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2\"/>
    </mc:Choice>
  </mc:AlternateContent>
  <xr:revisionPtr revIDLastSave="0" documentId="13_ncr:1_{E526F135-13CB-40D2-91DB-26C7749CC41D}" xr6:coauthVersionLast="46" xr6:coauthVersionMax="46" xr10:uidLastSave="{00000000-0000-0000-0000-000000000000}"/>
  <bookViews>
    <workbookView xWindow="2130" yWindow="1125" windowWidth="19440" windowHeight="14835" tabRatio="634" activeTab="1" xr2:uid="{00000000-000D-0000-FFFF-FFFF00000000}"/>
  </bookViews>
  <sheets>
    <sheet name="5621AS" sheetId="7" r:id="rId1"/>
    <sheet name="register" sheetId="17" r:id="rId2"/>
    <sheet name="音階" sheetId="15" r:id="rId3"/>
    <sheet name="7seg decode" sheetId="12" r:id="rId4"/>
  </sheets>
  <calcPr calcId="191029"/>
</workbook>
</file>

<file path=xl/calcChain.xml><?xml version="1.0" encoding="utf-8"?>
<calcChain xmlns="http://schemas.openxmlformats.org/spreadsheetml/2006/main">
  <c r="S36" i="17" l="1"/>
  <c r="T36" i="17" s="1"/>
  <c r="S37" i="17"/>
  <c r="T37" i="17"/>
  <c r="S38" i="17"/>
  <c r="T38" i="17" s="1"/>
  <c r="S39" i="17"/>
  <c r="T39" i="17" s="1"/>
  <c r="S40" i="17"/>
  <c r="T40" i="17" s="1"/>
  <c r="S41" i="17"/>
  <c r="T41" i="17"/>
  <c r="S42" i="17"/>
  <c r="T42" i="17" s="1"/>
  <c r="S43" i="17"/>
  <c r="T43" i="17" s="1"/>
  <c r="S44" i="17"/>
  <c r="T44" i="17" s="1"/>
  <c r="S45" i="17"/>
  <c r="T45" i="17"/>
  <c r="S46" i="17"/>
  <c r="T46" i="17" s="1"/>
  <c r="S47" i="17"/>
  <c r="T47" i="17" s="1"/>
  <c r="S48" i="17"/>
  <c r="T48" i="17" s="1"/>
  <c r="S49" i="17"/>
  <c r="T49" i="17" s="1"/>
  <c r="S50" i="17"/>
  <c r="T50" i="17" s="1"/>
  <c r="S51" i="17"/>
  <c r="T51" i="17" s="1"/>
  <c r="S52" i="17"/>
  <c r="T52" i="17" s="1"/>
  <c r="S53" i="17"/>
  <c r="T53" i="17"/>
  <c r="S54" i="17"/>
  <c r="T54" i="17" s="1"/>
  <c r="S55" i="17"/>
  <c r="T55" i="17" s="1"/>
  <c r="AF219" i="12"/>
  <c r="AF218" i="12"/>
  <c r="AF217" i="12"/>
  <c r="AF216" i="12"/>
  <c r="O216" i="12"/>
  <c r="N216" i="12"/>
  <c r="M216" i="12"/>
  <c r="L216" i="12"/>
  <c r="K216" i="12"/>
  <c r="J216" i="12"/>
  <c r="I216" i="12"/>
  <c r="H216" i="12"/>
  <c r="AF215" i="12"/>
  <c r="AF214" i="12"/>
  <c r="AO213" i="12"/>
  <c r="AP213" i="12" s="1"/>
  <c r="AF213" i="12"/>
  <c r="AF212" i="12"/>
  <c r="AF211" i="12"/>
  <c r="AF210" i="12"/>
  <c r="O210" i="12"/>
  <c r="N210" i="12"/>
  <c r="M210" i="12"/>
  <c r="L210" i="12"/>
  <c r="K210" i="12"/>
  <c r="J210" i="12"/>
  <c r="I210" i="12"/>
  <c r="H210" i="12"/>
  <c r="AF209" i="12"/>
  <c r="AF208" i="12"/>
  <c r="AO207" i="12"/>
  <c r="AP207" i="12" s="1"/>
  <c r="AF207" i="12"/>
  <c r="AM206" i="12"/>
  <c r="AL206" i="12" s="1"/>
  <c r="AK206" i="12" s="1"/>
  <c r="AJ206" i="12" s="1"/>
  <c r="AI206" i="12" s="1"/>
  <c r="AH206" i="12" s="1"/>
  <c r="AG206" i="12" s="1"/>
  <c r="O204" i="12"/>
  <c r="N204" i="12"/>
  <c r="M204" i="12"/>
  <c r="L204" i="12"/>
  <c r="K204" i="12"/>
  <c r="J204" i="12"/>
  <c r="I204" i="12"/>
  <c r="H204" i="12"/>
  <c r="O198" i="12"/>
  <c r="N198" i="12"/>
  <c r="M198" i="12"/>
  <c r="L198" i="12"/>
  <c r="K198" i="12"/>
  <c r="J198" i="12"/>
  <c r="I198" i="12"/>
  <c r="H198" i="12"/>
  <c r="O192" i="12"/>
  <c r="N192" i="12"/>
  <c r="M192" i="12"/>
  <c r="L192" i="12"/>
  <c r="K192" i="12"/>
  <c r="J192" i="12"/>
  <c r="I192" i="12"/>
  <c r="H192" i="12"/>
  <c r="AF186" i="12"/>
  <c r="O186" i="12"/>
  <c r="N186" i="12"/>
  <c r="M186" i="12"/>
  <c r="L186" i="12"/>
  <c r="K186" i="12"/>
  <c r="J186" i="12"/>
  <c r="I186" i="12"/>
  <c r="H186" i="12"/>
  <c r="AF185" i="12"/>
  <c r="AO184" i="12"/>
  <c r="AP184" i="12" s="1"/>
  <c r="AF184" i="12"/>
  <c r="AF183" i="12"/>
  <c r="AF182" i="12"/>
  <c r="AF181" i="12"/>
  <c r="AF180" i="12"/>
  <c r="O180" i="12"/>
  <c r="N180" i="12"/>
  <c r="M180" i="12"/>
  <c r="L180" i="12"/>
  <c r="K180" i="12"/>
  <c r="J180" i="12"/>
  <c r="I180" i="12"/>
  <c r="H180" i="12"/>
  <c r="AF179" i="12"/>
  <c r="AF178" i="12"/>
  <c r="AF177" i="12"/>
  <c r="AF176" i="12"/>
  <c r="AF175" i="12"/>
  <c r="AF174" i="12"/>
  <c r="O174" i="12"/>
  <c r="N174" i="12"/>
  <c r="M174" i="12"/>
  <c r="L174" i="12"/>
  <c r="K174" i="12"/>
  <c r="J174" i="12"/>
  <c r="I174" i="12"/>
  <c r="H174" i="12"/>
  <c r="AF173" i="12"/>
  <c r="AF172" i="12"/>
  <c r="AF171" i="12"/>
  <c r="AM170" i="12"/>
  <c r="AL170" i="12" s="1"/>
  <c r="AK170" i="12" s="1"/>
  <c r="AJ170" i="12" s="1"/>
  <c r="AI170" i="12" s="1"/>
  <c r="AH170" i="12" s="1"/>
  <c r="AG170" i="12" s="1"/>
  <c r="O168" i="12"/>
  <c r="N168" i="12"/>
  <c r="M168" i="12"/>
  <c r="L168" i="12"/>
  <c r="K168" i="12"/>
  <c r="J168" i="12"/>
  <c r="I168" i="12"/>
  <c r="H168" i="12"/>
  <c r="O162" i="12"/>
  <c r="N162" i="12"/>
  <c r="M162" i="12"/>
  <c r="L162" i="12"/>
  <c r="K162" i="12"/>
  <c r="J162" i="12"/>
  <c r="I162" i="12"/>
  <c r="H162" i="12"/>
  <c r="O156" i="12"/>
  <c r="N156" i="12"/>
  <c r="M156" i="12"/>
  <c r="L156" i="12"/>
  <c r="K156" i="12"/>
  <c r="J156" i="12"/>
  <c r="I156" i="12"/>
  <c r="H156" i="12"/>
  <c r="O150" i="12"/>
  <c r="N150" i="12"/>
  <c r="M150" i="12"/>
  <c r="L150" i="12"/>
  <c r="K150" i="12"/>
  <c r="J150" i="12"/>
  <c r="I150" i="12"/>
  <c r="H150" i="12"/>
  <c r="O144" i="12"/>
  <c r="N144" i="12"/>
  <c r="M144" i="12"/>
  <c r="L144" i="12"/>
  <c r="K144" i="12"/>
  <c r="J144" i="12"/>
  <c r="I144" i="12"/>
  <c r="H144" i="12"/>
  <c r="O138" i="12"/>
  <c r="N138" i="12"/>
  <c r="M138" i="12"/>
  <c r="L138" i="12"/>
  <c r="K138" i="12"/>
  <c r="J138" i="12"/>
  <c r="I138" i="12"/>
  <c r="H138" i="12"/>
  <c r="O132" i="12"/>
  <c r="N132" i="12"/>
  <c r="M132" i="12"/>
  <c r="L132" i="12"/>
  <c r="K132" i="12"/>
  <c r="J132" i="12"/>
  <c r="I132" i="12"/>
  <c r="H132" i="12"/>
  <c r="O126" i="12"/>
  <c r="N126" i="12"/>
  <c r="M126" i="12"/>
  <c r="L126" i="12"/>
  <c r="K126" i="12"/>
  <c r="J126" i="12"/>
  <c r="I126" i="12"/>
  <c r="H126" i="12"/>
  <c r="O120" i="12"/>
  <c r="N120" i="12"/>
  <c r="M120" i="12"/>
  <c r="L120" i="12"/>
  <c r="K120" i="12"/>
  <c r="J120" i="12"/>
  <c r="I120" i="12"/>
  <c r="H120" i="12"/>
  <c r="O114" i="12"/>
  <c r="N114" i="12"/>
  <c r="M114" i="12"/>
  <c r="L114" i="12"/>
  <c r="K114" i="12"/>
  <c r="J114" i="12"/>
  <c r="I114" i="12"/>
  <c r="H114" i="12"/>
  <c r="O108" i="12"/>
  <c r="N108" i="12"/>
  <c r="M108" i="12"/>
  <c r="L108" i="12"/>
  <c r="K108" i="12"/>
  <c r="J108" i="12"/>
  <c r="I108" i="12"/>
  <c r="H108" i="12"/>
  <c r="O102" i="12"/>
  <c r="N102" i="12"/>
  <c r="M102" i="12"/>
  <c r="L102" i="12"/>
  <c r="K102" i="12"/>
  <c r="J102" i="12"/>
  <c r="I102" i="12"/>
  <c r="H102" i="12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Q19" i="17"/>
  <c r="P19" i="17" s="1"/>
  <c r="O19" i="17" s="1"/>
  <c r="N19" i="17" s="1"/>
  <c r="M19" i="17" s="1"/>
  <c r="L19" i="17" s="1"/>
  <c r="K19" i="17" s="1"/>
  <c r="AO89" i="12"/>
  <c r="AP89" i="12" s="1"/>
  <c r="AM74" i="12"/>
  <c r="AL74" i="12" s="1"/>
  <c r="AK74" i="12" s="1"/>
  <c r="AJ74" i="12" s="1"/>
  <c r="AI74" i="12" s="1"/>
  <c r="AH74" i="12" s="1"/>
  <c r="AG74" i="12" s="1"/>
  <c r="AO88" i="12" s="1"/>
  <c r="AP88" i="12" s="1"/>
  <c r="AF90" i="12"/>
  <c r="AF89" i="12"/>
  <c r="AF88" i="12"/>
  <c r="AF87" i="12"/>
  <c r="AF86" i="12"/>
  <c r="AF85" i="12"/>
  <c r="AF84" i="12"/>
  <c r="AF83" i="12"/>
  <c r="AF82" i="12"/>
  <c r="AF81" i="12"/>
  <c r="AF80" i="12"/>
  <c r="AF79" i="12"/>
  <c r="AF78" i="12"/>
  <c r="AF77" i="12"/>
  <c r="AF76" i="12"/>
  <c r="AF75" i="12"/>
  <c r="F2" i="15"/>
  <c r="F50" i="15" s="1"/>
  <c r="C53" i="15"/>
  <c r="C54" i="15" s="1"/>
  <c r="C55" i="15" s="1"/>
  <c r="C56" i="15" s="1"/>
  <c r="C57" i="15" s="1"/>
  <c r="C58" i="15" s="1"/>
  <c r="F58" i="15" s="1"/>
  <c r="C51" i="15"/>
  <c r="C50" i="15" s="1"/>
  <c r="C49" i="15" s="1"/>
  <c r="C48" i="15" s="1"/>
  <c r="C47" i="15" s="1"/>
  <c r="O96" i="12"/>
  <c r="N96" i="12"/>
  <c r="M96" i="12"/>
  <c r="L96" i="12"/>
  <c r="K96" i="12"/>
  <c r="J96" i="12"/>
  <c r="I96" i="12"/>
  <c r="H96" i="12"/>
  <c r="O90" i="12"/>
  <c r="N90" i="12"/>
  <c r="M90" i="12"/>
  <c r="L90" i="12"/>
  <c r="K90" i="12"/>
  <c r="J90" i="12"/>
  <c r="I90" i="12"/>
  <c r="H90" i="12"/>
  <c r="O84" i="12"/>
  <c r="N84" i="12"/>
  <c r="M84" i="12"/>
  <c r="L84" i="12"/>
  <c r="K84" i="12"/>
  <c r="J84" i="12"/>
  <c r="I84" i="12"/>
  <c r="H84" i="12"/>
  <c r="O78" i="12"/>
  <c r="N78" i="12"/>
  <c r="M78" i="12"/>
  <c r="L78" i="12"/>
  <c r="K78" i="12"/>
  <c r="J78" i="12"/>
  <c r="I78" i="12"/>
  <c r="H78" i="12"/>
  <c r="O72" i="12"/>
  <c r="N72" i="12"/>
  <c r="M72" i="12"/>
  <c r="L72" i="12"/>
  <c r="K72" i="12"/>
  <c r="J72" i="12"/>
  <c r="I72" i="12"/>
  <c r="H72" i="12"/>
  <c r="O66" i="12"/>
  <c r="N66" i="12"/>
  <c r="M66" i="12"/>
  <c r="L66" i="12"/>
  <c r="K66" i="12"/>
  <c r="J66" i="12"/>
  <c r="I66" i="12"/>
  <c r="H66" i="12"/>
  <c r="O60" i="12"/>
  <c r="N60" i="12"/>
  <c r="M60" i="12"/>
  <c r="L60" i="12"/>
  <c r="K60" i="12"/>
  <c r="J60" i="12"/>
  <c r="I60" i="12"/>
  <c r="H60" i="12"/>
  <c r="O54" i="12"/>
  <c r="N54" i="12"/>
  <c r="M54" i="12"/>
  <c r="L54" i="12"/>
  <c r="K54" i="12"/>
  <c r="J54" i="12"/>
  <c r="I54" i="12"/>
  <c r="H54" i="12"/>
  <c r="O48" i="12"/>
  <c r="N48" i="12"/>
  <c r="M48" i="12"/>
  <c r="L48" i="12"/>
  <c r="K48" i="12"/>
  <c r="J48" i="12"/>
  <c r="I48" i="12"/>
  <c r="H48" i="12"/>
  <c r="O42" i="12"/>
  <c r="N42" i="12"/>
  <c r="M42" i="12"/>
  <c r="L42" i="12"/>
  <c r="K42" i="12"/>
  <c r="J42" i="12"/>
  <c r="I42" i="12"/>
  <c r="H42" i="12"/>
  <c r="O36" i="12"/>
  <c r="N36" i="12"/>
  <c r="M36" i="12"/>
  <c r="L36" i="12"/>
  <c r="K36" i="12"/>
  <c r="J36" i="12"/>
  <c r="I36" i="12"/>
  <c r="H36" i="12"/>
  <c r="O30" i="12"/>
  <c r="N30" i="12"/>
  <c r="M30" i="12"/>
  <c r="L30" i="12"/>
  <c r="K30" i="12"/>
  <c r="J30" i="12"/>
  <c r="I30" i="12"/>
  <c r="H30" i="12"/>
  <c r="O24" i="12"/>
  <c r="N24" i="12"/>
  <c r="M24" i="12"/>
  <c r="L24" i="12"/>
  <c r="K24" i="12"/>
  <c r="J24" i="12"/>
  <c r="I24" i="12"/>
  <c r="H24" i="12"/>
  <c r="O18" i="12"/>
  <c r="N18" i="12"/>
  <c r="M18" i="12"/>
  <c r="L18" i="12"/>
  <c r="K18" i="12"/>
  <c r="J18" i="12"/>
  <c r="I18" i="12"/>
  <c r="H18" i="12"/>
  <c r="O12" i="12"/>
  <c r="N12" i="12"/>
  <c r="M12" i="12"/>
  <c r="L12" i="12"/>
  <c r="K12" i="12"/>
  <c r="J12" i="12"/>
  <c r="I12" i="12"/>
  <c r="H12" i="12"/>
  <c r="O6" i="12"/>
  <c r="N6" i="12"/>
  <c r="M6" i="12"/>
  <c r="L6" i="12"/>
  <c r="K6" i="12"/>
  <c r="J6" i="12"/>
  <c r="I6" i="12"/>
  <c r="H6" i="12"/>
  <c r="S28" i="17" l="1"/>
  <c r="T28" i="17" s="1"/>
  <c r="S35" i="17"/>
  <c r="T35" i="17" s="1"/>
  <c r="S27" i="17"/>
  <c r="T27" i="17" s="1"/>
  <c r="S34" i="17"/>
  <c r="T34" i="17" s="1"/>
  <c r="S26" i="17"/>
  <c r="T26" i="17" s="1"/>
  <c r="S21" i="17"/>
  <c r="T21" i="17" s="1"/>
  <c r="S33" i="17"/>
  <c r="T33" i="17" s="1"/>
  <c r="S25" i="17"/>
  <c r="T25" i="17" s="1"/>
  <c r="S20" i="17"/>
  <c r="T20" i="17" s="1"/>
  <c r="S32" i="17"/>
  <c r="T32" i="17" s="1"/>
  <c r="S24" i="17"/>
  <c r="T24" i="17" s="1"/>
  <c r="S31" i="17"/>
  <c r="T31" i="17" s="1"/>
  <c r="S23" i="17"/>
  <c r="T23" i="17" s="1"/>
  <c r="S30" i="17"/>
  <c r="T30" i="17" s="1"/>
  <c r="S22" i="17"/>
  <c r="T22" i="17" s="1"/>
  <c r="S29" i="17"/>
  <c r="T29" i="17" s="1"/>
  <c r="AO171" i="12"/>
  <c r="AP171" i="12" s="1"/>
  <c r="AO174" i="12"/>
  <c r="AP174" i="12" s="1"/>
  <c r="AO181" i="12"/>
  <c r="AP181" i="12" s="1"/>
  <c r="AO210" i="12"/>
  <c r="AP210" i="12" s="1"/>
  <c r="AO178" i="12"/>
  <c r="AP178" i="12" s="1"/>
  <c r="AO185" i="12"/>
  <c r="AP185" i="12" s="1"/>
  <c r="AO214" i="12"/>
  <c r="AP214" i="12" s="1"/>
  <c r="AO217" i="12"/>
  <c r="AP217" i="12" s="1"/>
  <c r="AO172" i="12"/>
  <c r="AP172" i="12" s="1"/>
  <c r="AO175" i="12"/>
  <c r="AP175" i="12" s="1"/>
  <c r="AO208" i="12"/>
  <c r="AP208" i="12" s="1"/>
  <c r="AO211" i="12"/>
  <c r="AP211" i="12" s="1"/>
  <c r="AO179" i="12"/>
  <c r="AP179" i="12" s="1"/>
  <c r="AO182" i="12"/>
  <c r="AP182" i="12" s="1"/>
  <c r="AO186" i="12"/>
  <c r="AP186" i="12" s="1"/>
  <c r="AO215" i="12"/>
  <c r="AP215" i="12" s="1"/>
  <c r="AO218" i="12"/>
  <c r="AP218" i="12" s="1"/>
  <c r="AO176" i="12"/>
  <c r="AP176" i="12" s="1"/>
  <c r="AO173" i="12"/>
  <c r="AP173" i="12" s="1"/>
  <c r="AO180" i="12"/>
  <c r="AP180" i="12" s="1"/>
  <c r="AO183" i="12"/>
  <c r="AP183" i="12" s="1"/>
  <c r="AO209" i="12"/>
  <c r="AP209" i="12" s="1"/>
  <c r="AO212" i="12"/>
  <c r="AP212" i="12" s="1"/>
  <c r="AO219" i="12"/>
  <c r="AP219" i="12" s="1"/>
  <c r="AO81" i="12"/>
  <c r="AP81" i="12" s="1"/>
  <c r="AO177" i="12"/>
  <c r="AP177" i="12" s="1"/>
  <c r="AO216" i="12"/>
  <c r="AP216" i="12" s="1"/>
  <c r="AO82" i="12"/>
  <c r="AP82" i="12" s="1"/>
  <c r="AO90" i="12"/>
  <c r="AP90" i="12" s="1"/>
  <c r="AO75" i="12"/>
  <c r="AP75" i="12" s="1"/>
  <c r="AO83" i="12"/>
  <c r="AP83" i="12" s="1"/>
  <c r="AO76" i="12"/>
  <c r="AP76" i="12" s="1"/>
  <c r="AO84" i="12"/>
  <c r="AP84" i="12" s="1"/>
  <c r="AO77" i="12"/>
  <c r="AP77" i="12" s="1"/>
  <c r="AO85" i="12"/>
  <c r="AP85" i="12" s="1"/>
  <c r="AO78" i="12"/>
  <c r="AP78" i="12" s="1"/>
  <c r="AO86" i="12"/>
  <c r="AP86" i="12" s="1"/>
  <c r="AO79" i="12"/>
  <c r="AP79" i="12" s="1"/>
  <c r="AO87" i="12"/>
  <c r="AP87" i="12" s="1"/>
  <c r="AO80" i="12"/>
  <c r="AP80" i="12" s="1"/>
  <c r="F48" i="15"/>
  <c r="C59" i="15"/>
  <c r="F57" i="15"/>
  <c r="F55" i="15"/>
  <c r="C46" i="15"/>
  <c r="C45" i="15" s="1"/>
  <c r="C44" i="15" s="1"/>
  <c r="C43" i="15" s="1"/>
  <c r="C42" i="15" s="1"/>
  <c r="C41" i="15" s="1"/>
  <c r="C40" i="15" s="1"/>
  <c r="C39" i="15" s="1"/>
  <c r="F39" i="15" s="1"/>
  <c r="F49" i="15"/>
  <c r="F56" i="15"/>
  <c r="F47" i="15"/>
  <c r="F54" i="15"/>
  <c r="F53" i="15"/>
  <c r="F52" i="15"/>
  <c r="F51" i="15"/>
  <c r="F42" i="15" l="1"/>
  <c r="F44" i="15"/>
  <c r="F41" i="15"/>
  <c r="C38" i="15"/>
  <c r="F46" i="15"/>
  <c r="F45" i="15"/>
  <c r="F40" i="15"/>
  <c r="F43" i="15"/>
  <c r="C37" i="15" l="1"/>
  <c r="F37" i="15" s="1"/>
  <c r="F38" i="15"/>
  <c r="C36" i="15" l="1"/>
  <c r="C35" i="15" s="1"/>
  <c r="F36" i="15" l="1"/>
  <c r="C34" i="15"/>
  <c r="F35" i="15"/>
  <c r="C33" i="15" l="1"/>
  <c r="F34" i="15"/>
  <c r="C32" i="15" l="1"/>
  <c r="F33" i="15"/>
  <c r="C31" i="15" l="1"/>
  <c r="F32" i="15"/>
  <c r="C30" i="15" l="1"/>
  <c r="F31" i="15"/>
  <c r="C29" i="15" l="1"/>
  <c r="F30" i="15"/>
  <c r="C28" i="15" l="1"/>
  <c r="F29" i="15"/>
  <c r="F28" i="15" l="1"/>
  <c r="C27" i="15"/>
  <c r="F27" i="15" s="1"/>
  <c r="C26" i="15" l="1"/>
  <c r="F26" i="15" s="1"/>
  <c r="C25" i="15" l="1"/>
  <c r="C24" i="15" s="1"/>
  <c r="F25" i="15"/>
  <c r="C23" i="15"/>
  <c r="F24" i="15"/>
  <c r="C22" i="15" l="1"/>
  <c r="F23" i="15"/>
  <c r="C21" i="15" l="1"/>
  <c r="F22" i="15"/>
  <c r="C20" i="15" l="1"/>
  <c r="F21" i="15"/>
  <c r="C19" i="15" l="1"/>
  <c r="F20" i="15"/>
  <c r="C18" i="15" l="1"/>
  <c r="F19" i="15"/>
  <c r="F18" i="15" l="1"/>
  <c r="C17" i="15"/>
  <c r="F17" i="15" s="1"/>
  <c r="C16" i="15" l="1"/>
  <c r="C15" i="15" s="1"/>
  <c r="F16" i="15" l="1"/>
  <c r="C14" i="15"/>
  <c r="F15" i="15"/>
  <c r="C13" i="15" l="1"/>
  <c r="F14" i="15"/>
  <c r="C12" i="15" l="1"/>
  <c r="F13" i="15"/>
  <c r="C11" i="15" l="1"/>
  <c r="F12" i="15"/>
  <c r="C10" i="15" l="1"/>
  <c r="F11" i="15"/>
  <c r="C9" i="15" l="1"/>
  <c r="F10" i="15"/>
  <c r="C8" i="15" l="1"/>
  <c r="F9" i="15"/>
  <c r="F8" i="15" l="1"/>
  <c r="C7" i="15"/>
  <c r="F7" i="15" s="1"/>
  <c r="C6" i="15" l="1"/>
  <c r="C5" i="15" s="1"/>
  <c r="F6" i="15" l="1"/>
  <c r="C4" i="15"/>
  <c r="F4" i="15" s="1"/>
  <c r="F5" i="15"/>
  <c r="C60" i="15" l="1"/>
  <c r="F60" i="15" s="1"/>
  <c r="F59" i="15"/>
  <c r="C61" i="15" l="1"/>
  <c r="F61" i="15" l="1"/>
  <c r="C62" i="15"/>
  <c r="C63" i="15" l="1"/>
  <c r="F62" i="15"/>
  <c r="F63" i="15" l="1"/>
  <c r="C64" i="15"/>
  <c r="F64" i="15" l="1"/>
  <c r="C65" i="15"/>
  <c r="C66" i="15" l="1"/>
  <c r="F65" i="15"/>
  <c r="F66" i="15" l="1"/>
  <c r="C67" i="15"/>
  <c r="F67" i="15" l="1"/>
  <c r="C68" i="15"/>
  <c r="C69" i="15" l="1"/>
  <c r="F68" i="15"/>
  <c r="C70" i="15" l="1"/>
  <c r="F69" i="15"/>
  <c r="F70" i="15" l="1"/>
  <c r="C71" i="15"/>
  <c r="C72" i="15" l="1"/>
  <c r="F71" i="15"/>
  <c r="F72" i="15" l="1"/>
  <c r="C73" i="15"/>
  <c r="F73" i="15" l="1"/>
  <c r="C74" i="15"/>
  <c r="C75" i="15" l="1"/>
  <c r="F74" i="15"/>
  <c r="F75" i="15" l="1"/>
  <c r="C76" i="15"/>
  <c r="C77" i="15" l="1"/>
  <c r="F76" i="15"/>
  <c r="C78" i="15" l="1"/>
  <c r="F77" i="15"/>
  <c r="C79" i="15" l="1"/>
  <c r="F78" i="15"/>
  <c r="F79" i="15" l="1"/>
  <c r="C80" i="15"/>
  <c r="C81" i="15" l="1"/>
  <c r="F80" i="15"/>
  <c r="F81" i="15" l="1"/>
  <c r="C82" i="15"/>
  <c r="C83" i="15" l="1"/>
  <c r="F82" i="15"/>
  <c r="F83" i="15" l="1"/>
  <c r="C84" i="15"/>
  <c r="C85" i="15" l="1"/>
  <c r="F84" i="15"/>
  <c r="F85" i="15" l="1"/>
  <c r="C86" i="15"/>
  <c r="C87" i="15" l="1"/>
  <c r="F86" i="15"/>
  <c r="F87" i="15" l="1"/>
  <c r="C88" i="15"/>
  <c r="C89" i="15" l="1"/>
  <c r="F88" i="15"/>
  <c r="C90" i="15" l="1"/>
  <c r="F89" i="15"/>
  <c r="C91" i="15" l="1"/>
  <c r="F90" i="15"/>
  <c r="C92" i="15" l="1"/>
  <c r="F91" i="15"/>
  <c r="C93" i="15" l="1"/>
  <c r="F92" i="15"/>
  <c r="C94" i="15" l="1"/>
  <c r="F93" i="15"/>
  <c r="F94" i="15" l="1"/>
  <c r="C95" i="15"/>
  <c r="F95" i="15" l="1"/>
  <c r="C96" i="15"/>
  <c r="F96" i="15" l="1"/>
  <c r="C97" i="15"/>
  <c r="C98" i="15" l="1"/>
  <c r="F97" i="15"/>
  <c r="C99" i="15" l="1"/>
  <c r="F98" i="15"/>
  <c r="F99" i="15" l="1"/>
  <c r="C100" i="15"/>
  <c r="C101" i="15" l="1"/>
  <c r="F100" i="15"/>
  <c r="C102" i="15" l="1"/>
  <c r="F101" i="15"/>
  <c r="C103" i="15" l="1"/>
  <c r="F102" i="15"/>
  <c r="F103" i="15" l="1"/>
  <c r="C104" i="15"/>
  <c r="C105" i="15" l="1"/>
  <c r="F104" i="15"/>
  <c r="C106" i="15" l="1"/>
  <c r="F105" i="15"/>
  <c r="C107" i="15" l="1"/>
  <c r="F106" i="15"/>
  <c r="F107" i="15" l="1"/>
  <c r="C108" i="15"/>
  <c r="F108" i="15" l="1"/>
  <c r="C109" i="15"/>
  <c r="F109" i="15" l="1"/>
  <c r="C110" i="15"/>
  <c r="C111" i="15" l="1"/>
  <c r="F110" i="15"/>
  <c r="C112" i="15" l="1"/>
  <c r="F111" i="15"/>
  <c r="F112" i="15" l="1"/>
  <c r="C113" i="15"/>
  <c r="F113" i="15" l="1"/>
  <c r="C114" i="15"/>
  <c r="C115" i="15" l="1"/>
  <c r="F115" i="15" s="1"/>
  <c r="F114" i="15"/>
</calcChain>
</file>

<file path=xl/sharedStrings.xml><?xml version="1.0" encoding="utf-8"?>
<sst xmlns="http://schemas.openxmlformats.org/spreadsheetml/2006/main" count="449" uniqueCount="372">
  <si>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</si>
  <si>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</si>
  <si>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</si>
  <si>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</si>
  <si>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</si>
  <si>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</si>
  <si>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</si>
  <si>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</si>
  <si>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</si>
  <si>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</si>
  <si>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</si>
  <si>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</si>
  <si>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</si>
  <si>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</si>
  <si>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</si>
  <si>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</si>
  <si>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</si>
  <si>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</si>
  <si>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</si>
  <si>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</si>
  <si>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</si>
  <si>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</si>
  <si>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</si>
  <si>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</si>
  <si>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</si>
  <si>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</si>
  <si>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</si>
  <si>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</si>
  <si>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CC2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</si>
  <si>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</si>
  <si>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</si>
  <si>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</si>
  <si>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</si>
  <si>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</si>
  <si>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</si>
  <si>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</si>
  <si>
    <t>G</t>
    <phoneticPr fontId="1"/>
  </si>
  <si>
    <t>DP</t>
    <phoneticPr fontId="1"/>
  </si>
  <si>
    <t>A</t>
  </si>
  <si>
    <t>F</t>
  </si>
  <si>
    <t>D</t>
  </si>
  <si>
    <t>D</t>
    <phoneticPr fontId="1"/>
  </si>
  <si>
    <t>E</t>
  </si>
  <si>
    <t>C</t>
  </si>
  <si>
    <t>B</t>
  </si>
  <si>
    <t>CC1</t>
    <phoneticPr fontId="1"/>
  </si>
  <si>
    <t>5621AS</t>
    <phoneticPr fontId="1"/>
  </si>
  <si>
    <t>7SEG decode plan</t>
    <phoneticPr fontId="1"/>
  </si>
  <si>
    <t>PU10kΩ</t>
    <phoneticPr fontId="1"/>
  </si>
  <si>
    <t>1:ON</t>
    <phoneticPr fontId="1"/>
  </si>
  <si>
    <t>INTMODE</t>
    <phoneticPr fontId="1"/>
  </si>
  <si>
    <t>SPKON</t>
    <phoneticPr fontId="1"/>
  </si>
  <si>
    <t>INOUT1</t>
    <phoneticPr fontId="1"/>
  </si>
  <si>
    <t>INOUT2</t>
    <phoneticPr fontId="1"/>
  </si>
  <si>
    <t>OUT3/INT</t>
    <phoneticPr fontId="1"/>
  </si>
  <si>
    <t>INOUT0</t>
    <phoneticPr fontId="1"/>
  </si>
  <si>
    <t>OUT4/SPK</t>
    <phoneticPr fontId="1"/>
  </si>
  <si>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</si>
  <si>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</si>
  <si>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</si>
  <si>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</si>
  <si>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</si>
  <si>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</si>
  <si>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</si>
  <si>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</si>
  <si>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</si>
  <si>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</si>
  <si>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</si>
  <si>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</si>
  <si>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</si>
  <si>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</si>
  <si>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</si>
  <si>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</si>
  <si>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</si>
  <si>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</si>
  <si>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</si>
  <si>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</si>
  <si>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</si>
  <si>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</si>
  <si>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</si>
  <si>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</si>
  <si>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</si>
  <si>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</si>
  <si>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</si>
  <si>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</si>
  <si>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</si>
  <si>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</si>
  <si>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</si>
  <si>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</si>
  <si>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</si>
  <si>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</si>
  <si>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</si>
  <si>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</si>
  <si>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</si>
  <si>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</si>
  <si>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</si>
  <si>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</si>
  <si>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</si>
  <si>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</si>
  <si>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</si>
  <si>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</si>
  <si>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</si>
  <si>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</si>
  <si>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</si>
  <si>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</si>
  <si>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</si>
  <si>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</si>
  <si>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</si>
  <si>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</si>
  <si>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</si>
  <si>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</si>
  <si>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</si>
  <si>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</si>
  <si>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</si>
  <si>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</si>
  <si>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</si>
  <si>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</si>
  <si>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</si>
  <si>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</si>
  <si>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</si>
  <si>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</si>
  <si>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</si>
  <si>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</si>
  <si>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</si>
  <si>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</si>
  <si>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</si>
  <si>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</si>
  <si>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</si>
  <si>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</si>
  <si>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</si>
  <si>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</si>
  <si>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</si>
  <si>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</si>
  <si>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</si>
  <si>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</si>
  <si>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</si>
  <si>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</si>
  <si>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</si>
  <si>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</si>
  <si>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</si>
  <si>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</si>
  <si>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</si>
  <si>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</si>
  <si>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</si>
  <si>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</si>
  <si>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</si>
  <si>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</si>
  <si>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</si>
  <si>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</si>
  <si>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</si>
  <si>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</si>
  <si>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</si>
  <si>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</si>
  <si>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</si>
  <si>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</si>
  <si>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</si>
  <si>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</si>
  <si>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</si>
  <si>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</si>
  <si>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</si>
  <si>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</si>
  <si>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</si>
  <si>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</si>
  <si>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</si>
  <si>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</si>
  <si>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</si>
  <si>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</si>
  <si>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</si>
  <si>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</si>
  <si>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</si>
  <si>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</si>
  <si>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</si>
  <si>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</si>
  <si>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</si>
  <si>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</si>
  <si>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</si>
  <si>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</si>
  <si>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</si>
  <si>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</si>
  <si>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</si>
  <si>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</si>
  <si>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</si>
  <si>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</si>
  <si>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</si>
  <si>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</si>
  <si>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</si>
  <si>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</si>
  <si>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</si>
  <si>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</si>
  <si>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</si>
  <si>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</si>
  <si>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</si>
  <si>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</si>
  <si>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</si>
  <si>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</si>
  <si>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</si>
  <si>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</si>
  <si>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</si>
  <si>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</si>
  <si>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</si>
  <si>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</si>
  <si>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</si>
  <si>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</si>
  <si>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</si>
  <si>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</si>
  <si>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</si>
  <si>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</si>
  <si>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</si>
  <si>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</si>
  <si>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</si>
  <si>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</si>
  <si>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</si>
  <si>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</si>
  <si>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</si>
  <si>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</si>
  <si>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</si>
  <si>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</si>
  <si>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</si>
  <si>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</si>
  <si>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</si>
  <si>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</si>
  <si>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</si>
  <si>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</si>
  <si>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</si>
  <si>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</si>
  <si>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</si>
  <si>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</si>
  <si>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</si>
  <si>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</si>
  <si>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</si>
  <si>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</si>
  <si>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</si>
  <si>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</si>
  <si>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音階名</t>
    <phoneticPr fontId="1"/>
  </si>
  <si>
    <t>設定値</t>
    <rPh sb="0" eb="3">
      <t>セッテイチ</t>
    </rPh>
    <phoneticPr fontId="1"/>
  </si>
  <si>
    <t>源発振</t>
    <rPh sb="0" eb="1">
      <t>ミナモト</t>
    </rPh>
    <rPh sb="1" eb="3">
      <t>ハッシン</t>
    </rPh>
    <phoneticPr fontId="1"/>
  </si>
  <si>
    <t>鍵盤番号</t>
    <phoneticPr fontId="1"/>
  </si>
  <si>
    <t>周波数(Hz)</t>
    <phoneticPr fontId="1"/>
  </si>
  <si>
    <t>ド#8</t>
  </si>
  <si>
    <t>C#8</t>
  </si>
  <si>
    <t>レ8</t>
  </si>
  <si>
    <t>D8</t>
  </si>
  <si>
    <t>レ#8</t>
  </si>
  <si>
    <t>D#8</t>
  </si>
  <si>
    <t>ミ8</t>
  </si>
  <si>
    <t>E8</t>
  </si>
  <si>
    <t>ファ8</t>
  </si>
  <si>
    <t>F8</t>
  </si>
  <si>
    <t>ファ#8</t>
  </si>
  <si>
    <t>F#8</t>
  </si>
  <si>
    <t>ソ8</t>
  </si>
  <si>
    <t>G8</t>
  </si>
  <si>
    <t>ソ#8</t>
  </si>
  <si>
    <t>G#8</t>
  </si>
  <si>
    <t>ラ8</t>
  </si>
  <si>
    <t>A8</t>
  </si>
  <si>
    <t>ラ#8</t>
  </si>
  <si>
    <t>A#8</t>
  </si>
  <si>
    <t>シ8</t>
  </si>
  <si>
    <t>B8</t>
  </si>
  <si>
    <t>ド#9</t>
  </si>
  <si>
    <t>C#9</t>
  </si>
  <si>
    <t>レ9</t>
  </si>
  <si>
    <t>D9</t>
  </si>
  <si>
    <t>レ#9</t>
  </si>
  <si>
    <t>D#9</t>
  </si>
  <si>
    <t>ミ9</t>
  </si>
  <si>
    <t>E9</t>
  </si>
  <si>
    <t>ファ9</t>
  </si>
  <si>
    <t>F9</t>
  </si>
  <si>
    <t>ファ#9</t>
  </si>
  <si>
    <t>F#9</t>
  </si>
  <si>
    <t>ソ9</t>
  </si>
  <si>
    <t>G9</t>
  </si>
  <si>
    <t>ソ#9</t>
  </si>
  <si>
    <t>G#9</t>
  </si>
  <si>
    <t>ラ9</t>
  </si>
  <si>
    <t>A9</t>
  </si>
  <si>
    <t>ラ#9</t>
  </si>
  <si>
    <t>A#9</t>
  </si>
  <si>
    <t>シ9</t>
  </si>
  <si>
    <t>B9</t>
  </si>
  <si>
    <t>ド9</t>
    <phoneticPr fontId="1"/>
  </si>
  <si>
    <t>C9</t>
    <phoneticPr fontId="1"/>
  </si>
  <si>
    <t>ド10</t>
    <phoneticPr fontId="1"/>
  </si>
  <si>
    <t>C10</t>
    <phoneticPr fontId="1"/>
  </si>
  <si>
    <t>SLG46826V-DIP</t>
    <phoneticPr fontId="1"/>
  </si>
  <si>
    <t>OUT3</t>
    <phoneticPr fontId="1"/>
  </si>
  <si>
    <t>OUT4</t>
    <phoneticPr fontId="1"/>
  </si>
  <si>
    <t>INTRST_TGL</t>
    <phoneticPr fontId="1"/>
  </si>
  <si>
    <t>0:pulldown/input, 1:1/output</t>
    <phoneticPr fontId="1"/>
  </si>
  <si>
    <t>0:0/output, 1:pullup</t>
    <phoneticPr fontId="1"/>
  </si>
  <si>
    <t>1:INT mode</t>
    <phoneticPr fontId="1"/>
  </si>
  <si>
    <t>0→1 or 1→0 INT flag reset</t>
    <phoneticPr fontId="1"/>
  </si>
  <si>
    <t>PU100kΩ</t>
    <phoneticPr fontId="1"/>
  </si>
  <si>
    <t>PD10kΩ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</si>
  <si>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</si>
  <si>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</si>
  <si>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</si>
  <si>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</si>
  <si>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</si>
  <si>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</si>
  <si>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</si>
  <si>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Reserve</t>
    <phoneticPr fontId="1"/>
  </si>
  <si>
    <t>[7:0]</t>
    <phoneticPr fontId="1"/>
  </si>
  <si>
    <t>0x00</t>
    <phoneticPr fontId="1"/>
  </si>
  <si>
    <t>0x7A</t>
    <phoneticPr fontId="1"/>
  </si>
  <si>
    <t>[3:0]</t>
    <phoneticPr fontId="1"/>
  </si>
  <si>
    <t>0x75</t>
    <phoneticPr fontId="1"/>
  </si>
  <si>
    <t>R</t>
    <phoneticPr fontId="1"/>
  </si>
  <si>
    <t>--</t>
    <phoneticPr fontId="1"/>
  </si>
  <si>
    <t>[7:6]</t>
    <phoneticPr fontId="1"/>
  </si>
  <si>
    <t>[5]</t>
    <phoneticPr fontId="1"/>
  </si>
  <si>
    <t>[6]</t>
    <phoneticPr fontId="1"/>
  </si>
  <si>
    <t>[7]</t>
    <phoneticPr fontId="1"/>
  </si>
  <si>
    <t>Interrupt flag mode select
1:Interrupt flag mode , 1:OUT3</t>
    <phoneticPr fontId="1"/>
  </si>
  <si>
    <t>Speaker mode select
1:Speaker ON, 0:OUT4</t>
    <phoneticPr fontId="1"/>
  </si>
  <si>
    <t>GPIO control
[4]:OUT4 0:output Low, 1:output &amp; Pull-up
[3]:OUT3 0:output Low, 1:output &amp; Pull-up
[2]:INOUT2 0:input &amp; Pull-down, 1:output High
[1]:INOUT1 0:input &amp; Pull-down, 1:output High
[0]:INOUT1 0:input &amp; Pull-down, 1:output High</t>
    <phoneticPr fontId="1"/>
  </si>
  <si>
    <t>Interrupt flag reset
0→1 or 1→0 toggle for reset</t>
    <phoneticPr fontId="1"/>
  </si>
  <si>
    <t>0x74</t>
    <phoneticPr fontId="1"/>
  </si>
  <si>
    <t>Reserve</t>
  </si>
  <si>
    <t>INOUT1 input value 0:Low, 1: High</t>
    <phoneticPr fontId="1"/>
  </si>
  <si>
    <t>INOUT0 input value 0:Low, 1: High</t>
    <phoneticPr fontId="1"/>
  </si>
  <si>
    <t>[5:0]</t>
    <phoneticPr fontId="1"/>
  </si>
  <si>
    <t>INOUT2 input value 0:Low, 1: High</t>
    <phoneticPr fontId="1"/>
  </si>
  <si>
    <t>[4:0]</t>
    <phoneticPr fontId="1"/>
  </si>
  <si>
    <t>0x93</t>
    <phoneticPr fontId="1"/>
  </si>
  <si>
    <t>Speaker frequency data
data[15:8]</t>
    <phoneticPr fontId="1"/>
  </si>
  <si>
    <t>0x37</t>
    <phoneticPr fontId="1"/>
  </si>
  <si>
    <t>0x7C</t>
    <phoneticPr fontId="1"/>
  </si>
  <si>
    <t>Speaker frequency data. Default:440Hz
data = 25,000,000/2/frequency[Hz]-1
data[7:0]</t>
    <phoneticPr fontId="1"/>
  </si>
  <si>
    <t>0xA5</t>
    <phoneticPr fontId="1"/>
  </si>
  <si>
    <t>0xA6</t>
    <phoneticPr fontId="1"/>
  </si>
  <si>
    <t>7segment data for digit2
[7]:A
[6]:B
[5]:C
[4]:D
[3]:E
[2]:F
[1]:G
[0]:D.P</t>
    <phoneticPr fontId="1"/>
  </si>
  <si>
    <t>7segment data for digit1
[7]:A
[6]:B
[5]:C
[4]:D
[3]:E
[2]:F
[1]:G
[0]:D.P</t>
    <phoneticPr fontId="1"/>
  </si>
  <si>
    <t>DP</t>
    <phoneticPr fontId="1"/>
  </si>
  <si>
    <t>G</t>
    <phoneticPr fontId="1"/>
  </si>
  <si>
    <t>h</t>
    <phoneticPr fontId="1"/>
  </si>
  <si>
    <t>DEC</t>
    <phoneticPr fontId="1"/>
  </si>
  <si>
    <t>HEX</t>
    <phoneticPr fontId="1"/>
  </si>
  <si>
    <t>i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</si>
  <si>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</si>
  <si>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</si>
  <si>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</si>
  <si>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</si>
  <si>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</si>
  <si>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</si>
  <si>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</si>
  <si>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</si>
  <si>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</si>
  <si>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</si>
  <si>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</si>
  <si>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</si>
  <si>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</si>
  <si>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</si>
  <si>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</si>
  <si>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Z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</si>
  <si>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</si>
  <si>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</si>
  <si>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</si>
  <si>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</si>
  <si>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</si>
  <si>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</si>
  <si>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</si>
  <si>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</si>
  <si>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</si>
  <si>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</si>
  <si>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</si>
  <si>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</si>
  <si>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</si>
  <si>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</si>
  <si>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7seg decode 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</si>
</sst>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7" xfId="0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60"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476250</xdr:colOff>
      <xdr:row>43</xdr:row>
      <xdr:rowOff>158948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99A784-1A60-4C64-8647-ADDC2A65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48050"/>
          <a:ext cx="2657475" cy="393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3"/>
  <sheetViews>
    <sheetView topLeftCell="A13" zoomScale="130" zoomScaleNormal="130" workbookViewId="0">
      <selection activeCell="J39" sqref="J39"/>
    </sheetView>
  </sheetViews>
  <sheetFormatPr defaultRowHeight="13.5" x14ac:dyDescent="0.15"/>
  <cols>
    <col min="2" max="2" width="10.125" style="4" bestFit="1" customWidth="1"/>
    <col min="3" max="3" width="5.125" bestFit="1" customWidth="1"/>
    <col min="4" max="4" width="3.5" bestFit="1" customWidth="1"/>
    <col min="5" max="5" width="9.875" customWidth="1"/>
    <col min="6" max="6" width="9.75" customWidth="1"/>
    <col min="7" max="7" width="3.5" bestFit="1" customWidth="1"/>
    <col min="8" max="8" width="6.125" style="4" bestFit="1" customWidth="1"/>
    <col min="9" max="9" width="10.125" bestFit="1" customWidth="1"/>
    <col min="10" max="10" width="11.875" bestFit="1" customWidth="1"/>
    <col min="12" max="12" width="7.125" bestFit="1" customWidth="1"/>
    <col min="13" max="13" width="3.5" bestFit="1" customWidth="1"/>
    <col min="14" max="15" width="8.625" bestFit="1" customWidth="1"/>
    <col min="16" max="16" width="3.5" bestFit="1" customWidth="1"/>
    <col min="17" max="17" width="5.25" bestFit="1" customWidth="1"/>
    <col min="18" max="18" width="10.125" bestFit="1" customWidth="1"/>
    <col min="20" max="20" width="9" bestFit="1" customWidth="1"/>
    <col min="21" max="21" width="14.875" bestFit="1" customWidth="1"/>
  </cols>
  <sheetData>
    <row r="2" spans="2:9" x14ac:dyDescent="0.15">
      <c r="B2" s="15" t="s">
        <v>286</v>
      </c>
    </row>
    <row r="3" spans="2:9" x14ac:dyDescent="0.15">
      <c r="B3" s="9" t="s">
        <v>0</v>
      </c>
      <c r="C3" s="19" t="s">
        <v>0</v>
      </c>
      <c r="D3" s="5">
        <v>1</v>
      </c>
      <c r="E3" s="5"/>
      <c r="F3" s="5" t="s">
        <v>295</v>
      </c>
      <c r="G3" s="5">
        <v>20</v>
      </c>
      <c r="H3" s="1" t="s">
        <v>1</v>
      </c>
      <c r="I3" s="24" t="s">
        <v>53</v>
      </c>
    </row>
    <row r="4" spans="2:9" x14ac:dyDescent="0.15">
      <c r="B4" s="7" t="s">
        <v>27</v>
      </c>
      <c r="C4" s="35" t="s">
        <v>2</v>
      </c>
      <c r="D4" s="2">
        <v>2</v>
      </c>
      <c r="E4" s="2" t="s">
        <v>48</v>
      </c>
      <c r="F4" s="2" t="s">
        <v>48</v>
      </c>
      <c r="G4" s="2">
        <v>19</v>
      </c>
      <c r="H4" s="26" t="s">
        <v>3</v>
      </c>
      <c r="I4" s="25" t="s">
        <v>22</v>
      </c>
    </row>
    <row r="5" spans="2:9" x14ac:dyDescent="0.15">
      <c r="B5" s="7" t="s">
        <v>37</v>
      </c>
      <c r="C5" s="26" t="s">
        <v>4</v>
      </c>
      <c r="D5" s="2">
        <v>3</v>
      </c>
      <c r="E5" s="2" t="s">
        <v>48</v>
      </c>
      <c r="F5" s="2" t="s">
        <v>48</v>
      </c>
      <c r="G5" s="2">
        <v>18</v>
      </c>
      <c r="H5" s="26" t="s">
        <v>5</v>
      </c>
      <c r="I5" s="25" t="s">
        <v>44</v>
      </c>
    </row>
    <row r="6" spans="2:9" x14ac:dyDescent="0.15">
      <c r="B6" s="7" t="s">
        <v>29</v>
      </c>
      <c r="C6" s="35" t="s">
        <v>6</v>
      </c>
      <c r="D6" s="2">
        <v>4</v>
      </c>
      <c r="E6" s="2" t="s">
        <v>48</v>
      </c>
      <c r="F6" s="2" t="s">
        <v>294</v>
      </c>
      <c r="G6" s="2">
        <v>17</v>
      </c>
      <c r="H6" s="26" t="s">
        <v>7</v>
      </c>
      <c r="I6" s="25" t="s">
        <v>45</v>
      </c>
    </row>
    <row r="7" spans="2:9" x14ac:dyDescent="0.15">
      <c r="B7" s="7" t="s">
        <v>41</v>
      </c>
      <c r="C7" s="35" t="s">
        <v>8</v>
      </c>
      <c r="D7" s="2">
        <v>5</v>
      </c>
      <c r="E7" s="2" t="s">
        <v>48</v>
      </c>
      <c r="F7" s="2" t="s">
        <v>294</v>
      </c>
      <c r="G7" s="2">
        <v>16</v>
      </c>
      <c r="H7" s="26" t="s">
        <v>9</v>
      </c>
      <c r="I7" s="25" t="s">
        <v>28</v>
      </c>
    </row>
    <row r="8" spans="2:9" x14ac:dyDescent="0.15">
      <c r="B8" s="7" t="s">
        <v>36</v>
      </c>
      <c r="C8" s="26" t="s">
        <v>10</v>
      </c>
      <c r="D8" s="2">
        <v>6</v>
      </c>
      <c r="E8" s="2" t="s">
        <v>48</v>
      </c>
      <c r="F8" s="2" t="s">
        <v>48</v>
      </c>
      <c r="G8" s="2">
        <v>15</v>
      </c>
      <c r="H8" s="26" t="s">
        <v>11</v>
      </c>
      <c r="I8" s="25" t="s">
        <v>30</v>
      </c>
    </row>
    <row r="9" spans="2:9" x14ac:dyDescent="0.15">
      <c r="B9" s="7" t="s">
        <v>55</v>
      </c>
      <c r="C9" s="26" t="s">
        <v>12</v>
      </c>
      <c r="D9" s="2">
        <v>7</v>
      </c>
      <c r="E9" s="2" t="s">
        <v>295</v>
      </c>
      <c r="F9" s="2"/>
      <c r="G9" s="2">
        <v>14</v>
      </c>
      <c r="H9" s="36" t="s">
        <v>13</v>
      </c>
      <c r="I9" s="13" t="s">
        <v>0</v>
      </c>
    </row>
    <row r="10" spans="2:9" x14ac:dyDescent="0.15">
      <c r="B10" s="42" t="s">
        <v>14</v>
      </c>
      <c r="C10" s="27" t="s">
        <v>14</v>
      </c>
      <c r="D10" s="2">
        <v>8</v>
      </c>
      <c r="E10" s="2"/>
      <c r="F10" s="2" t="s">
        <v>295</v>
      </c>
      <c r="G10" s="2">
        <v>13</v>
      </c>
      <c r="H10" s="26" t="s">
        <v>15</v>
      </c>
      <c r="I10" s="25" t="s">
        <v>52</v>
      </c>
    </row>
    <row r="11" spans="2:9" x14ac:dyDescent="0.15">
      <c r="B11" s="42" t="s">
        <v>16</v>
      </c>
      <c r="C11" s="27" t="s">
        <v>16</v>
      </c>
      <c r="D11" s="2">
        <v>9</v>
      </c>
      <c r="E11" s="2"/>
      <c r="F11" s="2"/>
      <c r="G11" s="2">
        <v>12</v>
      </c>
      <c r="H11" s="37" t="s">
        <v>17</v>
      </c>
      <c r="I11" s="25" t="s">
        <v>56</v>
      </c>
    </row>
    <row r="12" spans="2:9" x14ac:dyDescent="0.15">
      <c r="B12" s="10" t="s">
        <v>54</v>
      </c>
      <c r="C12" s="20" t="s">
        <v>18</v>
      </c>
      <c r="D12" s="6">
        <v>10</v>
      </c>
      <c r="E12" s="6" t="s">
        <v>48</v>
      </c>
      <c r="F12" s="6"/>
      <c r="G12" s="6">
        <v>11</v>
      </c>
      <c r="H12" s="21" t="s">
        <v>19</v>
      </c>
      <c r="I12" s="8" t="s">
        <v>19</v>
      </c>
    </row>
    <row r="14" spans="2:9" x14ac:dyDescent="0.15">
      <c r="B14" s="15"/>
    </row>
    <row r="18" spans="2:19" x14ac:dyDescent="0.15">
      <c r="Q18" s="4"/>
      <c r="S18" s="4"/>
    </row>
    <row r="20" spans="2:19" x14ac:dyDescent="0.15">
      <c r="B20" t="s">
        <v>46</v>
      </c>
    </row>
    <row r="26" spans="2:19" x14ac:dyDescent="0.15">
      <c r="I26">
        <v>7</v>
      </c>
      <c r="J26" t="s">
        <v>50</v>
      </c>
      <c r="K26" t="s">
        <v>292</v>
      </c>
    </row>
    <row r="27" spans="2:19" x14ac:dyDescent="0.15">
      <c r="I27">
        <v>6</v>
      </c>
      <c r="J27" t="s">
        <v>289</v>
      </c>
      <c r="K27" t="s">
        <v>293</v>
      </c>
    </row>
    <row r="28" spans="2:19" x14ac:dyDescent="0.15">
      <c r="I28">
        <v>5</v>
      </c>
      <c r="J28" t="s">
        <v>51</v>
      </c>
      <c r="K28" t="s">
        <v>49</v>
      </c>
    </row>
    <row r="29" spans="2:19" x14ac:dyDescent="0.15">
      <c r="I29">
        <v>4</v>
      </c>
      <c r="J29" t="s">
        <v>288</v>
      </c>
      <c r="K29" t="s">
        <v>291</v>
      </c>
    </row>
    <row r="30" spans="2:19" x14ac:dyDescent="0.15">
      <c r="I30">
        <v>3</v>
      </c>
      <c r="J30" t="s">
        <v>287</v>
      </c>
      <c r="K30" t="s">
        <v>291</v>
      </c>
    </row>
    <row r="31" spans="2:19" x14ac:dyDescent="0.15">
      <c r="I31">
        <v>2</v>
      </c>
      <c r="J31" t="s">
        <v>53</v>
      </c>
      <c r="K31" t="s">
        <v>290</v>
      </c>
    </row>
    <row r="32" spans="2:19" x14ac:dyDescent="0.15">
      <c r="I32">
        <v>1</v>
      </c>
      <c r="J32" t="s">
        <v>52</v>
      </c>
      <c r="K32" t="s">
        <v>290</v>
      </c>
    </row>
    <row r="33" spans="9:11" x14ac:dyDescent="0.15">
      <c r="I33">
        <v>0</v>
      </c>
      <c r="J33" t="s">
        <v>55</v>
      </c>
      <c r="K33" t="s">
        <v>290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T55"/>
  <sheetViews>
    <sheetView tabSelected="1" zoomScale="85" zoomScaleNormal="85" workbookViewId="0">
      <selection activeCell="J5" sqref="J5"/>
    </sheetView>
  </sheetViews>
  <sheetFormatPr defaultRowHeight="13.5" x14ac:dyDescent="0.15"/>
  <cols>
    <col min="4" max="4" width="6.875" bestFit="1" customWidth="1"/>
    <col min="6" max="6" width="46.5" customWidth="1"/>
    <col min="8" max="8" width="3.5" bestFit="1" customWidth="1"/>
    <col min="9" max="9" width="2.75" bestFit="1" customWidth="1"/>
    <col min="10" max="10" width="5.375" bestFit="1" customWidth="1"/>
    <col min="11" max="11" width="4.5" bestFit="1" customWidth="1"/>
    <col min="12" max="14" width="3.5" bestFit="1" customWidth="1"/>
    <col min="15" max="16" width="2.5" bestFit="1" customWidth="1"/>
    <col min="17" max="17" width="2.75" bestFit="1" customWidth="1"/>
    <col min="18" max="18" width="3.875" bestFit="1" customWidth="1"/>
    <col min="19" max="19" width="5" bestFit="1" customWidth="1"/>
    <col min="20" max="20" width="4.875" bestFit="1" customWidth="1"/>
  </cols>
  <sheetData>
    <row r="2" spans="2:8" x14ac:dyDescent="0.15">
      <c r="B2" s="43" t="s">
        <v>296</v>
      </c>
      <c r="C2" s="43" t="s">
        <v>297</v>
      </c>
      <c r="D2" s="43" t="s">
        <v>298</v>
      </c>
      <c r="E2" s="43" t="s">
        <v>299</v>
      </c>
      <c r="F2" s="44" t="s">
        <v>300</v>
      </c>
    </row>
    <row r="3" spans="2:8" ht="121.5" x14ac:dyDescent="0.15">
      <c r="B3" s="43" t="s">
        <v>301</v>
      </c>
      <c r="C3" s="43" t="s">
        <v>302</v>
      </c>
      <c r="D3" s="43" t="s">
        <v>305</v>
      </c>
      <c r="E3" s="43" t="s">
        <v>304</v>
      </c>
      <c r="F3" s="46" t="s">
        <v>333</v>
      </c>
    </row>
    <row r="4" spans="2:8" ht="121.5" x14ac:dyDescent="0.15">
      <c r="B4" s="49" t="s">
        <v>326</v>
      </c>
      <c r="C4" s="45" t="s">
        <v>302</v>
      </c>
      <c r="D4" s="49" t="s">
        <v>305</v>
      </c>
      <c r="E4" s="43" t="s">
        <v>304</v>
      </c>
      <c r="F4" s="46" t="s">
        <v>334</v>
      </c>
    </row>
    <row r="5" spans="2:8" ht="40.5" x14ac:dyDescent="0.15">
      <c r="B5" s="43" t="s">
        <v>331</v>
      </c>
      <c r="C5" s="43" t="s">
        <v>302</v>
      </c>
      <c r="D5" s="43" t="s">
        <v>329</v>
      </c>
      <c r="E5" s="43" t="s">
        <v>304</v>
      </c>
      <c r="F5" s="46" t="s">
        <v>330</v>
      </c>
    </row>
    <row r="6" spans="2:8" ht="27" x14ac:dyDescent="0.15">
      <c r="B6" s="49" t="s">
        <v>332</v>
      </c>
      <c r="C6" s="45" t="s">
        <v>302</v>
      </c>
      <c r="D6" s="49" t="s">
        <v>328</v>
      </c>
      <c r="E6" s="43" t="s">
        <v>304</v>
      </c>
      <c r="F6" s="46" t="s">
        <v>327</v>
      </c>
    </row>
    <row r="7" spans="2:8" ht="27" x14ac:dyDescent="0.15">
      <c r="B7" s="45" t="s">
        <v>306</v>
      </c>
      <c r="C7" s="45" t="s">
        <v>302</v>
      </c>
      <c r="D7" s="45" t="s">
        <v>305</v>
      </c>
      <c r="E7" s="43" t="s">
        <v>314</v>
      </c>
      <c r="F7" s="46" t="s">
        <v>315</v>
      </c>
    </row>
    <row r="8" spans="2:8" ht="27" x14ac:dyDescent="0.15">
      <c r="B8" s="47"/>
      <c r="C8" s="47"/>
      <c r="D8" s="47"/>
      <c r="E8" s="43" t="s">
        <v>313</v>
      </c>
      <c r="F8" s="46" t="s">
        <v>318</v>
      </c>
    </row>
    <row r="9" spans="2:8" ht="27" x14ac:dyDescent="0.15">
      <c r="B9" s="47"/>
      <c r="C9" s="47"/>
      <c r="D9" s="47"/>
      <c r="E9" s="43" t="s">
        <v>312</v>
      </c>
      <c r="F9" s="46" t="s">
        <v>316</v>
      </c>
    </row>
    <row r="10" spans="2:8" ht="81" x14ac:dyDescent="0.15">
      <c r="B10" s="47"/>
      <c r="C10" s="47"/>
      <c r="D10" s="48"/>
      <c r="E10" s="43" t="s">
        <v>307</v>
      </c>
      <c r="F10" s="46" t="s">
        <v>317</v>
      </c>
    </row>
    <row r="11" spans="2:8" x14ac:dyDescent="0.15">
      <c r="B11" s="45" t="s">
        <v>319</v>
      </c>
      <c r="C11" s="50" t="s">
        <v>309</v>
      </c>
      <c r="D11" s="51" t="s">
        <v>310</v>
      </c>
      <c r="E11" s="45" t="s">
        <v>314</v>
      </c>
      <c r="F11" s="54" t="s">
        <v>321</v>
      </c>
    </row>
    <row r="12" spans="2:8" x14ac:dyDescent="0.15">
      <c r="B12" s="17"/>
      <c r="C12" s="52"/>
      <c r="D12" s="53"/>
      <c r="E12" s="47" t="s">
        <v>313</v>
      </c>
      <c r="F12" s="54" t="s">
        <v>322</v>
      </c>
    </row>
    <row r="13" spans="2:8" x14ac:dyDescent="0.15">
      <c r="B13" s="17"/>
      <c r="C13" s="52"/>
      <c r="D13" s="17"/>
      <c r="E13" s="47" t="s">
        <v>323</v>
      </c>
      <c r="F13" s="54" t="s">
        <v>320</v>
      </c>
    </row>
    <row r="14" spans="2:8" x14ac:dyDescent="0.15">
      <c r="B14" s="45" t="s">
        <v>308</v>
      </c>
      <c r="C14" s="50" t="s">
        <v>309</v>
      </c>
      <c r="D14" s="55" t="s">
        <v>310</v>
      </c>
      <c r="E14" s="45" t="s">
        <v>311</v>
      </c>
      <c r="F14" s="56" t="s">
        <v>303</v>
      </c>
    </row>
    <row r="15" spans="2:8" x14ac:dyDescent="0.15">
      <c r="B15" s="17"/>
      <c r="C15" s="52"/>
      <c r="D15" s="53"/>
      <c r="E15" s="47" t="s">
        <v>312</v>
      </c>
      <c r="F15" s="54" t="s">
        <v>324</v>
      </c>
    </row>
    <row r="16" spans="2:8" x14ac:dyDescent="0.15">
      <c r="B16" s="18"/>
      <c r="C16" s="23"/>
      <c r="D16" s="18"/>
      <c r="E16" s="48" t="s">
        <v>325</v>
      </c>
      <c r="F16" s="57" t="s">
        <v>303</v>
      </c>
      <c r="H16" t="s">
        <v>371</v>
      </c>
    </row>
    <row r="18" spans="8:20" x14ac:dyDescent="0.15">
      <c r="H18" s="22"/>
      <c r="I18" s="14"/>
      <c r="J18" s="14"/>
      <c r="K18" s="40" t="s">
        <v>38</v>
      </c>
      <c r="L18" s="41" t="s">
        <v>44</v>
      </c>
      <c r="M18" s="41" t="s">
        <v>43</v>
      </c>
      <c r="N18" s="41" t="s">
        <v>40</v>
      </c>
      <c r="O18" s="41" t="s">
        <v>42</v>
      </c>
      <c r="P18" s="41" t="s">
        <v>39</v>
      </c>
      <c r="Q18" s="41" t="s">
        <v>35</v>
      </c>
      <c r="R18" s="41" t="s">
        <v>335</v>
      </c>
      <c r="S18" s="45" t="s">
        <v>338</v>
      </c>
      <c r="T18" s="59" t="s">
        <v>339</v>
      </c>
    </row>
    <row r="19" spans="8:20" x14ac:dyDescent="0.15">
      <c r="H19" s="23"/>
      <c r="I19" s="12"/>
      <c r="J19" s="12"/>
      <c r="K19" s="39">
        <f t="shared" ref="K19:O19" si="0">L19*2</f>
        <v>128</v>
      </c>
      <c r="L19" s="29">
        <f t="shared" si="0"/>
        <v>64</v>
      </c>
      <c r="M19" s="29">
        <f t="shared" si="0"/>
        <v>32</v>
      </c>
      <c r="N19" s="29">
        <f t="shared" si="0"/>
        <v>16</v>
      </c>
      <c r="O19" s="29">
        <f t="shared" si="0"/>
        <v>8</v>
      </c>
      <c r="P19" s="29">
        <f>Q19*2</f>
        <v>4</v>
      </c>
      <c r="Q19" s="29">
        <f>R19*2</f>
        <v>2</v>
      </c>
      <c r="R19" s="29">
        <v>1</v>
      </c>
      <c r="S19" s="18"/>
      <c r="T19" s="58"/>
    </row>
    <row r="20" spans="8:20" x14ac:dyDescent="0.15">
      <c r="H20" s="38">
        <v>0</v>
      </c>
      <c r="I20" s="28" t="str">
        <f>DEC2HEX(H20,1)</f>
        <v>0</v>
      </c>
      <c r="J20" s="28">
        <v>48</v>
      </c>
      <c r="K20" s="3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0</v>
      </c>
      <c r="R20" s="28">
        <v>0</v>
      </c>
      <c r="S20" s="17">
        <f>SUMPRODUCT($K$19:$R$19,K20:R20)</f>
        <v>252</v>
      </c>
      <c r="T20" s="45" t="str">
        <f>DEC2HEX(S20,2)</f>
        <v>FC</v>
      </c>
    </row>
    <row r="21" spans="8:20" x14ac:dyDescent="0.15">
      <c r="H21" s="38">
        <v>1</v>
      </c>
      <c r="I21" s="28" t="str">
        <f t="shared" ref="I21:I35" si="1">DEC2HEX(H21,1)</f>
        <v>1</v>
      </c>
      <c r="J21" s="28">
        <v>49</v>
      </c>
      <c r="K21" s="38">
        <v>0</v>
      </c>
      <c r="L21" s="28">
        <v>1</v>
      </c>
      <c r="M21" s="28">
        <v>1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17">
        <f t="shared" ref="S21:S35" si="2">SUMPRODUCT($K$19:$R$19,K21:R21)</f>
        <v>96</v>
      </c>
      <c r="T21" s="47" t="str">
        <f t="shared" ref="T21:T55" si="3">DEC2HEX(S21,2)</f>
        <v>60</v>
      </c>
    </row>
    <row r="22" spans="8:20" x14ac:dyDescent="0.15">
      <c r="H22" s="38">
        <v>2</v>
      </c>
      <c r="I22" s="28" t="str">
        <f t="shared" si="1"/>
        <v>2</v>
      </c>
      <c r="J22" s="28">
        <v>50</v>
      </c>
      <c r="K22" s="38">
        <v>1</v>
      </c>
      <c r="L22" s="28">
        <v>1</v>
      </c>
      <c r="M22" s="28">
        <v>0</v>
      </c>
      <c r="N22" s="28">
        <v>1</v>
      </c>
      <c r="O22" s="28">
        <v>1</v>
      </c>
      <c r="P22" s="28">
        <v>0</v>
      </c>
      <c r="Q22" s="28">
        <v>1</v>
      </c>
      <c r="R22" s="28">
        <v>0</v>
      </c>
      <c r="S22" s="17">
        <f t="shared" si="2"/>
        <v>218</v>
      </c>
      <c r="T22" s="47" t="str">
        <f t="shared" si="3"/>
        <v>DA</v>
      </c>
    </row>
    <row r="23" spans="8:20" x14ac:dyDescent="0.15">
      <c r="H23" s="38">
        <v>3</v>
      </c>
      <c r="I23" s="28" t="str">
        <f t="shared" si="1"/>
        <v>3</v>
      </c>
      <c r="J23" s="28">
        <v>51</v>
      </c>
      <c r="K23" s="38">
        <v>1</v>
      </c>
      <c r="L23" s="28">
        <v>1</v>
      </c>
      <c r="M23" s="28">
        <v>1</v>
      </c>
      <c r="N23" s="28">
        <v>1</v>
      </c>
      <c r="O23" s="28">
        <v>0</v>
      </c>
      <c r="P23" s="28">
        <v>0</v>
      </c>
      <c r="Q23" s="28">
        <v>1</v>
      </c>
      <c r="R23" s="28">
        <v>0</v>
      </c>
      <c r="S23" s="17">
        <f t="shared" si="2"/>
        <v>242</v>
      </c>
      <c r="T23" s="47" t="str">
        <f t="shared" si="3"/>
        <v>F2</v>
      </c>
    </row>
    <row r="24" spans="8:20" x14ac:dyDescent="0.15">
      <c r="H24" s="38">
        <v>4</v>
      </c>
      <c r="I24" s="28" t="str">
        <f t="shared" si="1"/>
        <v>4</v>
      </c>
      <c r="J24" s="28">
        <v>52</v>
      </c>
      <c r="K24" s="38">
        <v>0</v>
      </c>
      <c r="L24" s="28">
        <v>1</v>
      </c>
      <c r="M24" s="28">
        <v>1</v>
      </c>
      <c r="N24" s="28">
        <v>0</v>
      </c>
      <c r="O24" s="28">
        <v>0</v>
      </c>
      <c r="P24" s="28">
        <v>1</v>
      </c>
      <c r="Q24" s="28">
        <v>1</v>
      </c>
      <c r="R24" s="28">
        <v>0</v>
      </c>
      <c r="S24" s="17">
        <f t="shared" si="2"/>
        <v>102</v>
      </c>
      <c r="T24" s="47" t="str">
        <f t="shared" si="3"/>
        <v>66</v>
      </c>
    </row>
    <row r="25" spans="8:20" x14ac:dyDescent="0.15">
      <c r="H25" s="38">
        <v>5</v>
      </c>
      <c r="I25" s="28" t="str">
        <f t="shared" si="1"/>
        <v>5</v>
      </c>
      <c r="J25" s="28">
        <v>53</v>
      </c>
      <c r="K25" s="38">
        <v>1</v>
      </c>
      <c r="L25" s="28">
        <v>0</v>
      </c>
      <c r="M25" s="28">
        <v>1</v>
      </c>
      <c r="N25" s="28">
        <v>1</v>
      </c>
      <c r="O25" s="28">
        <v>0</v>
      </c>
      <c r="P25" s="28">
        <v>1</v>
      </c>
      <c r="Q25" s="28">
        <v>1</v>
      </c>
      <c r="R25" s="28">
        <v>0</v>
      </c>
      <c r="S25" s="17">
        <f t="shared" si="2"/>
        <v>182</v>
      </c>
      <c r="T25" s="47" t="str">
        <f t="shared" si="3"/>
        <v>B6</v>
      </c>
    </row>
    <row r="26" spans="8:20" x14ac:dyDescent="0.15">
      <c r="H26" s="38">
        <v>6</v>
      </c>
      <c r="I26" s="28" t="str">
        <f t="shared" si="1"/>
        <v>6</v>
      </c>
      <c r="J26" s="28">
        <v>54</v>
      </c>
      <c r="K26" s="38">
        <v>1</v>
      </c>
      <c r="L26" s="28">
        <v>0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0</v>
      </c>
      <c r="S26" s="17">
        <f t="shared" si="2"/>
        <v>190</v>
      </c>
      <c r="T26" s="47" t="str">
        <f t="shared" si="3"/>
        <v>BE</v>
      </c>
    </row>
    <row r="27" spans="8:20" x14ac:dyDescent="0.15">
      <c r="H27" s="38">
        <v>7</v>
      </c>
      <c r="I27" s="28" t="str">
        <f t="shared" si="1"/>
        <v>7</v>
      </c>
      <c r="J27" s="28">
        <v>55</v>
      </c>
      <c r="K27" s="38">
        <v>1</v>
      </c>
      <c r="L27" s="28">
        <v>1</v>
      </c>
      <c r="M27" s="28">
        <v>1</v>
      </c>
      <c r="N27" s="28">
        <v>0</v>
      </c>
      <c r="O27" s="28">
        <v>0</v>
      </c>
      <c r="P27" s="28">
        <v>1</v>
      </c>
      <c r="Q27" s="28">
        <v>0</v>
      </c>
      <c r="R27" s="28">
        <v>0</v>
      </c>
      <c r="S27" s="17">
        <f t="shared" si="2"/>
        <v>228</v>
      </c>
      <c r="T27" s="47" t="str">
        <f t="shared" si="3"/>
        <v>E4</v>
      </c>
    </row>
    <row r="28" spans="8:20" x14ac:dyDescent="0.15">
      <c r="H28" s="38">
        <v>8</v>
      </c>
      <c r="I28" s="28" t="str">
        <f t="shared" si="1"/>
        <v>8</v>
      </c>
      <c r="J28" s="28">
        <v>56</v>
      </c>
      <c r="K28" s="3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0</v>
      </c>
      <c r="S28" s="17">
        <f t="shared" si="2"/>
        <v>254</v>
      </c>
      <c r="T28" s="47" t="str">
        <f t="shared" si="3"/>
        <v>FE</v>
      </c>
    </row>
    <row r="29" spans="8:20" x14ac:dyDescent="0.15">
      <c r="H29" s="39">
        <v>9</v>
      </c>
      <c r="I29" s="29" t="str">
        <f t="shared" si="1"/>
        <v>9</v>
      </c>
      <c r="J29" s="62">
        <v>57</v>
      </c>
      <c r="K29" s="39">
        <v>1</v>
      </c>
      <c r="L29" s="29">
        <v>1</v>
      </c>
      <c r="M29" s="29">
        <v>1</v>
      </c>
      <c r="N29" s="29">
        <v>1</v>
      </c>
      <c r="O29" s="29">
        <v>0</v>
      </c>
      <c r="P29" s="29">
        <v>1</v>
      </c>
      <c r="Q29" s="29">
        <v>1</v>
      </c>
      <c r="R29" s="29">
        <v>0</v>
      </c>
      <c r="S29" s="18">
        <f t="shared" si="2"/>
        <v>246</v>
      </c>
      <c r="T29" s="48" t="str">
        <f t="shared" si="3"/>
        <v>F6</v>
      </c>
    </row>
    <row r="30" spans="8:20" x14ac:dyDescent="0.15">
      <c r="H30" s="38">
        <v>10</v>
      </c>
      <c r="I30" s="28" t="str">
        <f t="shared" si="1"/>
        <v>A</v>
      </c>
      <c r="J30" s="28">
        <v>65</v>
      </c>
      <c r="K30" s="38">
        <v>1</v>
      </c>
      <c r="L30" s="28">
        <v>1</v>
      </c>
      <c r="M30" s="28">
        <v>1</v>
      </c>
      <c r="N30" s="28">
        <v>0</v>
      </c>
      <c r="O30" s="28">
        <v>1</v>
      </c>
      <c r="P30" s="28">
        <v>1</v>
      </c>
      <c r="Q30" s="28">
        <v>1</v>
      </c>
      <c r="R30" s="28">
        <v>0</v>
      </c>
      <c r="S30" s="17">
        <f t="shared" si="2"/>
        <v>238</v>
      </c>
      <c r="T30" s="47" t="str">
        <f t="shared" si="3"/>
        <v>EE</v>
      </c>
    </row>
    <row r="31" spans="8:20" x14ac:dyDescent="0.15">
      <c r="H31" s="38">
        <v>11</v>
      </c>
      <c r="I31" s="28" t="str">
        <f t="shared" si="1"/>
        <v>B</v>
      </c>
      <c r="J31" s="28">
        <v>66</v>
      </c>
      <c r="K31" s="38">
        <v>0</v>
      </c>
      <c r="L31" s="28">
        <v>0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0</v>
      </c>
      <c r="S31" s="17">
        <f t="shared" si="2"/>
        <v>62</v>
      </c>
      <c r="T31" s="47" t="str">
        <f t="shared" si="3"/>
        <v>3E</v>
      </c>
    </row>
    <row r="32" spans="8:20" x14ac:dyDescent="0.15">
      <c r="H32" s="38">
        <v>12</v>
      </c>
      <c r="I32" s="28" t="str">
        <f t="shared" si="1"/>
        <v>C</v>
      </c>
      <c r="J32" s="28">
        <v>67</v>
      </c>
      <c r="K32" s="38">
        <v>1</v>
      </c>
      <c r="L32" s="28">
        <v>0</v>
      </c>
      <c r="M32" s="28">
        <v>0</v>
      </c>
      <c r="N32" s="28">
        <v>1</v>
      </c>
      <c r="O32" s="28">
        <v>1</v>
      </c>
      <c r="P32" s="28">
        <v>1</v>
      </c>
      <c r="Q32" s="28">
        <v>0</v>
      </c>
      <c r="R32" s="28">
        <v>0</v>
      </c>
      <c r="S32" s="17">
        <f t="shared" si="2"/>
        <v>156</v>
      </c>
      <c r="T32" s="47" t="str">
        <f t="shared" si="3"/>
        <v>9C</v>
      </c>
    </row>
    <row r="33" spans="8:20" x14ac:dyDescent="0.15">
      <c r="H33" s="38">
        <v>13</v>
      </c>
      <c r="I33" s="28" t="str">
        <f t="shared" si="1"/>
        <v>D</v>
      </c>
      <c r="J33" s="28">
        <v>68</v>
      </c>
      <c r="K33" s="38">
        <v>0</v>
      </c>
      <c r="L33" s="28">
        <v>1</v>
      </c>
      <c r="M33" s="28">
        <v>1</v>
      </c>
      <c r="N33" s="28">
        <v>1</v>
      </c>
      <c r="O33" s="28">
        <v>1</v>
      </c>
      <c r="P33" s="28">
        <v>0</v>
      </c>
      <c r="Q33" s="28">
        <v>1</v>
      </c>
      <c r="R33" s="28">
        <v>0</v>
      </c>
      <c r="S33" s="17">
        <f t="shared" si="2"/>
        <v>122</v>
      </c>
      <c r="T33" s="47" t="str">
        <f t="shared" si="3"/>
        <v>7A</v>
      </c>
    </row>
    <row r="34" spans="8:20" x14ac:dyDescent="0.15">
      <c r="H34" s="38">
        <v>14</v>
      </c>
      <c r="I34" s="28" t="str">
        <f t="shared" si="1"/>
        <v>E</v>
      </c>
      <c r="J34" s="28">
        <v>69</v>
      </c>
      <c r="K34" s="38">
        <v>1</v>
      </c>
      <c r="L34" s="28">
        <v>0</v>
      </c>
      <c r="M34" s="28">
        <v>0</v>
      </c>
      <c r="N34" s="28">
        <v>1</v>
      </c>
      <c r="O34" s="28">
        <v>1</v>
      </c>
      <c r="P34" s="28">
        <v>1</v>
      </c>
      <c r="Q34" s="28">
        <v>1</v>
      </c>
      <c r="R34" s="28">
        <v>0</v>
      </c>
      <c r="S34" s="17">
        <f t="shared" si="2"/>
        <v>158</v>
      </c>
      <c r="T34" s="47" t="str">
        <f t="shared" si="3"/>
        <v>9E</v>
      </c>
    </row>
    <row r="35" spans="8:20" x14ac:dyDescent="0.15">
      <c r="H35" s="39">
        <v>15</v>
      </c>
      <c r="I35" s="29" t="str">
        <f t="shared" si="1"/>
        <v>F</v>
      </c>
      <c r="J35" s="62">
        <v>70</v>
      </c>
      <c r="K35" s="39">
        <v>1</v>
      </c>
      <c r="L35" s="29">
        <v>0</v>
      </c>
      <c r="M35" s="29">
        <v>0</v>
      </c>
      <c r="N35" s="29">
        <v>0</v>
      </c>
      <c r="O35" s="29">
        <v>1</v>
      </c>
      <c r="P35" s="29">
        <v>1</v>
      </c>
      <c r="Q35" s="29">
        <v>1</v>
      </c>
      <c r="R35" s="29">
        <v>0</v>
      </c>
      <c r="S35" s="18">
        <f t="shared" si="2"/>
        <v>142</v>
      </c>
      <c r="T35" s="48" t="str">
        <f t="shared" si="3"/>
        <v>8E</v>
      </c>
    </row>
    <row r="36" spans="8:20" x14ac:dyDescent="0.15">
      <c r="H36" s="40">
        <v>16</v>
      </c>
      <c r="I36" s="1" t="s">
        <v>336</v>
      </c>
      <c r="J36" s="63">
        <v>71</v>
      </c>
      <c r="K36" s="50">
        <v>1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59">
        <v>0</v>
      </c>
      <c r="S36" s="16">
        <f t="shared" ref="S36:S55" si="4">SUMPRODUCT($K$19:$R$19,K36:R36)</f>
        <v>188</v>
      </c>
      <c r="T36" s="45" t="str">
        <f t="shared" si="3"/>
        <v>BC</v>
      </c>
    </row>
    <row r="37" spans="8:20" x14ac:dyDescent="0.15">
      <c r="H37" s="38">
        <v>17</v>
      </c>
      <c r="I37" s="26" t="s">
        <v>357</v>
      </c>
      <c r="J37" s="64">
        <v>72</v>
      </c>
      <c r="K37" s="66">
        <v>0</v>
      </c>
      <c r="L37" s="26">
        <v>0</v>
      </c>
      <c r="M37" s="26">
        <v>1</v>
      </c>
      <c r="N37" s="26">
        <v>0</v>
      </c>
      <c r="O37" s="26">
        <v>1</v>
      </c>
      <c r="P37" s="26">
        <v>1</v>
      </c>
      <c r="Q37" s="26">
        <v>1</v>
      </c>
      <c r="R37" s="60">
        <v>0</v>
      </c>
      <c r="S37" s="17">
        <f t="shared" si="4"/>
        <v>46</v>
      </c>
      <c r="T37" s="47" t="str">
        <f t="shared" si="3"/>
        <v>2E</v>
      </c>
    </row>
    <row r="38" spans="8:20" x14ac:dyDescent="0.15">
      <c r="H38" s="38">
        <v>18</v>
      </c>
      <c r="I38" s="26" t="s">
        <v>358</v>
      </c>
      <c r="J38" s="64">
        <v>73</v>
      </c>
      <c r="K38" s="66">
        <v>0</v>
      </c>
      <c r="L38" s="26">
        <v>0</v>
      </c>
      <c r="M38" s="26">
        <v>1</v>
      </c>
      <c r="N38" s="26">
        <v>0</v>
      </c>
      <c r="O38" s="26">
        <v>0</v>
      </c>
      <c r="P38" s="26">
        <v>0</v>
      </c>
      <c r="Q38" s="26">
        <v>0</v>
      </c>
      <c r="R38" s="60">
        <v>0</v>
      </c>
      <c r="S38" s="17">
        <f t="shared" si="4"/>
        <v>32</v>
      </c>
      <c r="T38" s="47" t="str">
        <f t="shared" si="3"/>
        <v>20</v>
      </c>
    </row>
    <row r="39" spans="8:20" x14ac:dyDescent="0.15">
      <c r="H39" s="38">
        <v>19</v>
      </c>
      <c r="I39" s="26" t="s">
        <v>343</v>
      </c>
      <c r="J39" s="64">
        <v>74</v>
      </c>
      <c r="K39" s="66">
        <v>0</v>
      </c>
      <c r="L39" s="26">
        <v>1</v>
      </c>
      <c r="M39" s="26">
        <v>1</v>
      </c>
      <c r="N39" s="26">
        <v>1</v>
      </c>
      <c r="O39" s="26">
        <v>1</v>
      </c>
      <c r="P39" s="26">
        <v>0</v>
      </c>
      <c r="Q39" s="26">
        <v>0</v>
      </c>
      <c r="R39" s="60">
        <v>0</v>
      </c>
      <c r="S39" s="17">
        <f t="shared" si="4"/>
        <v>120</v>
      </c>
      <c r="T39" s="47" t="str">
        <f t="shared" si="3"/>
        <v>78</v>
      </c>
    </row>
    <row r="40" spans="8:20" x14ac:dyDescent="0.15">
      <c r="H40" s="38">
        <v>20</v>
      </c>
      <c r="I40" s="26" t="s">
        <v>342</v>
      </c>
      <c r="J40" s="64">
        <v>75</v>
      </c>
      <c r="K40" s="66">
        <v>1</v>
      </c>
      <c r="L40" s="26">
        <v>0</v>
      </c>
      <c r="M40" s="26">
        <v>1</v>
      </c>
      <c r="N40" s="26">
        <v>0</v>
      </c>
      <c r="O40" s="26">
        <v>1</v>
      </c>
      <c r="P40" s="26">
        <v>1</v>
      </c>
      <c r="Q40" s="26">
        <v>1</v>
      </c>
      <c r="R40" s="60">
        <v>0</v>
      </c>
      <c r="S40" s="17">
        <f t="shared" si="4"/>
        <v>174</v>
      </c>
      <c r="T40" s="47" t="str">
        <f t="shared" si="3"/>
        <v>AE</v>
      </c>
    </row>
    <row r="41" spans="8:20" x14ac:dyDescent="0.15">
      <c r="H41" s="38">
        <v>21</v>
      </c>
      <c r="I41" s="26" t="s">
        <v>341</v>
      </c>
      <c r="J41" s="64">
        <v>76</v>
      </c>
      <c r="K41" s="66">
        <v>0</v>
      </c>
      <c r="L41" s="26">
        <v>0</v>
      </c>
      <c r="M41" s="26">
        <v>0</v>
      </c>
      <c r="N41" s="26">
        <v>1</v>
      </c>
      <c r="O41" s="26">
        <v>1</v>
      </c>
      <c r="P41" s="26">
        <v>1</v>
      </c>
      <c r="Q41" s="26">
        <v>0</v>
      </c>
      <c r="R41" s="60">
        <v>0</v>
      </c>
      <c r="S41" s="17">
        <f t="shared" si="4"/>
        <v>28</v>
      </c>
      <c r="T41" s="47" t="str">
        <f t="shared" si="3"/>
        <v>1C</v>
      </c>
    </row>
    <row r="42" spans="8:20" x14ac:dyDescent="0.15">
      <c r="H42" s="38">
        <v>22</v>
      </c>
      <c r="I42" s="26" t="s">
        <v>344</v>
      </c>
      <c r="J42" s="64">
        <v>77</v>
      </c>
      <c r="K42" s="66">
        <v>1</v>
      </c>
      <c r="L42" s="26">
        <v>1</v>
      </c>
      <c r="M42" s="26">
        <v>1</v>
      </c>
      <c r="N42" s="26">
        <v>0</v>
      </c>
      <c r="O42" s="26">
        <v>1</v>
      </c>
      <c r="P42" s="26">
        <v>1</v>
      </c>
      <c r="Q42" s="26">
        <v>0</v>
      </c>
      <c r="R42" s="60">
        <v>0</v>
      </c>
      <c r="S42" s="17">
        <f t="shared" si="4"/>
        <v>236</v>
      </c>
      <c r="T42" s="47" t="str">
        <f t="shared" si="3"/>
        <v>EC</v>
      </c>
    </row>
    <row r="43" spans="8:20" x14ac:dyDescent="0.15">
      <c r="H43" s="38">
        <v>23</v>
      </c>
      <c r="I43" s="26" t="s">
        <v>359</v>
      </c>
      <c r="J43" s="64">
        <v>78</v>
      </c>
      <c r="K43" s="66">
        <v>0</v>
      </c>
      <c r="L43" s="26">
        <v>0</v>
      </c>
      <c r="M43" s="26">
        <v>1</v>
      </c>
      <c r="N43" s="26">
        <v>0</v>
      </c>
      <c r="O43" s="26">
        <v>1</v>
      </c>
      <c r="P43" s="26">
        <v>0</v>
      </c>
      <c r="Q43" s="26">
        <v>1</v>
      </c>
      <c r="R43" s="60">
        <v>0</v>
      </c>
      <c r="S43" s="17">
        <f t="shared" si="4"/>
        <v>42</v>
      </c>
      <c r="T43" s="47" t="str">
        <f t="shared" si="3"/>
        <v>2A</v>
      </c>
    </row>
    <row r="44" spans="8:20" x14ac:dyDescent="0.15">
      <c r="H44" s="38">
        <v>24</v>
      </c>
      <c r="I44" s="26" t="s">
        <v>360</v>
      </c>
      <c r="J44" s="64">
        <v>79</v>
      </c>
      <c r="K44" s="66">
        <v>0</v>
      </c>
      <c r="L44" s="26">
        <v>0</v>
      </c>
      <c r="M44" s="26">
        <v>1</v>
      </c>
      <c r="N44" s="26">
        <v>1</v>
      </c>
      <c r="O44" s="26">
        <v>1</v>
      </c>
      <c r="P44" s="26">
        <v>0</v>
      </c>
      <c r="Q44" s="26">
        <v>1</v>
      </c>
      <c r="R44" s="60">
        <v>0</v>
      </c>
      <c r="S44" s="17">
        <f t="shared" si="4"/>
        <v>58</v>
      </c>
      <c r="T44" s="47" t="str">
        <f t="shared" si="3"/>
        <v>3A</v>
      </c>
    </row>
    <row r="45" spans="8:20" x14ac:dyDescent="0.15">
      <c r="H45" s="38">
        <v>25</v>
      </c>
      <c r="I45" s="26" t="s">
        <v>347</v>
      </c>
      <c r="J45" s="64">
        <v>80</v>
      </c>
      <c r="K45" s="66">
        <v>1</v>
      </c>
      <c r="L45" s="26">
        <v>1</v>
      </c>
      <c r="M45" s="26">
        <v>0</v>
      </c>
      <c r="N45" s="26">
        <v>0</v>
      </c>
      <c r="O45" s="26">
        <v>1</v>
      </c>
      <c r="P45" s="26">
        <v>1</v>
      </c>
      <c r="Q45" s="26">
        <v>1</v>
      </c>
      <c r="R45" s="60">
        <v>0</v>
      </c>
      <c r="S45" s="17">
        <f t="shared" si="4"/>
        <v>206</v>
      </c>
      <c r="T45" s="47" t="str">
        <f t="shared" si="3"/>
        <v>CE</v>
      </c>
    </row>
    <row r="46" spans="8:20" x14ac:dyDescent="0.15">
      <c r="H46" s="38">
        <v>26</v>
      </c>
      <c r="I46" s="26" t="s">
        <v>361</v>
      </c>
      <c r="J46" s="64">
        <v>81</v>
      </c>
      <c r="K46" s="66">
        <v>1</v>
      </c>
      <c r="L46" s="26">
        <v>1</v>
      </c>
      <c r="M46" s="26">
        <v>0</v>
      </c>
      <c r="N46" s="26">
        <v>1</v>
      </c>
      <c r="O46" s="26">
        <v>1</v>
      </c>
      <c r="P46" s="26">
        <v>1</v>
      </c>
      <c r="Q46" s="26">
        <v>1</v>
      </c>
      <c r="R46" s="60">
        <v>0</v>
      </c>
      <c r="S46" s="17">
        <f t="shared" si="4"/>
        <v>222</v>
      </c>
      <c r="T46" s="47" t="str">
        <f t="shared" si="3"/>
        <v>DE</v>
      </c>
    </row>
    <row r="47" spans="8:20" x14ac:dyDescent="0.15">
      <c r="H47" s="38">
        <v>27</v>
      </c>
      <c r="I47" s="26" t="s">
        <v>362</v>
      </c>
      <c r="J47" s="64">
        <v>82</v>
      </c>
      <c r="K47" s="66">
        <v>0</v>
      </c>
      <c r="L47" s="26">
        <v>0</v>
      </c>
      <c r="M47" s="26">
        <v>0</v>
      </c>
      <c r="N47" s="26">
        <v>0</v>
      </c>
      <c r="O47" s="26">
        <v>1</v>
      </c>
      <c r="P47" s="26">
        <v>0</v>
      </c>
      <c r="Q47" s="26">
        <v>1</v>
      </c>
      <c r="R47" s="60">
        <v>0</v>
      </c>
      <c r="S47" s="17">
        <f t="shared" si="4"/>
        <v>10</v>
      </c>
      <c r="T47" s="47" t="str">
        <f t="shared" si="3"/>
        <v>0A</v>
      </c>
    </row>
    <row r="48" spans="8:20" x14ac:dyDescent="0.15">
      <c r="H48" s="38">
        <v>28</v>
      </c>
      <c r="I48" s="26" t="s">
        <v>363</v>
      </c>
      <c r="J48" s="64">
        <v>83</v>
      </c>
      <c r="K48" s="66">
        <v>0</v>
      </c>
      <c r="L48" s="26">
        <v>0</v>
      </c>
      <c r="M48" s="26">
        <v>1</v>
      </c>
      <c r="N48" s="26">
        <v>1</v>
      </c>
      <c r="O48" s="26">
        <v>0</v>
      </c>
      <c r="P48" s="26">
        <v>1</v>
      </c>
      <c r="Q48" s="26">
        <v>1</v>
      </c>
      <c r="R48" s="60">
        <v>0</v>
      </c>
      <c r="S48" s="17">
        <f t="shared" si="4"/>
        <v>54</v>
      </c>
      <c r="T48" s="47" t="str">
        <f t="shared" si="3"/>
        <v>36</v>
      </c>
    </row>
    <row r="49" spans="8:20" x14ac:dyDescent="0.15">
      <c r="H49" s="38">
        <v>29</v>
      </c>
      <c r="I49" s="26" t="s">
        <v>364</v>
      </c>
      <c r="J49" s="64">
        <v>84</v>
      </c>
      <c r="K49" s="66">
        <v>0</v>
      </c>
      <c r="L49" s="26">
        <v>0</v>
      </c>
      <c r="M49" s="26">
        <v>0</v>
      </c>
      <c r="N49" s="26">
        <v>1</v>
      </c>
      <c r="O49" s="26">
        <v>1</v>
      </c>
      <c r="P49" s="26">
        <v>1</v>
      </c>
      <c r="Q49" s="26">
        <v>1</v>
      </c>
      <c r="R49" s="60">
        <v>0</v>
      </c>
      <c r="S49" s="17">
        <f t="shared" si="4"/>
        <v>30</v>
      </c>
      <c r="T49" s="47" t="str">
        <f t="shared" si="3"/>
        <v>1E</v>
      </c>
    </row>
    <row r="50" spans="8:20" x14ac:dyDescent="0.15">
      <c r="H50" s="38">
        <v>30</v>
      </c>
      <c r="I50" s="26" t="s">
        <v>365</v>
      </c>
      <c r="J50" s="64">
        <v>85</v>
      </c>
      <c r="K50" s="66">
        <v>0</v>
      </c>
      <c r="L50" s="26">
        <v>0</v>
      </c>
      <c r="M50" s="26">
        <v>1</v>
      </c>
      <c r="N50" s="26">
        <v>1</v>
      </c>
      <c r="O50" s="26">
        <v>1</v>
      </c>
      <c r="P50" s="26">
        <v>0</v>
      </c>
      <c r="Q50" s="26">
        <v>0</v>
      </c>
      <c r="R50" s="60">
        <v>0</v>
      </c>
      <c r="S50" s="17">
        <f t="shared" si="4"/>
        <v>56</v>
      </c>
      <c r="T50" s="47" t="str">
        <f t="shared" si="3"/>
        <v>38</v>
      </c>
    </row>
    <row r="51" spans="8:20" x14ac:dyDescent="0.15">
      <c r="H51" s="38">
        <v>31</v>
      </c>
      <c r="I51" s="26" t="s">
        <v>366</v>
      </c>
      <c r="J51" s="64">
        <v>86</v>
      </c>
      <c r="K51" s="66">
        <v>0</v>
      </c>
      <c r="L51" s="26">
        <v>1</v>
      </c>
      <c r="M51" s="26">
        <v>1</v>
      </c>
      <c r="N51" s="26">
        <v>1</v>
      </c>
      <c r="O51" s="26">
        <v>1</v>
      </c>
      <c r="P51" s="26">
        <v>1</v>
      </c>
      <c r="Q51" s="26">
        <v>0</v>
      </c>
      <c r="R51" s="60">
        <v>0</v>
      </c>
      <c r="S51" s="17">
        <f t="shared" si="4"/>
        <v>124</v>
      </c>
      <c r="T51" s="47" t="str">
        <f t="shared" si="3"/>
        <v>7C</v>
      </c>
    </row>
    <row r="52" spans="8:20" x14ac:dyDescent="0.15">
      <c r="H52" s="38">
        <v>32</v>
      </c>
      <c r="I52" s="26" t="s">
        <v>367</v>
      </c>
      <c r="J52" s="64">
        <v>87</v>
      </c>
      <c r="K52" s="66">
        <v>0</v>
      </c>
      <c r="L52" s="26">
        <v>1</v>
      </c>
      <c r="M52" s="26">
        <v>1</v>
      </c>
      <c r="N52" s="26">
        <v>1</v>
      </c>
      <c r="O52" s="26">
        <v>1</v>
      </c>
      <c r="P52" s="26">
        <v>1</v>
      </c>
      <c r="Q52" s="26">
        <v>1</v>
      </c>
      <c r="R52" s="60">
        <v>0</v>
      </c>
      <c r="S52" s="17">
        <f t="shared" si="4"/>
        <v>126</v>
      </c>
      <c r="T52" s="47" t="str">
        <f t="shared" si="3"/>
        <v>7E</v>
      </c>
    </row>
    <row r="53" spans="8:20" x14ac:dyDescent="0.15">
      <c r="H53" s="38">
        <v>33</v>
      </c>
      <c r="I53" s="26" t="s">
        <v>368</v>
      </c>
      <c r="J53" s="64">
        <v>88</v>
      </c>
      <c r="K53" s="66">
        <v>0</v>
      </c>
      <c r="L53" s="26">
        <v>1</v>
      </c>
      <c r="M53" s="26">
        <v>1</v>
      </c>
      <c r="N53" s="26">
        <v>0</v>
      </c>
      <c r="O53" s="26">
        <v>1</v>
      </c>
      <c r="P53" s="26">
        <v>1</v>
      </c>
      <c r="Q53" s="26">
        <v>1</v>
      </c>
      <c r="R53" s="60">
        <v>0</v>
      </c>
      <c r="S53" s="17">
        <f t="shared" si="4"/>
        <v>110</v>
      </c>
      <c r="T53" s="47" t="str">
        <f t="shared" si="3"/>
        <v>6E</v>
      </c>
    </row>
    <row r="54" spans="8:20" x14ac:dyDescent="0.15">
      <c r="H54" s="38">
        <v>34</v>
      </c>
      <c r="I54" s="26" t="s">
        <v>369</v>
      </c>
      <c r="J54" s="64">
        <v>89</v>
      </c>
      <c r="K54" s="66">
        <v>0</v>
      </c>
      <c r="L54" s="26">
        <v>1</v>
      </c>
      <c r="M54" s="26">
        <v>1</v>
      </c>
      <c r="N54" s="26">
        <v>1</v>
      </c>
      <c r="O54" s="26">
        <v>0</v>
      </c>
      <c r="P54" s="26">
        <v>1</v>
      </c>
      <c r="Q54" s="26">
        <v>1</v>
      </c>
      <c r="R54" s="60">
        <v>0</v>
      </c>
      <c r="S54" s="17">
        <f t="shared" si="4"/>
        <v>118</v>
      </c>
      <c r="T54" s="47" t="str">
        <f t="shared" si="3"/>
        <v>76</v>
      </c>
    </row>
    <row r="55" spans="8:20" x14ac:dyDescent="0.15">
      <c r="H55" s="39">
        <v>35</v>
      </c>
      <c r="I55" s="65" t="s">
        <v>370</v>
      </c>
      <c r="J55" s="62">
        <v>90</v>
      </c>
      <c r="K55" s="67">
        <v>1</v>
      </c>
      <c r="L55" s="65">
        <v>1</v>
      </c>
      <c r="M55" s="65">
        <v>0</v>
      </c>
      <c r="N55" s="65">
        <v>1</v>
      </c>
      <c r="O55" s="65">
        <v>1</v>
      </c>
      <c r="P55" s="65">
        <v>0</v>
      </c>
      <c r="Q55" s="65">
        <v>1</v>
      </c>
      <c r="R55" s="61">
        <v>0</v>
      </c>
      <c r="S55" s="18">
        <f t="shared" si="4"/>
        <v>218</v>
      </c>
      <c r="T55" s="48" t="str">
        <f t="shared" si="3"/>
        <v>DA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59F4-5C37-42F5-87BF-A74B1C5EC3C6}">
  <dimension ref="B2:F117"/>
  <sheetViews>
    <sheetView workbookViewId="0">
      <selection activeCell="H28" sqref="H28"/>
    </sheetView>
  </sheetViews>
  <sheetFormatPr defaultRowHeight="13.5" x14ac:dyDescent="0.15"/>
  <cols>
    <col min="3" max="3" width="10.5" bestFit="1" customWidth="1"/>
    <col min="6" max="6" width="11.625" style="33" bestFit="1" customWidth="1"/>
    <col min="7" max="7" width="9.5" bestFit="1" customWidth="1"/>
  </cols>
  <sheetData>
    <row r="2" spans="2:6" x14ac:dyDescent="0.15">
      <c r="E2" s="31" t="s">
        <v>235</v>
      </c>
      <c r="F2" s="32">
        <f>25000000/2</f>
        <v>12500000</v>
      </c>
    </row>
    <row r="3" spans="2:6" x14ac:dyDescent="0.15">
      <c r="B3" t="s">
        <v>236</v>
      </c>
      <c r="C3" t="s">
        <v>237</v>
      </c>
      <c r="D3" t="s">
        <v>233</v>
      </c>
      <c r="F3" s="33" t="s">
        <v>234</v>
      </c>
    </row>
    <row r="4" spans="2:6" x14ac:dyDescent="0.15">
      <c r="B4">
        <v>1</v>
      </c>
      <c r="C4" s="30">
        <f t="shared" ref="C4:C50" si="0">C5/2^(1/12)</f>
        <v>27.499999999999936</v>
      </c>
      <c r="D4" t="s">
        <v>57</v>
      </c>
      <c r="E4" t="s">
        <v>58</v>
      </c>
      <c r="F4" s="34">
        <f>FLOOR($F$2/2/C4+0.5,1)-1</f>
        <v>227272</v>
      </c>
    </row>
    <row r="5" spans="2:6" x14ac:dyDescent="0.15">
      <c r="B5">
        <v>2</v>
      </c>
      <c r="C5" s="30">
        <f t="shared" si="0"/>
        <v>29.135235094880553</v>
      </c>
      <c r="D5" t="s">
        <v>59</v>
      </c>
      <c r="E5" t="s">
        <v>60</v>
      </c>
      <c r="F5" s="34">
        <f t="shared" ref="F5:F68" si="1">FLOOR($F$2/2/C5+0.5,1)-1</f>
        <v>214516</v>
      </c>
    </row>
    <row r="6" spans="2:6" x14ac:dyDescent="0.15">
      <c r="B6">
        <v>3</v>
      </c>
      <c r="C6" s="30">
        <f t="shared" si="0"/>
        <v>30.867706328507687</v>
      </c>
      <c r="D6" t="s">
        <v>61</v>
      </c>
      <c r="E6" t="s">
        <v>62</v>
      </c>
      <c r="F6" s="34">
        <f t="shared" si="1"/>
        <v>202476</v>
      </c>
    </row>
    <row r="7" spans="2:6" x14ac:dyDescent="0.15">
      <c r="B7">
        <v>4</v>
      </c>
      <c r="C7" s="30">
        <f t="shared" si="0"/>
        <v>32.703195662574757</v>
      </c>
      <c r="D7" t="s">
        <v>63</v>
      </c>
      <c r="E7" t="s">
        <v>64</v>
      </c>
      <c r="F7" s="34">
        <f t="shared" si="1"/>
        <v>191112</v>
      </c>
    </row>
    <row r="8" spans="2:6" x14ac:dyDescent="0.15">
      <c r="B8">
        <v>5</v>
      </c>
      <c r="C8" s="30">
        <f t="shared" si="0"/>
        <v>34.647828872108938</v>
      </c>
      <c r="D8" t="s">
        <v>65</v>
      </c>
      <c r="E8" t="s">
        <v>66</v>
      </c>
      <c r="F8" s="34">
        <f t="shared" si="1"/>
        <v>180385</v>
      </c>
    </row>
    <row r="9" spans="2:6" x14ac:dyDescent="0.15">
      <c r="B9">
        <v>6</v>
      </c>
      <c r="C9" s="30">
        <f t="shared" si="0"/>
        <v>36.708095989675869</v>
      </c>
      <c r="D9" t="s">
        <v>67</v>
      </c>
      <c r="E9" t="s">
        <v>68</v>
      </c>
      <c r="F9" s="34">
        <f t="shared" si="1"/>
        <v>170261</v>
      </c>
    </row>
    <row r="10" spans="2:6" x14ac:dyDescent="0.15">
      <c r="B10">
        <v>7</v>
      </c>
      <c r="C10" s="30">
        <f t="shared" si="0"/>
        <v>38.890872965260037</v>
      </c>
      <c r="D10" t="s">
        <v>69</v>
      </c>
      <c r="E10" t="s">
        <v>70</v>
      </c>
      <c r="F10" s="34">
        <f t="shared" si="1"/>
        <v>160705</v>
      </c>
    </row>
    <row r="11" spans="2:6" x14ac:dyDescent="0.15">
      <c r="B11">
        <v>8</v>
      </c>
      <c r="C11" s="30">
        <f t="shared" si="0"/>
        <v>41.203444614108662</v>
      </c>
      <c r="D11" t="s">
        <v>71</v>
      </c>
      <c r="E11" t="s">
        <v>72</v>
      </c>
      <c r="F11" s="34">
        <f t="shared" si="1"/>
        <v>151685</v>
      </c>
    </row>
    <row r="12" spans="2:6" x14ac:dyDescent="0.15">
      <c r="B12">
        <v>9</v>
      </c>
      <c r="C12" s="30">
        <f t="shared" si="0"/>
        <v>43.6535289291254</v>
      </c>
      <c r="D12" t="s">
        <v>73</v>
      </c>
      <c r="E12" t="s">
        <v>74</v>
      </c>
      <c r="F12" s="34">
        <f t="shared" si="1"/>
        <v>143172</v>
      </c>
    </row>
    <row r="13" spans="2:6" x14ac:dyDescent="0.15">
      <c r="B13">
        <v>10</v>
      </c>
      <c r="C13" s="30">
        <f t="shared" si="0"/>
        <v>46.249302838954215</v>
      </c>
      <c r="D13" t="s">
        <v>75</v>
      </c>
      <c r="E13" t="s">
        <v>76</v>
      </c>
      <c r="F13" s="34">
        <f t="shared" si="1"/>
        <v>135136</v>
      </c>
    </row>
    <row r="14" spans="2:6" x14ac:dyDescent="0.15">
      <c r="B14">
        <v>11</v>
      </c>
      <c r="C14" s="30">
        <f t="shared" si="0"/>
        <v>48.999429497718573</v>
      </c>
      <c r="D14" t="s">
        <v>77</v>
      </c>
      <c r="E14" t="s">
        <v>78</v>
      </c>
      <c r="F14" s="34">
        <f t="shared" si="1"/>
        <v>127552</v>
      </c>
    </row>
    <row r="15" spans="2:6" x14ac:dyDescent="0.15">
      <c r="B15">
        <v>12</v>
      </c>
      <c r="C15" s="30">
        <f t="shared" si="0"/>
        <v>51.913087197493049</v>
      </c>
      <c r="D15" t="s">
        <v>79</v>
      </c>
      <c r="E15" t="s">
        <v>80</v>
      </c>
      <c r="F15" s="34">
        <f t="shared" si="1"/>
        <v>120393</v>
      </c>
    </row>
    <row r="16" spans="2:6" x14ac:dyDescent="0.15">
      <c r="B16">
        <v>13</v>
      </c>
      <c r="C16" s="30">
        <f t="shared" si="0"/>
        <v>54.999999999999901</v>
      </c>
      <c r="D16" t="s">
        <v>81</v>
      </c>
      <c r="E16" t="s">
        <v>82</v>
      </c>
      <c r="F16" s="34">
        <f t="shared" si="1"/>
        <v>113635</v>
      </c>
    </row>
    <row r="17" spans="2:6" x14ac:dyDescent="0.15">
      <c r="B17">
        <v>14</v>
      </c>
      <c r="C17" s="30">
        <f t="shared" si="0"/>
        <v>58.270470189761134</v>
      </c>
      <c r="D17" t="s">
        <v>83</v>
      </c>
      <c r="E17" t="s">
        <v>84</v>
      </c>
      <c r="F17" s="34">
        <f t="shared" si="1"/>
        <v>107257</v>
      </c>
    </row>
    <row r="18" spans="2:6" x14ac:dyDescent="0.15">
      <c r="B18">
        <v>15</v>
      </c>
      <c r="C18" s="30">
        <f t="shared" si="0"/>
        <v>61.735412657015402</v>
      </c>
      <c r="D18" t="s">
        <v>85</v>
      </c>
      <c r="E18" t="s">
        <v>86</v>
      </c>
      <c r="F18" s="34">
        <f t="shared" si="1"/>
        <v>101237</v>
      </c>
    </row>
    <row r="19" spans="2:6" x14ac:dyDescent="0.15">
      <c r="B19">
        <v>16</v>
      </c>
      <c r="C19" s="30">
        <f t="shared" si="0"/>
        <v>65.406391325149542</v>
      </c>
      <c r="D19" t="s">
        <v>87</v>
      </c>
      <c r="E19" t="s">
        <v>88</v>
      </c>
      <c r="F19" s="34">
        <f t="shared" si="1"/>
        <v>95555</v>
      </c>
    </row>
    <row r="20" spans="2:6" x14ac:dyDescent="0.15">
      <c r="B20">
        <v>17</v>
      </c>
      <c r="C20" s="30">
        <f t="shared" si="0"/>
        <v>69.295657744217905</v>
      </c>
      <c r="D20" t="s">
        <v>89</v>
      </c>
      <c r="E20" t="s">
        <v>90</v>
      </c>
      <c r="F20" s="34">
        <f t="shared" si="1"/>
        <v>90192</v>
      </c>
    </row>
    <row r="21" spans="2:6" x14ac:dyDescent="0.15">
      <c r="B21">
        <v>18</v>
      </c>
      <c r="C21" s="30">
        <f t="shared" si="0"/>
        <v>73.416191979351765</v>
      </c>
      <c r="D21" t="s">
        <v>91</v>
      </c>
      <c r="E21" t="s">
        <v>92</v>
      </c>
      <c r="F21" s="34">
        <f t="shared" si="1"/>
        <v>85130</v>
      </c>
    </row>
    <row r="22" spans="2:6" x14ac:dyDescent="0.15">
      <c r="B22">
        <v>19</v>
      </c>
      <c r="C22" s="30">
        <f t="shared" si="0"/>
        <v>77.781745930520103</v>
      </c>
      <c r="D22" t="s">
        <v>93</v>
      </c>
      <c r="E22" t="s">
        <v>94</v>
      </c>
      <c r="F22" s="34">
        <f t="shared" si="1"/>
        <v>80352</v>
      </c>
    </row>
    <row r="23" spans="2:6" x14ac:dyDescent="0.15">
      <c r="B23">
        <v>20</v>
      </c>
      <c r="C23" s="30">
        <f t="shared" si="0"/>
        <v>82.406889228217352</v>
      </c>
      <c r="D23" t="s">
        <v>95</v>
      </c>
      <c r="E23" t="s">
        <v>96</v>
      </c>
      <c r="F23" s="34">
        <f t="shared" si="1"/>
        <v>75842</v>
      </c>
    </row>
    <row r="24" spans="2:6" x14ac:dyDescent="0.15">
      <c r="B24">
        <v>21</v>
      </c>
      <c r="C24" s="30">
        <f t="shared" si="0"/>
        <v>87.307057858250843</v>
      </c>
      <c r="D24" t="s">
        <v>97</v>
      </c>
      <c r="E24" t="s">
        <v>98</v>
      </c>
      <c r="F24" s="34">
        <f t="shared" si="1"/>
        <v>71585</v>
      </c>
    </row>
    <row r="25" spans="2:6" x14ac:dyDescent="0.15">
      <c r="B25">
        <v>22</v>
      </c>
      <c r="C25" s="30">
        <f t="shared" si="0"/>
        <v>92.498605677908472</v>
      </c>
      <c r="D25" t="s">
        <v>99</v>
      </c>
      <c r="E25" t="s">
        <v>100</v>
      </c>
      <c r="F25" s="34">
        <f t="shared" si="1"/>
        <v>67568</v>
      </c>
    </row>
    <row r="26" spans="2:6" x14ac:dyDescent="0.15">
      <c r="B26">
        <v>23</v>
      </c>
      <c r="C26" s="30">
        <f t="shared" si="0"/>
        <v>97.998858995437189</v>
      </c>
      <c r="D26" t="s">
        <v>101</v>
      </c>
      <c r="E26" t="s">
        <v>102</v>
      </c>
      <c r="F26" s="34">
        <f t="shared" si="1"/>
        <v>63775</v>
      </c>
    </row>
    <row r="27" spans="2:6" x14ac:dyDescent="0.15">
      <c r="B27">
        <v>24</v>
      </c>
      <c r="C27" s="30">
        <f t="shared" si="0"/>
        <v>103.82617439498615</v>
      </c>
      <c r="D27" t="s">
        <v>103</v>
      </c>
      <c r="E27" t="s">
        <v>104</v>
      </c>
      <c r="F27" s="34">
        <f t="shared" si="1"/>
        <v>60196</v>
      </c>
    </row>
    <row r="28" spans="2:6" x14ac:dyDescent="0.15">
      <c r="B28">
        <v>25</v>
      </c>
      <c r="C28" s="30">
        <f t="shared" si="0"/>
        <v>109.99999999999987</v>
      </c>
      <c r="D28" t="s">
        <v>105</v>
      </c>
      <c r="E28" t="s">
        <v>106</v>
      </c>
      <c r="F28" s="34">
        <f t="shared" si="1"/>
        <v>56817</v>
      </c>
    </row>
    <row r="29" spans="2:6" x14ac:dyDescent="0.15">
      <c r="B29">
        <v>26</v>
      </c>
      <c r="C29" s="30">
        <f t="shared" si="0"/>
        <v>116.54094037952235</v>
      </c>
      <c r="D29" t="s">
        <v>107</v>
      </c>
      <c r="E29" t="s">
        <v>108</v>
      </c>
      <c r="F29" s="34">
        <f t="shared" si="1"/>
        <v>53628</v>
      </c>
    </row>
    <row r="30" spans="2:6" x14ac:dyDescent="0.15">
      <c r="B30">
        <v>27</v>
      </c>
      <c r="C30" s="30">
        <f t="shared" si="0"/>
        <v>123.4708253140309</v>
      </c>
      <c r="D30" t="s">
        <v>109</v>
      </c>
      <c r="E30" t="s">
        <v>110</v>
      </c>
      <c r="F30" s="34">
        <f t="shared" si="1"/>
        <v>50618</v>
      </c>
    </row>
    <row r="31" spans="2:6" x14ac:dyDescent="0.15">
      <c r="B31">
        <v>28</v>
      </c>
      <c r="C31" s="30">
        <f t="shared" si="0"/>
        <v>130.8127826502992</v>
      </c>
      <c r="D31" t="s">
        <v>111</v>
      </c>
      <c r="E31" t="s">
        <v>112</v>
      </c>
      <c r="F31" s="34">
        <f t="shared" si="1"/>
        <v>47777</v>
      </c>
    </row>
    <row r="32" spans="2:6" x14ac:dyDescent="0.15">
      <c r="B32">
        <v>29</v>
      </c>
      <c r="C32" s="30">
        <f t="shared" si="0"/>
        <v>138.59131548843592</v>
      </c>
      <c r="D32" t="s">
        <v>113</v>
      </c>
      <c r="E32" t="s">
        <v>114</v>
      </c>
      <c r="F32" s="34">
        <f t="shared" si="1"/>
        <v>45096</v>
      </c>
    </row>
    <row r="33" spans="2:6" x14ac:dyDescent="0.15">
      <c r="B33">
        <v>30</v>
      </c>
      <c r="C33" s="30">
        <f t="shared" si="0"/>
        <v>146.83238395870364</v>
      </c>
      <c r="D33" t="s">
        <v>115</v>
      </c>
      <c r="E33" t="s">
        <v>116</v>
      </c>
      <c r="F33" s="34">
        <f t="shared" si="1"/>
        <v>42565</v>
      </c>
    </row>
    <row r="34" spans="2:6" x14ac:dyDescent="0.15">
      <c r="B34">
        <v>31</v>
      </c>
      <c r="C34" s="30">
        <f t="shared" si="0"/>
        <v>155.56349186104032</v>
      </c>
      <c r="D34" t="s">
        <v>117</v>
      </c>
      <c r="E34" t="s">
        <v>118</v>
      </c>
      <c r="F34" s="34">
        <f t="shared" si="1"/>
        <v>40176</v>
      </c>
    </row>
    <row r="35" spans="2:6" x14ac:dyDescent="0.15">
      <c r="B35">
        <v>32</v>
      </c>
      <c r="C35" s="30">
        <f t="shared" si="0"/>
        <v>164.81377845643482</v>
      </c>
      <c r="D35" t="s">
        <v>119</v>
      </c>
      <c r="E35" t="s">
        <v>120</v>
      </c>
      <c r="F35" s="34">
        <f t="shared" si="1"/>
        <v>37921</v>
      </c>
    </row>
    <row r="36" spans="2:6" x14ac:dyDescent="0.15">
      <c r="B36">
        <v>33</v>
      </c>
      <c r="C36" s="30">
        <f t="shared" si="0"/>
        <v>174.6141157165018</v>
      </c>
      <c r="D36" t="s">
        <v>121</v>
      </c>
      <c r="E36" t="s">
        <v>122</v>
      </c>
      <c r="F36" s="34">
        <f t="shared" si="1"/>
        <v>35792</v>
      </c>
    </row>
    <row r="37" spans="2:6" x14ac:dyDescent="0.15">
      <c r="B37">
        <v>34</v>
      </c>
      <c r="C37" s="30">
        <f t="shared" si="0"/>
        <v>184.99721135581706</v>
      </c>
      <c r="D37" t="s">
        <v>123</v>
      </c>
      <c r="E37" t="s">
        <v>124</v>
      </c>
      <c r="F37" s="34">
        <f t="shared" si="1"/>
        <v>33783</v>
      </c>
    </row>
    <row r="38" spans="2:6" x14ac:dyDescent="0.15">
      <c r="B38">
        <v>35</v>
      </c>
      <c r="C38" s="30">
        <f t="shared" si="0"/>
        <v>195.99771799087449</v>
      </c>
      <c r="D38" t="s">
        <v>125</v>
      </c>
      <c r="E38" t="s">
        <v>126</v>
      </c>
      <c r="F38" s="34">
        <f t="shared" si="1"/>
        <v>31887</v>
      </c>
    </row>
    <row r="39" spans="2:6" x14ac:dyDescent="0.15">
      <c r="B39">
        <v>36</v>
      </c>
      <c r="C39" s="30">
        <f t="shared" si="0"/>
        <v>207.65234878997242</v>
      </c>
      <c r="D39" t="s">
        <v>127</v>
      </c>
      <c r="E39" t="s">
        <v>128</v>
      </c>
      <c r="F39" s="34">
        <f t="shared" si="1"/>
        <v>30097</v>
      </c>
    </row>
    <row r="40" spans="2:6" x14ac:dyDescent="0.15">
      <c r="B40">
        <v>37</v>
      </c>
      <c r="C40" s="30">
        <f t="shared" si="0"/>
        <v>219.99999999999986</v>
      </c>
      <c r="D40" t="s">
        <v>129</v>
      </c>
      <c r="E40" t="s">
        <v>130</v>
      </c>
      <c r="F40" s="34">
        <f t="shared" si="1"/>
        <v>28408</v>
      </c>
    </row>
    <row r="41" spans="2:6" x14ac:dyDescent="0.15">
      <c r="B41">
        <v>38</v>
      </c>
      <c r="C41" s="30">
        <f t="shared" si="0"/>
        <v>233.08188075904482</v>
      </c>
      <c r="D41" t="s">
        <v>131</v>
      </c>
      <c r="E41" t="s">
        <v>132</v>
      </c>
      <c r="F41" s="34">
        <f t="shared" si="1"/>
        <v>26814</v>
      </c>
    </row>
    <row r="42" spans="2:6" x14ac:dyDescent="0.15">
      <c r="B42">
        <v>39</v>
      </c>
      <c r="C42" s="30">
        <f t="shared" si="0"/>
        <v>246.94165062806192</v>
      </c>
      <c r="D42" t="s">
        <v>133</v>
      </c>
      <c r="E42" t="s">
        <v>134</v>
      </c>
      <c r="F42" s="34">
        <f t="shared" si="1"/>
        <v>25309</v>
      </c>
    </row>
    <row r="43" spans="2:6" x14ac:dyDescent="0.15">
      <c r="B43">
        <v>40</v>
      </c>
      <c r="C43" s="30">
        <f t="shared" si="0"/>
        <v>261.62556530059851</v>
      </c>
      <c r="D43" t="s">
        <v>135</v>
      </c>
      <c r="E43" t="s">
        <v>136</v>
      </c>
      <c r="F43" s="34">
        <f t="shared" si="1"/>
        <v>23888</v>
      </c>
    </row>
    <row r="44" spans="2:6" x14ac:dyDescent="0.15">
      <c r="B44">
        <v>41</v>
      </c>
      <c r="C44" s="30">
        <f t="shared" si="0"/>
        <v>277.18263097687196</v>
      </c>
      <c r="D44" t="s">
        <v>137</v>
      </c>
      <c r="E44" t="s">
        <v>138</v>
      </c>
      <c r="F44" s="34">
        <f t="shared" si="1"/>
        <v>22547</v>
      </c>
    </row>
    <row r="45" spans="2:6" x14ac:dyDescent="0.15">
      <c r="B45">
        <v>42</v>
      </c>
      <c r="C45" s="30">
        <f t="shared" si="0"/>
        <v>293.66476791740746</v>
      </c>
      <c r="D45" t="s">
        <v>139</v>
      </c>
      <c r="E45" t="s">
        <v>140</v>
      </c>
      <c r="F45" s="34">
        <f t="shared" si="1"/>
        <v>21282</v>
      </c>
    </row>
    <row r="46" spans="2:6" x14ac:dyDescent="0.15">
      <c r="B46">
        <v>43</v>
      </c>
      <c r="C46" s="30">
        <f t="shared" si="0"/>
        <v>311.12698372208081</v>
      </c>
      <c r="D46" t="s">
        <v>141</v>
      </c>
      <c r="E46" t="s">
        <v>142</v>
      </c>
      <c r="F46" s="34">
        <f t="shared" si="1"/>
        <v>20087</v>
      </c>
    </row>
    <row r="47" spans="2:6" x14ac:dyDescent="0.15">
      <c r="B47">
        <v>44</v>
      </c>
      <c r="C47" s="30">
        <f t="shared" si="0"/>
        <v>329.62755691286986</v>
      </c>
      <c r="D47" t="s">
        <v>143</v>
      </c>
      <c r="E47" t="s">
        <v>144</v>
      </c>
      <c r="F47" s="34">
        <f t="shared" si="1"/>
        <v>18960</v>
      </c>
    </row>
    <row r="48" spans="2:6" x14ac:dyDescent="0.15">
      <c r="B48">
        <v>45</v>
      </c>
      <c r="C48" s="30">
        <f t="shared" si="0"/>
        <v>349.22823143300383</v>
      </c>
      <c r="D48" t="s">
        <v>145</v>
      </c>
      <c r="E48" t="s">
        <v>146</v>
      </c>
      <c r="F48" s="34">
        <f t="shared" si="1"/>
        <v>17896</v>
      </c>
    </row>
    <row r="49" spans="2:6" x14ac:dyDescent="0.15">
      <c r="B49">
        <v>46</v>
      </c>
      <c r="C49" s="30">
        <f t="shared" si="0"/>
        <v>369.99442271163434</v>
      </c>
      <c r="D49" t="s">
        <v>147</v>
      </c>
      <c r="E49" t="s">
        <v>148</v>
      </c>
      <c r="F49" s="34">
        <f t="shared" si="1"/>
        <v>16891</v>
      </c>
    </row>
    <row r="50" spans="2:6" x14ac:dyDescent="0.15">
      <c r="B50">
        <v>47</v>
      </c>
      <c r="C50" s="30">
        <f t="shared" si="0"/>
        <v>391.99543598174927</v>
      </c>
      <c r="D50" t="s">
        <v>149</v>
      </c>
      <c r="E50" t="s">
        <v>150</v>
      </c>
      <c r="F50" s="34">
        <f t="shared" si="1"/>
        <v>15943</v>
      </c>
    </row>
    <row r="51" spans="2:6" x14ac:dyDescent="0.15">
      <c r="B51">
        <v>48</v>
      </c>
      <c r="C51" s="30">
        <f>C52/2^(1/12)</f>
        <v>415.30469757994513</v>
      </c>
      <c r="D51" t="s">
        <v>151</v>
      </c>
      <c r="E51" t="s">
        <v>152</v>
      </c>
      <c r="F51" s="34">
        <f t="shared" si="1"/>
        <v>15048</v>
      </c>
    </row>
    <row r="52" spans="2:6" x14ac:dyDescent="0.15">
      <c r="B52">
        <v>49</v>
      </c>
      <c r="C52" s="30">
        <v>440</v>
      </c>
      <c r="D52" t="s">
        <v>153</v>
      </c>
      <c r="E52" t="s">
        <v>154</v>
      </c>
      <c r="F52" s="34">
        <f t="shared" si="1"/>
        <v>14204</v>
      </c>
    </row>
    <row r="53" spans="2:6" x14ac:dyDescent="0.15">
      <c r="B53">
        <v>50</v>
      </c>
      <c r="C53" s="30">
        <f>C52*2^(1/12)</f>
        <v>466.16376151808993</v>
      </c>
      <c r="D53" t="s">
        <v>155</v>
      </c>
      <c r="E53" t="s">
        <v>156</v>
      </c>
      <c r="F53" s="34">
        <f t="shared" si="1"/>
        <v>13406</v>
      </c>
    </row>
    <row r="54" spans="2:6" x14ac:dyDescent="0.15">
      <c r="B54">
        <v>51</v>
      </c>
      <c r="C54" s="30">
        <f t="shared" ref="C54:C91" si="2">C53*2^(1/12)</f>
        <v>493.88330125612413</v>
      </c>
      <c r="D54" t="s">
        <v>157</v>
      </c>
      <c r="E54" t="s">
        <v>158</v>
      </c>
      <c r="F54" s="34">
        <f t="shared" si="1"/>
        <v>12654</v>
      </c>
    </row>
    <row r="55" spans="2:6" x14ac:dyDescent="0.15">
      <c r="B55">
        <v>52</v>
      </c>
      <c r="C55" s="30">
        <f t="shared" si="2"/>
        <v>523.25113060119736</v>
      </c>
      <c r="D55" t="s">
        <v>159</v>
      </c>
      <c r="E55" t="s">
        <v>160</v>
      </c>
      <c r="F55" s="34">
        <f t="shared" si="1"/>
        <v>11944</v>
      </c>
    </row>
    <row r="56" spans="2:6" x14ac:dyDescent="0.15">
      <c r="B56">
        <v>53</v>
      </c>
      <c r="C56" s="30">
        <f t="shared" si="2"/>
        <v>554.36526195374427</v>
      </c>
      <c r="D56" t="s">
        <v>161</v>
      </c>
      <c r="E56" t="s">
        <v>162</v>
      </c>
      <c r="F56" s="34">
        <f t="shared" si="1"/>
        <v>11273</v>
      </c>
    </row>
    <row r="57" spans="2:6" x14ac:dyDescent="0.15">
      <c r="B57">
        <v>54</v>
      </c>
      <c r="C57" s="30">
        <f t="shared" si="2"/>
        <v>587.32953583481526</v>
      </c>
      <c r="D57" t="s">
        <v>163</v>
      </c>
      <c r="E57" t="s">
        <v>164</v>
      </c>
      <c r="F57" s="34">
        <f t="shared" si="1"/>
        <v>10640</v>
      </c>
    </row>
    <row r="58" spans="2:6" x14ac:dyDescent="0.15">
      <c r="B58">
        <v>55</v>
      </c>
      <c r="C58" s="30">
        <f t="shared" si="2"/>
        <v>622.25396744416196</v>
      </c>
      <c r="D58" t="s">
        <v>165</v>
      </c>
      <c r="E58" t="s">
        <v>166</v>
      </c>
      <c r="F58" s="34">
        <f t="shared" si="1"/>
        <v>10043</v>
      </c>
    </row>
    <row r="59" spans="2:6" x14ac:dyDescent="0.15">
      <c r="B59">
        <v>56</v>
      </c>
      <c r="C59" s="30">
        <f t="shared" si="2"/>
        <v>659.25511382574007</v>
      </c>
      <c r="D59" t="s">
        <v>167</v>
      </c>
      <c r="E59" t="s">
        <v>168</v>
      </c>
      <c r="F59" s="34">
        <f t="shared" si="1"/>
        <v>9479</v>
      </c>
    </row>
    <row r="60" spans="2:6" x14ac:dyDescent="0.15">
      <c r="B60">
        <v>57</v>
      </c>
      <c r="C60" s="30">
        <f t="shared" si="2"/>
        <v>698.456462866008</v>
      </c>
      <c r="D60" t="s">
        <v>169</v>
      </c>
      <c r="E60" t="s">
        <v>170</v>
      </c>
      <c r="F60" s="34">
        <f t="shared" si="1"/>
        <v>8947</v>
      </c>
    </row>
    <row r="61" spans="2:6" x14ac:dyDescent="0.15">
      <c r="B61">
        <v>58</v>
      </c>
      <c r="C61" s="30">
        <f t="shared" si="2"/>
        <v>739.98884542326903</v>
      </c>
      <c r="D61" t="s">
        <v>171</v>
      </c>
      <c r="E61" t="s">
        <v>172</v>
      </c>
      <c r="F61" s="34">
        <f t="shared" si="1"/>
        <v>8445</v>
      </c>
    </row>
    <row r="62" spans="2:6" x14ac:dyDescent="0.15">
      <c r="B62">
        <v>59</v>
      </c>
      <c r="C62" s="30">
        <f t="shared" si="2"/>
        <v>783.99087196349888</v>
      </c>
      <c r="D62" t="s">
        <v>173</v>
      </c>
      <c r="E62" t="s">
        <v>174</v>
      </c>
      <c r="F62" s="34">
        <f t="shared" si="1"/>
        <v>7971</v>
      </c>
    </row>
    <row r="63" spans="2:6" x14ac:dyDescent="0.15">
      <c r="B63">
        <v>60</v>
      </c>
      <c r="C63" s="30">
        <f t="shared" si="2"/>
        <v>830.6093951598906</v>
      </c>
      <c r="D63" t="s">
        <v>175</v>
      </c>
      <c r="E63" t="s">
        <v>176</v>
      </c>
      <c r="F63" s="34">
        <f t="shared" si="1"/>
        <v>7524</v>
      </c>
    </row>
    <row r="64" spans="2:6" x14ac:dyDescent="0.15">
      <c r="B64">
        <v>61</v>
      </c>
      <c r="C64" s="30">
        <f t="shared" si="2"/>
        <v>880.00000000000034</v>
      </c>
      <c r="D64" t="s">
        <v>177</v>
      </c>
      <c r="E64" t="s">
        <v>178</v>
      </c>
      <c r="F64" s="34">
        <f t="shared" si="1"/>
        <v>7101</v>
      </c>
    </row>
    <row r="65" spans="2:6" x14ac:dyDescent="0.15">
      <c r="B65">
        <v>62</v>
      </c>
      <c r="C65" s="30">
        <f t="shared" si="2"/>
        <v>932.3275230361802</v>
      </c>
      <c r="D65" t="s">
        <v>179</v>
      </c>
      <c r="E65" t="s">
        <v>180</v>
      </c>
      <c r="F65" s="34">
        <f t="shared" si="1"/>
        <v>6703</v>
      </c>
    </row>
    <row r="66" spans="2:6" x14ac:dyDescent="0.15">
      <c r="B66">
        <v>63</v>
      </c>
      <c r="C66" s="30">
        <f t="shared" si="2"/>
        <v>987.7666025122486</v>
      </c>
      <c r="D66" t="s">
        <v>181</v>
      </c>
      <c r="E66" t="s">
        <v>182</v>
      </c>
      <c r="F66" s="34">
        <f t="shared" si="1"/>
        <v>6326</v>
      </c>
    </row>
    <row r="67" spans="2:6" x14ac:dyDescent="0.15">
      <c r="B67">
        <v>64</v>
      </c>
      <c r="C67" s="30">
        <f t="shared" si="2"/>
        <v>1046.5022612023949</v>
      </c>
      <c r="D67" t="s">
        <v>183</v>
      </c>
      <c r="E67" t="s">
        <v>184</v>
      </c>
      <c r="F67" s="34">
        <f t="shared" si="1"/>
        <v>5971</v>
      </c>
    </row>
    <row r="68" spans="2:6" x14ac:dyDescent="0.15">
      <c r="B68">
        <v>65</v>
      </c>
      <c r="C68" s="30">
        <f t="shared" si="2"/>
        <v>1108.7305239074888</v>
      </c>
      <c r="D68" t="s">
        <v>185</v>
      </c>
      <c r="E68" t="s">
        <v>186</v>
      </c>
      <c r="F68" s="34">
        <f t="shared" si="1"/>
        <v>5636</v>
      </c>
    </row>
    <row r="69" spans="2:6" x14ac:dyDescent="0.15">
      <c r="B69">
        <v>66</v>
      </c>
      <c r="C69" s="30">
        <f t="shared" si="2"/>
        <v>1174.6590716696307</v>
      </c>
      <c r="D69" t="s">
        <v>187</v>
      </c>
      <c r="E69" t="s">
        <v>188</v>
      </c>
      <c r="F69" s="34">
        <f t="shared" ref="F69:F91" si="3">FLOOR($F$2/2/C69+0.5,1)-1</f>
        <v>5320</v>
      </c>
    </row>
    <row r="70" spans="2:6" x14ac:dyDescent="0.15">
      <c r="B70">
        <v>67</v>
      </c>
      <c r="C70" s="30">
        <f t="shared" si="2"/>
        <v>1244.5079348883241</v>
      </c>
      <c r="D70" t="s">
        <v>189</v>
      </c>
      <c r="E70" t="s">
        <v>190</v>
      </c>
      <c r="F70" s="34">
        <f t="shared" si="3"/>
        <v>5021</v>
      </c>
    </row>
    <row r="71" spans="2:6" x14ac:dyDescent="0.15">
      <c r="B71">
        <v>68</v>
      </c>
      <c r="C71" s="30">
        <f t="shared" si="2"/>
        <v>1318.5102276514804</v>
      </c>
      <c r="D71" t="s">
        <v>191</v>
      </c>
      <c r="E71" t="s">
        <v>192</v>
      </c>
      <c r="F71" s="34">
        <f t="shared" si="3"/>
        <v>4739</v>
      </c>
    </row>
    <row r="72" spans="2:6" x14ac:dyDescent="0.15">
      <c r="B72">
        <v>69</v>
      </c>
      <c r="C72" s="30">
        <f t="shared" si="2"/>
        <v>1396.9129257320162</v>
      </c>
      <c r="D72" t="s">
        <v>193</v>
      </c>
      <c r="E72" t="s">
        <v>194</v>
      </c>
      <c r="F72" s="34">
        <f t="shared" si="3"/>
        <v>4473</v>
      </c>
    </row>
    <row r="73" spans="2:6" x14ac:dyDescent="0.15">
      <c r="B73">
        <v>70</v>
      </c>
      <c r="C73" s="30">
        <f t="shared" si="2"/>
        <v>1479.9776908465383</v>
      </c>
      <c r="D73" t="s">
        <v>195</v>
      </c>
      <c r="E73" t="s">
        <v>196</v>
      </c>
      <c r="F73" s="34">
        <f t="shared" si="3"/>
        <v>4222</v>
      </c>
    </row>
    <row r="74" spans="2:6" x14ac:dyDescent="0.15">
      <c r="B74">
        <v>71</v>
      </c>
      <c r="C74" s="30">
        <f t="shared" si="2"/>
        <v>1567.981743926998</v>
      </c>
      <c r="D74" t="s">
        <v>197</v>
      </c>
      <c r="E74" t="s">
        <v>198</v>
      </c>
      <c r="F74" s="34">
        <f t="shared" si="3"/>
        <v>3985</v>
      </c>
    </row>
    <row r="75" spans="2:6" x14ac:dyDescent="0.15">
      <c r="B75">
        <v>72</v>
      </c>
      <c r="C75" s="30">
        <f t="shared" si="2"/>
        <v>1661.2187903197814</v>
      </c>
      <c r="D75" t="s">
        <v>199</v>
      </c>
      <c r="E75" t="s">
        <v>200</v>
      </c>
      <c r="F75" s="34">
        <f t="shared" si="3"/>
        <v>3761</v>
      </c>
    </row>
    <row r="76" spans="2:6" x14ac:dyDescent="0.15">
      <c r="B76">
        <v>73</v>
      </c>
      <c r="C76" s="30">
        <f t="shared" si="2"/>
        <v>1760.0000000000009</v>
      </c>
      <c r="D76" t="s">
        <v>201</v>
      </c>
      <c r="E76" t="s">
        <v>202</v>
      </c>
      <c r="F76" s="34">
        <f t="shared" si="3"/>
        <v>3550</v>
      </c>
    </row>
    <row r="77" spans="2:6" x14ac:dyDescent="0.15">
      <c r="B77">
        <v>74</v>
      </c>
      <c r="C77" s="30">
        <f t="shared" si="2"/>
        <v>1864.6550460723606</v>
      </c>
      <c r="D77" t="s">
        <v>203</v>
      </c>
      <c r="E77" t="s">
        <v>204</v>
      </c>
      <c r="F77" s="34">
        <f t="shared" si="3"/>
        <v>3351</v>
      </c>
    </row>
    <row r="78" spans="2:6" x14ac:dyDescent="0.15">
      <c r="B78">
        <v>75</v>
      </c>
      <c r="C78" s="30">
        <f t="shared" si="2"/>
        <v>1975.5332050244976</v>
      </c>
      <c r="D78" t="s">
        <v>205</v>
      </c>
      <c r="E78" t="s">
        <v>206</v>
      </c>
      <c r="F78" s="34">
        <f t="shared" si="3"/>
        <v>3163</v>
      </c>
    </row>
    <row r="79" spans="2:6" x14ac:dyDescent="0.15">
      <c r="B79">
        <v>76</v>
      </c>
      <c r="C79" s="30">
        <f t="shared" si="2"/>
        <v>2093.0045224047904</v>
      </c>
      <c r="D79" t="s">
        <v>207</v>
      </c>
      <c r="E79" t="s">
        <v>208</v>
      </c>
      <c r="F79" s="34">
        <f t="shared" si="3"/>
        <v>2985</v>
      </c>
    </row>
    <row r="80" spans="2:6" x14ac:dyDescent="0.15">
      <c r="B80">
        <v>77</v>
      </c>
      <c r="C80" s="30">
        <f t="shared" si="2"/>
        <v>2217.4610478149784</v>
      </c>
      <c r="D80" t="s">
        <v>209</v>
      </c>
      <c r="E80" t="s">
        <v>210</v>
      </c>
      <c r="F80" s="34">
        <f t="shared" si="3"/>
        <v>2818</v>
      </c>
    </row>
    <row r="81" spans="2:6" x14ac:dyDescent="0.15">
      <c r="B81">
        <v>78</v>
      </c>
      <c r="C81" s="30">
        <f t="shared" si="2"/>
        <v>2349.3181433392624</v>
      </c>
      <c r="D81" t="s">
        <v>211</v>
      </c>
      <c r="E81" t="s">
        <v>212</v>
      </c>
      <c r="F81" s="34">
        <f t="shared" si="3"/>
        <v>2659</v>
      </c>
    </row>
    <row r="82" spans="2:6" x14ac:dyDescent="0.15">
      <c r="B82">
        <v>79</v>
      </c>
      <c r="C82" s="30">
        <f t="shared" si="2"/>
        <v>2489.0158697766497</v>
      </c>
      <c r="D82" t="s">
        <v>213</v>
      </c>
      <c r="E82" t="s">
        <v>214</v>
      </c>
      <c r="F82" s="34">
        <f t="shared" si="3"/>
        <v>2510</v>
      </c>
    </row>
    <row r="83" spans="2:6" x14ac:dyDescent="0.15">
      <c r="B83">
        <v>80</v>
      </c>
      <c r="C83" s="30">
        <f t="shared" si="2"/>
        <v>2637.0204553029621</v>
      </c>
      <c r="D83" t="s">
        <v>215</v>
      </c>
      <c r="E83" t="s">
        <v>216</v>
      </c>
      <c r="F83" s="34">
        <f t="shared" si="3"/>
        <v>2369</v>
      </c>
    </row>
    <row r="84" spans="2:6" x14ac:dyDescent="0.15">
      <c r="B84">
        <v>81</v>
      </c>
      <c r="C84" s="30">
        <f t="shared" si="2"/>
        <v>2793.8258514640338</v>
      </c>
      <c r="D84" t="s">
        <v>217</v>
      </c>
      <c r="E84" t="s">
        <v>218</v>
      </c>
      <c r="F84" s="34">
        <f t="shared" si="3"/>
        <v>2236</v>
      </c>
    </row>
    <row r="85" spans="2:6" x14ac:dyDescent="0.15">
      <c r="B85">
        <v>82</v>
      </c>
      <c r="C85" s="30">
        <f t="shared" si="2"/>
        <v>2959.9553816930784</v>
      </c>
      <c r="D85" t="s">
        <v>219</v>
      </c>
      <c r="E85" t="s">
        <v>220</v>
      </c>
      <c r="F85" s="34">
        <f t="shared" si="3"/>
        <v>2111</v>
      </c>
    </row>
    <row r="86" spans="2:6" x14ac:dyDescent="0.15">
      <c r="B86">
        <v>83</v>
      </c>
      <c r="C86" s="30">
        <f t="shared" si="2"/>
        <v>3135.9634878539978</v>
      </c>
      <c r="D86" t="s">
        <v>221</v>
      </c>
      <c r="E86" t="s">
        <v>222</v>
      </c>
      <c r="F86" s="34">
        <f t="shared" si="3"/>
        <v>1992</v>
      </c>
    </row>
    <row r="87" spans="2:6" x14ac:dyDescent="0.15">
      <c r="B87">
        <v>84</v>
      </c>
      <c r="C87" s="30">
        <f t="shared" si="2"/>
        <v>3322.4375806395647</v>
      </c>
      <c r="D87" t="s">
        <v>223</v>
      </c>
      <c r="E87" t="s">
        <v>224</v>
      </c>
      <c r="F87" s="34">
        <f t="shared" si="3"/>
        <v>1880</v>
      </c>
    </row>
    <row r="88" spans="2:6" x14ac:dyDescent="0.15">
      <c r="B88">
        <v>85</v>
      </c>
      <c r="C88" s="30">
        <f t="shared" si="2"/>
        <v>3520.0000000000041</v>
      </c>
      <c r="D88" t="s">
        <v>225</v>
      </c>
      <c r="E88" t="s">
        <v>226</v>
      </c>
      <c r="F88" s="34">
        <f t="shared" si="3"/>
        <v>1775</v>
      </c>
    </row>
    <row r="89" spans="2:6" x14ac:dyDescent="0.15">
      <c r="B89">
        <v>86</v>
      </c>
      <c r="C89" s="30">
        <f t="shared" si="2"/>
        <v>3729.310092144724</v>
      </c>
      <c r="D89" t="s">
        <v>227</v>
      </c>
      <c r="E89" t="s">
        <v>228</v>
      </c>
      <c r="F89" s="34">
        <f t="shared" si="3"/>
        <v>1675</v>
      </c>
    </row>
    <row r="90" spans="2:6" x14ac:dyDescent="0.15">
      <c r="B90">
        <v>87</v>
      </c>
      <c r="C90" s="30">
        <f t="shared" si="2"/>
        <v>3951.066410048998</v>
      </c>
      <c r="D90" t="s">
        <v>229</v>
      </c>
      <c r="E90" t="s">
        <v>230</v>
      </c>
      <c r="F90" s="34">
        <f t="shared" si="3"/>
        <v>1581</v>
      </c>
    </row>
    <row r="91" spans="2:6" x14ac:dyDescent="0.15">
      <c r="B91">
        <v>88</v>
      </c>
      <c r="C91" s="30">
        <f t="shared" si="2"/>
        <v>4186.0090448095834</v>
      </c>
      <c r="D91" t="s">
        <v>231</v>
      </c>
      <c r="E91" t="s">
        <v>232</v>
      </c>
      <c r="F91" s="34">
        <f t="shared" si="3"/>
        <v>1492</v>
      </c>
    </row>
    <row r="92" spans="2:6" x14ac:dyDescent="0.15">
      <c r="B92">
        <v>89</v>
      </c>
      <c r="C92" s="30">
        <f t="shared" ref="C92:C109" si="4">C91*2^(1/12)</f>
        <v>4434.9220956299596</v>
      </c>
      <c r="D92" t="s">
        <v>238</v>
      </c>
      <c r="E92" t="s">
        <v>239</v>
      </c>
      <c r="F92" s="34">
        <f t="shared" ref="F92:F109" si="5">FLOOR($F$2/2/C92+0.5,1)-1</f>
        <v>1408</v>
      </c>
    </row>
    <row r="93" spans="2:6" x14ac:dyDescent="0.15">
      <c r="B93">
        <v>90</v>
      </c>
      <c r="C93" s="30">
        <f t="shared" si="4"/>
        <v>4698.6362866785275</v>
      </c>
      <c r="D93" t="s">
        <v>240</v>
      </c>
      <c r="E93" t="s">
        <v>241</v>
      </c>
      <c r="F93" s="34">
        <f t="shared" si="5"/>
        <v>1329</v>
      </c>
    </row>
    <row r="94" spans="2:6" x14ac:dyDescent="0.15">
      <c r="B94">
        <v>91</v>
      </c>
      <c r="C94" s="30">
        <f t="shared" si="4"/>
        <v>4978.031739553302</v>
      </c>
      <c r="D94" t="s">
        <v>242</v>
      </c>
      <c r="E94" t="s">
        <v>243</v>
      </c>
      <c r="F94" s="34">
        <f t="shared" si="5"/>
        <v>1255</v>
      </c>
    </row>
    <row r="95" spans="2:6" x14ac:dyDescent="0.15">
      <c r="B95">
        <v>92</v>
      </c>
      <c r="C95" s="30">
        <f t="shared" si="4"/>
        <v>5274.0409106059269</v>
      </c>
      <c r="D95" t="s">
        <v>244</v>
      </c>
      <c r="E95" t="s">
        <v>245</v>
      </c>
      <c r="F95" s="34">
        <f t="shared" si="5"/>
        <v>1184</v>
      </c>
    </row>
    <row r="96" spans="2:6" x14ac:dyDescent="0.15">
      <c r="B96">
        <v>93</v>
      </c>
      <c r="C96" s="30">
        <f t="shared" si="4"/>
        <v>5587.6517029280712</v>
      </c>
      <c r="D96" t="s">
        <v>246</v>
      </c>
      <c r="E96" t="s">
        <v>247</v>
      </c>
      <c r="F96" s="34">
        <f t="shared" si="5"/>
        <v>1118</v>
      </c>
    </row>
    <row r="97" spans="2:6" x14ac:dyDescent="0.15">
      <c r="B97">
        <v>94</v>
      </c>
      <c r="C97" s="30">
        <f t="shared" si="4"/>
        <v>5919.9107633861604</v>
      </c>
      <c r="D97" t="s">
        <v>248</v>
      </c>
      <c r="E97" t="s">
        <v>249</v>
      </c>
      <c r="F97" s="34">
        <f t="shared" si="5"/>
        <v>1055</v>
      </c>
    </row>
    <row r="98" spans="2:6" x14ac:dyDescent="0.15">
      <c r="B98">
        <v>95</v>
      </c>
      <c r="C98" s="30">
        <f t="shared" si="4"/>
        <v>6271.9269757079992</v>
      </c>
      <c r="D98" t="s">
        <v>250</v>
      </c>
      <c r="E98" t="s">
        <v>251</v>
      </c>
      <c r="F98" s="34">
        <f t="shared" si="5"/>
        <v>996</v>
      </c>
    </row>
    <row r="99" spans="2:6" x14ac:dyDescent="0.15">
      <c r="B99">
        <v>96</v>
      </c>
      <c r="C99" s="30">
        <f t="shared" si="4"/>
        <v>6644.8751612791339</v>
      </c>
      <c r="D99" t="s">
        <v>252</v>
      </c>
      <c r="E99" t="s">
        <v>253</v>
      </c>
      <c r="F99" s="34">
        <f t="shared" si="5"/>
        <v>940</v>
      </c>
    </row>
    <row r="100" spans="2:6" x14ac:dyDescent="0.15">
      <c r="B100">
        <v>97</v>
      </c>
      <c r="C100" s="30">
        <f t="shared" si="4"/>
        <v>7040.0000000000127</v>
      </c>
      <c r="D100" t="s">
        <v>254</v>
      </c>
      <c r="E100" t="s">
        <v>255</v>
      </c>
      <c r="F100" s="34">
        <f t="shared" si="5"/>
        <v>887</v>
      </c>
    </row>
    <row r="101" spans="2:6" x14ac:dyDescent="0.15">
      <c r="B101">
        <v>98</v>
      </c>
      <c r="C101" s="30">
        <f t="shared" si="4"/>
        <v>7458.6201842894525</v>
      </c>
      <c r="D101" t="s">
        <v>256</v>
      </c>
      <c r="E101" t="s">
        <v>257</v>
      </c>
      <c r="F101" s="34">
        <f t="shared" si="5"/>
        <v>837</v>
      </c>
    </row>
    <row r="102" spans="2:6" x14ac:dyDescent="0.15">
      <c r="B102">
        <v>99</v>
      </c>
      <c r="C102" s="30">
        <f t="shared" si="4"/>
        <v>7902.1328200980006</v>
      </c>
      <c r="D102" t="s">
        <v>258</v>
      </c>
      <c r="E102" t="s">
        <v>259</v>
      </c>
      <c r="F102" s="34">
        <f t="shared" si="5"/>
        <v>790</v>
      </c>
    </row>
    <row r="103" spans="2:6" x14ac:dyDescent="0.15">
      <c r="B103">
        <v>100</v>
      </c>
      <c r="C103" s="30">
        <f t="shared" si="4"/>
        <v>8372.0180896191723</v>
      </c>
      <c r="D103" t="s">
        <v>282</v>
      </c>
      <c r="E103" t="s">
        <v>283</v>
      </c>
      <c r="F103" s="34">
        <f t="shared" si="5"/>
        <v>746</v>
      </c>
    </row>
    <row r="104" spans="2:6" x14ac:dyDescent="0.15">
      <c r="B104">
        <v>101</v>
      </c>
      <c r="C104" s="30">
        <f t="shared" si="4"/>
        <v>8869.8441912599246</v>
      </c>
      <c r="D104" t="s">
        <v>260</v>
      </c>
      <c r="E104" t="s">
        <v>261</v>
      </c>
      <c r="F104" s="34">
        <f t="shared" si="5"/>
        <v>704</v>
      </c>
    </row>
    <row r="105" spans="2:6" x14ac:dyDescent="0.15">
      <c r="B105">
        <v>102</v>
      </c>
      <c r="C105" s="30">
        <f t="shared" si="4"/>
        <v>9397.2725733570605</v>
      </c>
      <c r="D105" t="s">
        <v>262</v>
      </c>
      <c r="E105" t="s">
        <v>263</v>
      </c>
      <c r="F105" s="34">
        <f t="shared" si="5"/>
        <v>664</v>
      </c>
    </row>
    <row r="106" spans="2:6" x14ac:dyDescent="0.15">
      <c r="B106">
        <v>103</v>
      </c>
      <c r="C106" s="30">
        <f t="shared" si="4"/>
        <v>9956.0634791066095</v>
      </c>
      <c r="D106" t="s">
        <v>264</v>
      </c>
      <c r="E106" t="s">
        <v>265</v>
      </c>
      <c r="F106" s="34">
        <f t="shared" si="5"/>
        <v>627</v>
      </c>
    </row>
    <row r="107" spans="2:6" x14ac:dyDescent="0.15">
      <c r="B107">
        <v>104</v>
      </c>
      <c r="C107" s="30">
        <f t="shared" si="4"/>
        <v>10548.081821211859</v>
      </c>
      <c r="D107" t="s">
        <v>266</v>
      </c>
      <c r="E107" t="s">
        <v>267</v>
      </c>
      <c r="F107" s="34">
        <f t="shared" si="5"/>
        <v>592</v>
      </c>
    </row>
    <row r="108" spans="2:6" x14ac:dyDescent="0.15">
      <c r="B108">
        <v>105</v>
      </c>
      <c r="C108" s="30">
        <f t="shared" si="4"/>
        <v>11175.303405856148</v>
      </c>
      <c r="D108" t="s">
        <v>268</v>
      </c>
      <c r="E108" t="s">
        <v>269</v>
      </c>
      <c r="F108" s="34">
        <f t="shared" si="5"/>
        <v>558</v>
      </c>
    </row>
    <row r="109" spans="2:6" x14ac:dyDescent="0.15">
      <c r="B109">
        <v>106</v>
      </c>
      <c r="C109" s="30">
        <f t="shared" si="4"/>
        <v>11839.821526772326</v>
      </c>
      <c r="D109" t="s">
        <v>270</v>
      </c>
      <c r="E109" t="s">
        <v>271</v>
      </c>
      <c r="F109" s="34">
        <f t="shared" si="5"/>
        <v>527</v>
      </c>
    </row>
    <row r="110" spans="2:6" x14ac:dyDescent="0.15">
      <c r="B110">
        <v>107</v>
      </c>
      <c r="C110" s="30">
        <f t="shared" ref="C110:C115" si="6">C109*2^(1/12)</f>
        <v>12543.853951416006</v>
      </c>
      <c r="D110" t="s">
        <v>272</v>
      </c>
      <c r="E110" t="s">
        <v>273</v>
      </c>
      <c r="F110" s="34">
        <f t="shared" ref="F110:F115" si="7">FLOOR($F$2/2/C110+0.5,1)-1</f>
        <v>497</v>
      </c>
    </row>
    <row r="111" spans="2:6" x14ac:dyDescent="0.15">
      <c r="B111">
        <v>108</v>
      </c>
      <c r="C111" s="30">
        <f t="shared" si="6"/>
        <v>13289.750322558275</v>
      </c>
      <c r="D111" t="s">
        <v>274</v>
      </c>
      <c r="E111" t="s">
        <v>275</v>
      </c>
      <c r="F111" s="34">
        <f t="shared" si="7"/>
        <v>469</v>
      </c>
    </row>
    <row r="112" spans="2:6" x14ac:dyDescent="0.15">
      <c r="B112">
        <v>109</v>
      </c>
      <c r="C112" s="30">
        <f t="shared" si="6"/>
        <v>14080.000000000033</v>
      </c>
      <c r="D112" t="s">
        <v>276</v>
      </c>
      <c r="E112" t="s">
        <v>277</v>
      </c>
      <c r="F112" s="34">
        <f t="shared" si="7"/>
        <v>443</v>
      </c>
    </row>
    <row r="113" spans="2:6" x14ac:dyDescent="0.15">
      <c r="B113">
        <v>110</v>
      </c>
      <c r="C113" s="30">
        <f t="shared" si="6"/>
        <v>14917.240368578912</v>
      </c>
      <c r="D113" t="s">
        <v>278</v>
      </c>
      <c r="E113" t="s">
        <v>279</v>
      </c>
      <c r="F113" s="34">
        <f t="shared" si="7"/>
        <v>418</v>
      </c>
    </row>
    <row r="114" spans="2:6" x14ac:dyDescent="0.15">
      <c r="B114">
        <v>111</v>
      </c>
      <c r="C114" s="30">
        <f t="shared" si="6"/>
        <v>15804.265640196008</v>
      </c>
      <c r="D114" t="s">
        <v>280</v>
      </c>
      <c r="E114" t="s">
        <v>281</v>
      </c>
      <c r="F114" s="34">
        <f t="shared" si="7"/>
        <v>394</v>
      </c>
    </row>
    <row r="115" spans="2:6" x14ac:dyDescent="0.15">
      <c r="B115">
        <v>112</v>
      </c>
      <c r="C115" s="30">
        <f t="shared" si="6"/>
        <v>16744.036179238352</v>
      </c>
      <c r="D115" t="s">
        <v>284</v>
      </c>
      <c r="E115" t="s">
        <v>285</v>
      </c>
      <c r="F115" s="34">
        <f t="shared" si="7"/>
        <v>372</v>
      </c>
    </row>
    <row r="116" spans="2:6" x14ac:dyDescent="0.15">
      <c r="C116" s="30"/>
      <c r="F116" s="34"/>
    </row>
    <row r="117" spans="2:6" x14ac:dyDescent="0.15">
      <c r="C117" s="30"/>
      <c r="F117" s="34"/>
    </row>
  </sheetData>
  <phoneticPr fontId="1"/>
  <conditionalFormatting sqref="F4:F117">
    <cfRule type="cellIs" dxfId="59" priority="1" operator="lessThan">
      <formula>65536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117-B4B2-47C0-B0AF-1CFFFE3B1DA2}">
  <dimension ref="B2:AP219"/>
  <sheetViews>
    <sheetView topLeftCell="A77" zoomScale="115" zoomScaleNormal="115" workbookViewId="0">
      <selection activeCell="X113" sqref="X113"/>
    </sheetView>
  </sheetViews>
  <sheetFormatPr defaultRowHeight="13.5" x14ac:dyDescent="0.15"/>
  <cols>
    <col min="2" max="2" width="3" style="3" customWidth="1"/>
    <col min="3" max="3" width="0.875" customWidth="1"/>
    <col min="4" max="4" width="1.5" customWidth="1"/>
    <col min="5" max="6" width="0.75" customWidth="1"/>
    <col min="7" max="7" width="4.125" customWidth="1"/>
    <col min="8" max="14" width="1.875" customWidth="1"/>
    <col min="15" max="15" width="3.875" bestFit="1" customWidth="1"/>
    <col min="16" max="16" width="3.875" customWidth="1"/>
    <col min="17" max="20" width="3.875" style="4" customWidth="1"/>
    <col min="21" max="21" width="4.75" style="4" customWidth="1"/>
    <col min="22" max="22" width="3.5" bestFit="1" customWidth="1"/>
    <col min="23" max="23" width="2.75" bestFit="1" customWidth="1"/>
    <col min="24" max="24" width="4.5" bestFit="1" customWidth="1"/>
    <col min="25" max="27" width="3.5" bestFit="1" customWidth="1"/>
    <col min="28" max="28" width="2.625" bestFit="1" customWidth="1"/>
    <col min="29" max="29" width="2.5" bestFit="1" customWidth="1"/>
    <col min="30" max="30" width="2.875" bestFit="1" customWidth="1"/>
    <col min="31" max="31" width="2.875" customWidth="1"/>
    <col min="32" max="32" width="4.5" bestFit="1" customWidth="1"/>
    <col min="33" max="33" width="3.875" bestFit="1" customWidth="1"/>
  </cols>
  <sheetData>
    <row r="2" spans="2:20" x14ac:dyDescent="0.15">
      <c r="B2" s="15" t="s">
        <v>47</v>
      </c>
    </row>
    <row r="3" spans="2:20" x14ac:dyDescent="0.15">
      <c r="Q3" s="4" t="s">
        <v>31</v>
      </c>
      <c r="R3" s="4" t="s">
        <v>32</v>
      </c>
      <c r="S3" s="4" t="s">
        <v>33</v>
      </c>
      <c r="T3" s="4" t="s">
        <v>34</v>
      </c>
    </row>
    <row r="4" spans="2:20" x14ac:dyDescent="0.15">
      <c r="H4" t="s">
        <v>22</v>
      </c>
      <c r="I4" t="s">
        <v>23</v>
      </c>
      <c r="J4" t="s">
        <v>27</v>
      </c>
      <c r="K4" t="s">
        <v>25</v>
      </c>
      <c r="L4" t="s">
        <v>24</v>
      </c>
      <c r="M4" t="s">
        <v>21</v>
      </c>
      <c r="N4" t="s">
        <v>20</v>
      </c>
      <c r="O4" t="s">
        <v>26</v>
      </c>
      <c r="Q4" s="4">
        <v>8</v>
      </c>
      <c r="R4" s="4">
        <v>4</v>
      </c>
      <c r="S4" s="4">
        <v>2</v>
      </c>
      <c r="T4" s="4">
        <v>1</v>
      </c>
    </row>
    <row r="5" spans="2:20" ht="5.25" customHeight="1" x14ac:dyDescent="0.15">
      <c r="D5" s="11">
        <v>1</v>
      </c>
    </row>
    <row r="6" spans="2:20" x14ac:dyDescent="0.15">
      <c r="B6" s="3">
        <v>0</v>
      </c>
      <c r="C6" s="11">
        <v>1</v>
      </c>
      <c r="E6" s="11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Q6" s="4">
        <v>0</v>
      </c>
      <c r="R6" s="4">
        <v>0</v>
      </c>
      <c r="S6" s="4">
        <v>0</v>
      </c>
      <c r="T6" s="4">
        <v>0</v>
      </c>
    </row>
    <row r="7" spans="2:20" ht="4.5" customHeight="1" x14ac:dyDescent="0.15">
      <c r="D7" s="11"/>
    </row>
    <row r="8" spans="2:20" x14ac:dyDescent="0.15">
      <c r="C8" s="11">
        <v>1</v>
      </c>
      <c r="E8" s="11">
        <v>1</v>
      </c>
    </row>
    <row r="9" spans="2:20" ht="5.25" customHeight="1" x14ac:dyDescent="0.15">
      <c r="D9" s="11">
        <v>1</v>
      </c>
      <c r="F9" s="11"/>
    </row>
    <row r="11" spans="2:20" ht="5.25" customHeight="1" x14ac:dyDescent="0.15">
      <c r="D11" s="11"/>
    </row>
    <row r="12" spans="2:20" x14ac:dyDescent="0.15">
      <c r="B12" s="3">
        <v>1</v>
      </c>
      <c r="C12" s="11"/>
      <c r="E12" s="11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Q12" s="4">
        <v>0</v>
      </c>
      <c r="R12" s="4">
        <v>0</v>
      </c>
      <c r="S12" s="4">
        <v>0</v>
      </c>
      <c r="T12" s="4">
        <v>1</v>
      </c>
    </row>
    <row r="13" spans="2:20" ht="4.5" customHeight="1" x14ac:dyDescent="0.15">
      <c r="D13" s="11"/>
    </row>
    <row r="14" spans="2:20" x14ac:dyDescent="0.15">
      <c r="C14" s="11"/>
      <c r="E14" s="11">
        <v>1</v>
      </c>
    </row>
    <row r="15" spans="2:20" ht="5.25" customHeight="1" x14ac:dyDescent="0.15">
      <c r="D15" s="11"/>
      <c r="F15" s="11"/>
    </row>
    <row r="17" spans="2:20" ht="5.25" customHeight="1" x14ac:dyDescent="0.15">
      <c r="D17" s="11">
        <v>1</v>
      </c>
    </row>
    <row r="18" spans="2:20" x14ac:dyDescent="0.15">
      <c r="B18" s="3">
        <v>2</v>
      </c>
      <c r="C18" s="11"/>
      <c r="E18" s="11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Q18" s="4">
        <v>0</v>
      </c>
      <c r="R18" s="4">
        <v>0</v>
      </c>
      <c r="S18" s="4">
        <v>1</v>
      </c>
      <c r="T18" s="4">
        <v>0</v>
      </c>
    </row>
    <row r="19" spans="2:20" ht="4.5" customHeight="1" x14ac:dyDescent="0.15">
      <c r="D19" s="11">
        <v>1</v>
      </c>
    </row>
    <row r="20" spans="2:20" x14ac:dyDescent="0.15">
      <c r="C20" s="11">
        <v>1</v>
      </c>
      <c r="E20" s="11"/>
    </row>
    <row r="21" spans="2:20" ht="5.25" customHeight="1" x14ac:dyDescent="0.15">
      <c r="D21" s="11">
        <v>1</v>
      </c>
      <c r="F21" s="11"/>
    </row>
    <row r="23" spans="2:20" ht="5.25" customHeight="1" x14ac:dyDescent="0.15">
      <c r="D23" s="11">
        <v>1</v>
      </c>
    </row>
    <row r="24" spans="2:20" x14ac:dyDescent="0.15">
      <c r="B24" s="3">
        <v>3</v>
      </c>
      <c r="C24" s="11"/>
      <c r="E24" s="11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Q24" s="4">
        <v>0</v>
      </c>
      <c r="R24" s="4">
        <v>0</v>
      </c>
      <c r="S24" s="4">
        <v>1</v>
      </c>
      <c r="T24" s="4">
        <v>1</v>
      </c>
    </row>
    <row r="25" spans="2:20" ht="4.5" customHeight="1" x14ac:dyDescent="0.15">
      <c r="D25" s="11">
        <v>1</v>
      </c>
    </row>
    <row r="26" spans="2:20" x14ac:dyDescent="0.15">
      <c r="C26" s="11"/>
      <c r="E26" s="11">
        <v>1</v>
      </c>
    </row>
    <row r="27" spans="2:20" ht="5.25" customHeight="1" x14ac:dyDescent="0.15">
      <c r="D27" s="11">
        <v>1</v>
      </c>
      <c r="F27" s="11"/>
    </row>
    <row r="29" spans="2:20" s="4" customFormat="1" ht="5.25" customHeight="1" x14ac:dyDescent="0.15">
      <c r="B29" s="3"/>
      <c r="C29"/>
      <c r="D29" s="11"/>
      <c r="E29"/>
      <c r="F29"/>
      <c r="G29"/>
      <c r="H29"/>
      <c r="I29"/>
      <c r="J29"/>
      <c r="K29"/>
      <c r="L29"/>
      <c r="M29"/>
      <c r="N29"/>
      <c r="O29"/>
      <c r="P29"/>
    </row>
    <row r="30" spans="2:20" s="4" customFormat="1" x14ac:dyDescent="0.15">
      <c r="B30" s="3">
        <v>4</v>
      </c>
      <c r="C30" s="11">
        <v>1</v>
      </c>
      <c r="D30"/>
      <c r="E30" s="11">
        <v>1</v>
      </c>
      <c r="F30"/>
      <c r="G30"/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P30"/>
      <c r="Q30" s="4">
        <v>0</v>
      </c>
      <c r="R30" s="4">
        <v>1</v>
      </c>
      <c r="S30" s="4">
        <v>0</v>
      </c>
      <c r="T30" s="4">
        <v>0</v>
      </c>
    </row>
    <row r="31" spans="2:20" s="4" customFormat="1" ht="4.5" customHeight="1" x14ac:dyDescent="0.15">
      <c r="B31" s="3"/>
      <c r="C31"/>
      <c r="D31" s="11">
        <v>1</v>
      </c>
      <c r="E31"/>
      <c r="F31"/>
      <c r="G31"/>
      <c r="H31"/>
      <c r="I31"/>
      <c r="J31"/>
      <c r="K31"/>
      <c r="L31"/>
      <c r="M31"/>
      <c r="N31"/>
      <c r="O31"/>
      <c r="P31"/>
    </row>
    <row r="32" spans="2:20" s="4" customFormat="1" x14ac:dyDescent="0.15">
      <c r="B32" s="3"/>
      <c r="C32" s="11"/>
      <c r="D32"/>
      <c r="E32" s="11">
        <v>1</v>
      </c>
      <c r="F32"/>
      <c r="G32"/>
      <c r="H32"/>
      <c r="I32"/>
      <c r="J32"/>
      <c r="K32"/>
      <c r="L32"/>
      <c r="M32"/>
      <c r="N32"/>
      <c r="O32"/>
      <c r="P32"/>
    </row>
    <row r="33" spans="2:20" ht="5.25" customHeight="1" x14ac:dyDescent="0.15">
      <c r="D33" s="11"/>
      <c r="F33" s="11"/>
    </row>
    <row r="35" spans="2:20" ht="5.25" customHeight="1" x14ac:dyDescent="0.15">
      <c r="D35" s="11">
        <v>1</v>
      </c>
    </row>
    <row r="36" spans="2:20" x14ac:dyDescent="0.15">
      <c r="B36" s="3">
        <v>5</v>
      </c>
      <c r="C36" s="11">
        <v>1</v>
      </c>
      <c r="E36" s="11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Q36" s="4">
        <v>0</v>
      </c>
      <c r="R36" s="4">
        <v>1</v>
      </c>
      <c r="S36" s="4">
        <v>0</v>
      </c>
      <c r="T36" s="4">
        <v>1</v>
      </c>
    </row>
    <row r="37" spans="2:20" ht="4.5" customHeight="1" x14ac:dyDescent="0.15">
      <c r="D37" s="11">
        <v>1</v>
      </c>
    </row>
    <row r="38" spans="2:20" x14ac:dyDescent="0.15">
      <c r="C38" s="11"/>
      <c r="E38" s="11">
        <v>1</v>
      </c>
    </row>
    <row r="39" spans="2:20" ht="5.25" customHeight="1" x14ac:dyDescent="0.15">
      <c r="D39" s="11">
        <v>1</v>
      </c>
      <c r="F39" s="11"/>
    </row>
    <row r="41" spans="2:20" ht="5.25" customHeight="1" x14ac:dyDescent="0.15">
      <c r="D41" s="11">
        <v>1</v>
      </c>
    </row>
    <row r="42" spans="2:20" x14ac:dyDescent="0.15">
      <c r="B42" s="3">
        <v>6</v>
      </c>
      <c r="C42" s="11">
        <v>1</v>
      </c>
      <c r="E42" s="11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Q42" s="4">
        <v>0</v>
      </c>
      <c r="R42" s="4">
        <v>1</v>
      </c>
      <c r="S42" s="4">
        <v>1</v>
      </c>
      <c r="T42" s="4">
        <v>0</v>
      </c>
    </row>
    <row r="43" spans="2:20" ht="4.5" customHeight="1" x14ac:dyDescent="0.15">
      <c r="D43" s="11">
        <v>1</v>
      </c>
    </row>
    <row r="44" spans="2:20" x14ac:dyDescent="0.15">
      <c r="C44" s="11">
        <v>1</v>
      </c>
      <c r="E44" s="11">
        <v>1</v>
      </c>
    </row>
    <row r="45" spans="2:20" ht="5.25" customHeight="1" x14ac:dyDescent="0.15">
      <c r="D45" s="11">
        <v>1</v>
      </c>
      <c r="F45" s="11"/>
    </row>
    <row r="47" spans="2:20" ht="5.25" customHeight="1" x14ac:dyDescent="0.15">
      <c r="D47" s="11">
        <v>1</v>
      </c>
    </row>
    <row r="48" spans="2:20" x14ac:dyDescent="0.15">
      <c r="B48" s="3">
        <v>7</v>
      </c>
      <c r="C48" s="11">
        <v>1</v>
      </c>
      <c r="E48" s="11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Q48" s="4">
        <v>0</v>
      </c>
      <c r="R48" s="4">
        <v>1</v>
      </c>
      <c r="S48" s="4">
        <v>1</v>
      </c>
      <c r="T48" s="4">
        <v>1</v>
      </c>
    </row>
    <row r="49" spans="2:20" ht="4.5" customHeight="1" x14ac:dyDescent="0.15">
      <c r="D49" s="11"/>
    </row>
    <row r="50" spans="2:20" x14ac:dyDescent="0.15">
      <c r="C50" s="11"/>
      <c r="E50" s="11">
        <v>1</v>
      </c>
    </row>
    <row r="51" spans="2:20" ht="5.25" customHeight="1" x14ac:dyDescent="0.15">
      <c r="D51" s="11"/>
      <c r="F51" s="11"/>
    </row>
    <row r="53" spans="2:20" ht="5.25" customHeight="1" x14ac:dyDescent="0.15">
      <c r="D53" s="11">
        <v>1</v>
      </c>
    </row>
    <row r="54" spans="2:20" x14ac:dyDescent="0.15">
      <c r="B54" s="3">
        <v>8</v>
      </c>
      <c r="C54" s="11">
        <v>1</v>
      </c>
      <c r="E54" s="11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Q54" s="4">
        <v>1</v>
      </c>
      <c r="R54" s="4">
        <v>0</v>
      </c>
      <c r="S54" s="4">
        <v>0</v>
      </c>
      <c r="T54" s="4">
        <v>0</v>
      </c>
    </row>
    <row r="55" spans="2:20" ht="4.5" customHeight="1" x14ac:dyDescent="0.15">
      <c r="D55" s="11">
        <v>1</v>
      </c>
    </row>
    <row r="56" spans="2:20" x14ac:dyDescent="0.15">
      <c r="C56" s="11">
        <v>1</v>
      </c>
      <c r="E56" s="11">
        <v>1</v>
      </c>
    </row>
    <row r="57" spans="2:20" ht="5.25" customHeight="1" x14ac:dyDescent="0.15">
      <c r="D57" s="11">
        <v>1</v>
      </c>
      <c r="F57" s="11"/>
    </row>
    <row r="59" spans="2:20" ht="5.25" customHeight="1" x14ac:dyDescent="0.15">
      <c r="D59" s="11">
        <v>1</v>
      </c>
    </row>
    <row r="60" spans="2:20" x14ac:dyDescent="0.15">
      <c r="B60" s="3">
        <v>9</v>
      </c>
      <c r="C60" s="11">
        <v>1</v>
      </c>
      <c r="E60" s="11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Q60" s="4">
        <v>1</v>
      </c>
      <c r="R60" s="4">
        <v>0</v>
      </c>
      <c r="S60" s="4">
        <v>0</v>
      </c>
      <c r="T60" s="4">
        <v>1</v>
      </c>
    </row>
    <row r="61" spans="2:20" ht="4.5" customHeight="1" x14ac:dyDescent="0.15">
      <c r="D61" s="11">
        <v>1</v>
      </c>
    </row>
    <row r="62" spans="2:20" x14ac:dyDescent="0.15">
      <c r="C62" s="11"/>
      <c r="E62" s="11">
        <v>1</v>
      </c>
    </row>
    <row r="63" spans="2:20" ht="5.25" customHeight="1" x14ac:dyDescent="0.15">
      <c r="D63" s="11">
        <v>1</v>
      </c>
      <c r="F63" s="11"/>
    </row>
    <row r="65" spans="2:42" s="4" customFormat="1" ht="5.25" customHeight="1" x14ac:dyDescent="0.15">
      <c r="B65" s="3"/>
      <c r="C65"/>
      <c r="D65" s="11">
        <v>1</v>
      </c>
      <c r="E65"/>
      <c r="F65"/>
      <c r="G65"/>
      <c r="H65"/>
      <c r="I65"/>
      <c r="J65"/>
      <c r="K65"/>
      <c r="L65"/>
      <c r="M65"/>
      <c r="N65"/>
      <c r="O65"/>
      <c r="P65"/>
    </row>
    <row r="66" spans="2:42" s="4" customFormat="1" x14ac:dyDescent="0.15">
      <c r="B66" s="3" t="s">
        <v>22</v>
      </c>
      <c r="C66" s="11">
        <v>1</v>
      </c>
      <c r="D66"/>
      <c r="E66" s="11">
        <v>1</v>
      </c>
      <c r="F66"/>
      <c r="G66"/>
      <c r="H66">
        <f>D65</f>
        <v>1</v>
      </c>
      <c r="I66">
        <f>E66</f>
        <v>1</v>
      </c>
      <c r="J66">
        <f>E68</f>
        <v>1</v>
      </c>
      <c r="K66">
        <f>D69</f>
        <v>0</v>
      </c>
      <c r="L66">
        <f>C68</f>
        <v>1</v>
      </c>
      <c r="M66">
        <f>C66</f>
        <v>1</v>
      </c>
      <c r="N66">
        <f>D67</f>
        <v>1</v>
      </c>
      <c r="O66">
        <f>F69</f>
        <v>0</v>
      </c>
      <c r="P66"/>
      <c r="Q66" s="4">
        <v>1</v>
      </c>
      <c r="R66" s="4">
        <v>0</v>
      </c>
      <c r="S66" s="4">
        <v>1</v>
      </c>
      <c r="T66" s="4">
        <v>0</v>
      </c>
    </row>
    <row r="67" spans="2:42" s="4" customFormat="1" ht="4.5" customHeight="1" x14ac:dyDescent="0.15">
      <c r="B67" s="3"/>
      <c r="C67"/>
      <c r="D67" s="11">
        <v>1</v>
      </c>
      <c r="E67"/>
      <c r="F67"/>
      <c r="G67"/>
      <c r="H67"/>
      <c r="I67"/>
      <c r="J67"/>
      <c r="K67"/>
      <c r="L67"/>
      <c r="M67"/>
      <c r="N67"/>
      <c r="O67"/>
      <c r="P67"/>
    </row>
    <row r="68" spans="2:42" s="4" customFormat="1" x14ac:dyDescent="0.15">
      <c r="B68" s="3"/>
      <c r="C68" s="11">
        <v>1</v>
      </c>
      <c r="D68"/>
      <c r="E68" s="11">
        <v>1</v>
      </c>
      <c r="F68"/>
      <c r="G68"/>
      <c r="H68"/>
      <c r="I68"/>
      <c r="J68"/>
      <c r="K68"/>
      <c r="L68"/>
      <c r="M68"/>
      <c r="N68"/>
      <c r="O68"/>
      <c r="P68"/>
    </row>
    <row r="69" spans="2:42" ht="5.25" customHeight="1" x14ac:dyDescent="0.15">
      <c r="D69" s="11"/>
      <c r="F69" s="11"/>
    </row>
    <row r="71" spans="2:42" ht="5.25" customHeight="1" x14ac:dyDescent="0.15">
      <c r="D71" s="11"/>
    </row>
    <row r="72" spans="2:42" x14ac:dyDescent="0.15">
      <c r="B72" s="3" t="s">
        <v>32</v>
      </c>
      <c r="C72" s="11">
        <v>1</v>
      </c>
      <c r="E72" s="11"/>
      <c r="H72">
        <f>D71</f>
        <v>0</v>
      </c>
      <c r="I72">
        <f>E72</f>
        <v>0</v>
      </c>
      <c r="J72">
        <f>E74</f>
        <v>1</v>
      </c>
      <c r="K72">
        <f>D75</f>
        <v>1</v>
      </c>
      <c r="L72">
        <f>C74</f>
        <v>1</v>
      </c>
      <c r="M72">
        <f>C72</f>
        <v>1</v>
      </c>
      <c r="N72">
        <f>D73</f>
        <v>1</v>
      </c>
      <c r="O72">
        <f>F75</f>
        <v>0</v>
      </c>
      <c r="Q72" s="4">
        <v>1</v>
      </c>
      <c r="R72" s="4">
        <v>0</v>
      </c>
      <c r="S72" s="4">
        <v>1</v>
      </c>
      <c r="T72" s="4">
        <v>1</v>
      </c>
    </row>
    <row r="73" spans="2:42" ht="4.5" customHeight="1" x14ac:dyDescent="0.15">
      <c r="D73" s="11">
        <v>1</v>
      </c>
      <c r="AE73" s="22"/>
      <c r="AF73" s="14"/>
      <c r="AG73" s="40" t="s">
        <v>38</v>
      </c>
      <c r="AH73" s="41" t="s">
        <v>44</v>
      </c>
      <c r="AI73" s="41" t="s">
        <v>43</v>
      </c>
      <c r="AJ73" s="41" t="s">
        <v>40</v>
      </c>
      <c r="AK73" s="41" t="s">
        <v>42</v>
      </c>
      <c r="AL73" s="41" t="s">
        <v>39</v>
      </c>
      <c r="AM73" s="41" t="s">
        <v>35</v>
      </c>
      <c r="AN73" s="41" t="s">
        <v>335</v>
      </c>
      <c r="AO73" s="16"/>
    </row>
    <row r="74" spans="2:42" x14ac:dyDescent="0.15">
      <c r="C74" s="11">
        <v>1</v>
      </c>
      <c r="E74" s="11">
        <v>1</v>
      </c>
      <c r="AE74" s="23"/>
      <c r="AF74" s="12"/>
      <c r="AG74" s="39">
        <f t="shared" ref="AG74:AK74" si="0">AH74*2</f>
        <v>128</v>
      </c>
      <c r="AH74" s="29">
        <f t="shared" si="0"/>
        <v>64</v>
      </c>
      <c r="AI74" s="29">
        <f t="shared" si="0"/>
        <v>32</v>
      </c>
      <c r="AJ74" s="29">
        <f t="shared" si="0"/>
        <v>16</v>
      </c>
      <c r="AK74" s="29">
        <f t="shared" si="0"/>
        <v>8</v>
      </c>
      <c r="AL74" s="29">
        <f>AM74*2</f>
        <v>4</v>
      </c>
      <c r="AM74" s="29">
        <f>AN74*2</f>
        <v>2</v>
      </c>
      <c r="AN74" s="29">
        <v>1</v>
      </c>
      <c r="AO74" s="18"/>
    </row>
    <row r="75" spans="2:42" ht="5.25" customHeight="1" x14ac:dyDescent="0.15">
      <c r="D75" s="11">
        <v>1</v>
      </c>
      <c r="F75" s="11"/>
      <c r="AE75" s="38">
        <v>0</v>
      </c>
      <c r="AF75" s="28" t="str">
        <f>DEC2HEX(AE75,1)</f>
        <v>0</v>
      </c>
      <c r="AG75" s="38">
        <v>1</v>
      </c>
      <c r="AH75" s="28">
        <v>1</v>
      </c>
      <c r="AI75" s="28">
        <v>1</v>
      </c>
      <c r="AJ75" s="28">
        <v>1</v>
      </c>
      <c r="AK75" s="28">
        <v>1</v>
      </c>
      <c r="AL75" s="28">
        <v>1</v>
      </c>
      <c r="AM75" s="28">
        <v>0</v>
      </c>
      <c r="AN75" s="28">
        <v>0</v>
      </c>
      <c r="AO75" s="17">
        <f>SUMPRODUCT($AG$74:$AN$74,AG75:AN75)</f>
        <v>252</v>
      </c>
      <c r="AP75" s="45" t="str">
        <f>DEC2HEX(AO75,2)</f>
        <v>FC</v>
      </c>
    </row>
    <row r="76" spans="2:42" x14ac:dyDescent="0.15">
      <c r="AE76" s="38">
        <v>1</v>
      </c>
      <c r="AF76" s="28" t="str">
        <f t="shared" ref="AF76:AF90" si="1">DEC2HEX(AE76,1)</f>
        <v>1</v>
      </c>
      <c r="AG76" s="38">
        <v>0</v>
      </c>
      <c r="AH76" s="28">
        <v>1</v>
      </c>
      <c r="AI76" s="28">
        <v>1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17">
        <f>SUMPRODUCT($AG$74:$AN$74,AG76:AN76)</f>
        <v>96</v>
      </c>
      <c r="AP76" s="47" t="str">
        <f t="shared" ref="AP76:AP90" si="2">DEC2HEX(AO76,2)</f>
        <v>60</v>
      </c>
    </row>
    <row r="77" spans="2:42" ht="5.25" customHeight="1" x14ac:dyDescent="0.15">
      <c r="D77" s="11">
        <v>1</v>
      </c>
      <c r="AE77" s="38">
        <v>2</v>
      </c>
      <c r="AF77" s="28" t="str">
        <f t="shared" si="1"/>
        <v>2</v>
      </c>
      <c r="AG77" s="38">
        <v>1</v>
      </c>
      <c r="AH77" s="28">
        <v>1</v>
      </c>
      <c r="AI77" s="28">
        <v>0</v>
      </c>
      <c r="AJ77" s="28">
        <v>1</v>
      </c>
      <c r="AK77" s="28">
        <v>1</v>
      </c>
      <c r="AL77" s="28">
        <v>0</v>
      </c>
      <c r="AM77" s="28">
        <v>1</v>
      </c>
      <c r="AN77" s="28">
        <v>0</v>
      </c>
      <c r="AO77" s="17">
        <f>SUMPRODUCT($AG$74:$AN$74,AG77:AN77)</f>
        <v>218</v>
      </c>
      <c r="AP77" s="47" t="str">
        <f t="shared" si="2"/>
        <v>DA</v>
      </c>
    </row>
    <row r="78" spans="2:42" x14ac:dyDescent="0.15">
      <c r="B78" s="3" t="s">
        <v>27</v>
      </c>
      <c r="C78" s="11">
        <v>1</v>
      </c>
      <c r="E78" s="11"/>
      <c r="H78">
        <f>D77</f>
        <v>1</v>
      </c>
      <c r="I78">
        <f>E78</f>
        <v>0</v>
      </c>
      <c r="J78">
        <f>E80</f>
        <v>0</v>
      </c>
      <c r="K78">
        <f>D81</f>
        <v>1</v>
      </c>
      <c r="L78">
        <f>C80</f>
        <v>1</v>
      </c>
      <c r="M78">
        <f>C78</f>
        <v>1</v>
      </c>
      <c r="N78">
        <f>D79</f>
        <v>0</v>
      </c>
      <c r="O78">
        <f>F81</f>
        <v>0</v>
      </c>
      <c r="Q78" s="4">
        <v>1</v>
      </c>
      <c r="R78" s="4">
        <v>1</v>
      </c>
      <c r="S78" s="4">
        <v>0</v>
      </c>
      <c r="T78" s="4">
        <v>0</v>
      </c>
      <c r="AE78" s="38">
        <v>3</v>
      </c>
      <c r="AF78" s="28" t="str">
        <f t="shared" si="1"/>
        <v>3</v>
      </c>
      <c r="AG78" s="38">
        <v>1</v>
      </c>
      <c r="AH78" s="28">
        <v>1</v>
      </c>
      <c r="AI78" s="28">
        <v>1</v>
      </c>
      <c r="AJ78" s="28">
        <v>1</v>
      </c>
      <c r="AK78" s="28">
        <v>0</v>
      </c>
      <c r="AL78" s="28">
        <v>0</v>
      </c>
      <c r="AM78" s="28">
        <v>1</v>
      </c>
      <c r="AN78" s="28">
        <v>0</v>
      </c>
      <c r="AO78" s="17">
        <f>SUMPRODUCT($AG$74:$AN$74,AG78:AN78)</f>
        <v>242</v>
      </c>
      <c r="AP78" s="47" t="str">
        <f t="shared" si="2"/>
        <v>F2</v>
      </c>
    </row>
    <row r="79" spans="2:42" ht="4.5" customHeight="1" x14ac:dyDescent="0.15">
      <c r="D79" s="11"/>
      <c r="AE79" s="38">
        <v>4</v>
      </c>
      <c r="AF79" s="28" t="str">
        <f t="shared" si="1"/>
        <v>4</v>
      </c>
      <c r="AG79" s="38">
        <v>0</v>
      </c>
      <c r="AH79" s="28">
        <v>1</v>
      </c>
      <c r="AI79" s="28">
        <v>1</v>
      </c>
      <c r="AJ79" s="28">
        <v>0</v>
      </c>
      <c r="AK79" s="28">
        <v>0</v>
      </c>
      <c r="AL79" s="28">
        <v>1</v>
      </c>
      <c r="AM79" s="28">
        <v>1</v>
      </c>
      <c r="AN79" s="28">
        <v>0</v>
      </c>
      <c r="AO79" s="17">
        <f>SUMPRODUCT($AG$74:$AN$74,AG79:AN79)</f>
        <v>102</v>
      </c>
      <c r="AP79" s="47" t="str">
        <f t="shared" si="2"/>
        <v>66</v>
      </c>
    </row>
    <row r="80" spans="2:42" x14ac:dyDescent="0.15">
      <c r="C80" s="11">
        <v>1</v>
      </c>
      <c r="E80" s="11"/>
      <c r="AE80" s="38">
        <v>5</v>
      </c>
      <c r="AF80" s="28" t="str">
        <f t="shared" si="1"/>
        <v>5</v>
      </c>
      <c r="AG80" s="38">
        <v>1</v>
      </c>
      <c r="AH80" s="28">
        <v>0</v>
      </c>
      <c r="AI80" s="28">
        <v>1</v>
      </c>
      <c r="AJ80" s="28">
        <v>1</v>
      </c>
      <c r="AK80" s="28">
        <v>0</v>
      </c>
      <c r="AL80" s="28">
        <v>1</v>
      </c>
      <c r="AM80" s="28">
        <v>1</v>
      </c>
      <c r="AN80" s="28">
        <v>0</v>
      </c>
      <c r="AO80" s="17">
        <f>SUMPRODUCT($AG$74:$AN$74,AG80:AN80)</f>
        <v>182</v>
      </c>
      <c r="AP80" s="47" t="str">
        <f t="shared" si="2"/>
        <v>B6</v>
      </c>
    </row>
    <row r="81" spans="2:42" ht="5.25" customHeight="1" x14ac:dyDescent="0.15">
      <c r="D81" s="11">
        <v>1</v>
      </c>
      <c r="F81" s="11"/>
      <c r="AE81" s="38">
        <v>6</v>
      </c>
      <c r="AF81" s="28" t="str">
        <f t="shared" si="1"/>
        <v>6</v>
      </c>
      <c r="AG81" s="38">
        <v>1</v>
      </c>
      <c r="AH81" s="28">
        <v>0</v>
      </c>
      <c r="AI81" s="28">
        <v>1</v>
      </c>
      <c r="AJ81" s="28">
        <v>1</v>
      </c>
      <c r="AK81" s="28">
        <v>1</v>
      </c>
      <c r="AL81" s="28">
        <v>1</v>
      </c>
      <c r="AM81" s="28">
        <v>1</v>
      </c>
      <c r="AN81" s="28">
        <v>0</v>
      </c>
      <c r="AO81" s="17">
        <f>SUMPRODUCT($AG$74:$AN$74,AG81:AN81)</f>
        <v>190</v>
      </c>
      <c r="AP81" s="47" t="str">
        <f t="shared" si="2"/>
        <v>BE</v>
      </c>
    </row>
    <row r="82" spans="2:42" x14ac:dyDescent="0.15">
      <c r="AE82" s="38">
        <v>7</v>
      </c>
      <c r="AF82" s="28" t="str">
        <f t="shared" si="1"/>
        <v>7</v>
      </c>
      <c r="AG82" s="38">
        <v>1</v>
      </c>
      <c r="AH82" s="28">
        <v>1</v>
      </c>
      <c r="AI82" s="28">
        <v>1</v>
      </c>
      <c r="AJ82" s="28">
        <v>0</v>
      </c>
      <c r="AK82" s="28">
        <v>0</v>
      </c>
      <c r="AL82" s="28">
        <v>1</v>
      </c>
      <c r="AM82" s="28">
        <v>0</v>
      </c>
      <c r="AN82" s="28">
        <v>0</v>
      </c>
      <c r="AO82" s="17">
        <f>SUMPRODUCT($AG$74:$AN$74,AG82:AN82)</f>
        <v>228</v>
      </c>
      <c r="AP82" s="47" t="str">
        <f t="shared" si="2"/>
        <v>E4</v>
      </c>
    </row>
    <row r="83" spans="2:42" ht="5.25" customHeight="1" x14ac:dyDescent="0.15">
      <c r="D83" s="11"/>
      <c r="AE83" s="38">
        <v>8</v>
      </c>
      <c r="AF83" s="28" t="str">
        <f t="shared" si="1"/>
        <v>8</v>
      </c>
      <c r="AG83" s="38">
        <v>1</v>
      </c>
      <c r="AH83" s="28">
        <v>1</v>
      </c>
      <c r="AI83" s="28">
        <v>1</v>
      </c>
      <c r="AJ83" s="28">
        <v>1</v>
      </c>
      <c r="AK83" s="28">
        <v>1</v>
      </c>
      <c r="AL83" s="28">
        <v>1</v>
      </c>
      <c r="AM83" s="28">
        <v>1</v>
      </c>
      <c r="AN83" s="28">
        <v>0</v>
      </c>
      <c r="AO83" s="17">
        <f>SUMPRODUCT($AG$74:$AN$74,AG83:AN83)</f>
        <v>254</v>
      </c>
      <c r="AP83" s="47" t="str">
        <f t="shared" si="2"/>
        <v>FE</v>
      </c>
    </row>
    <row r="84" spans="2:42" x14ac:dyDescent="0.15">
      <c r="B84" s="3" t="s">
        <v>34</v>
      </c>
      <c r="C84" s="11"/>
      <c r="E84" s="11">
        <v>1</v>
      </c>
      <c r="H84">
        <f>D83</f>
        <v>0</v>
      </c>
      <c r="I84">
        <f>E84</f>
        <v>1</v>
      </c>
      <c r="J84">
        <f>E86</f>
        <v>1</v>
      </c>
      <c r="K84">
        <f>D87</f>
        <v>1</v>
      </c>
      <c r="L84">
        <f>C86</f>
        <v>1</v>
      </c>
      <c r="M84">
        <f>C84</f>
        <v>0</v>
      </c>
      <c r="N84">
        <f>D85</f>
        <v>1</v>
      </c>
      <c r="O84">
        <f>F87</f>
        <v>0</v>
      </c>
      <c r="Q84" s="4">
        <v>1</v>
      </c>
      <c r="R84" s="4">
        <v>1</v>
      </c>
      <c r="S84" s="4">
        <v>0</v>
      </c>
      <c r="T84" s="4">
        <v>1</v>
      </c>
      <c r="AE84" s="38">
        <v>9</v>
      </c>
      <c r="AF84" s="28" t="str">
        <f t="shared" si="1"/>
        <v>9</v>
      </c>
      <c r="AG84" s="38">
        <v>1</v>
      </c>
      <c r="AH84" s="28">
        <v>1</v>
      </c>
      <c r="AI84" s="28">
        <v>1</v>
      </c>
      <c r="AJ84" s="28">
        <v>1</v>
      </c>
      <c r="AK84" s="28">
        <v>0</v>
      </c>
      <c r="AL84" s="28">
        <v>1</v>
      </c>
      <c r="AM84" s="28">
        <v>1</v>
      </c>
      <c r="AN84" s="28">
        <v>0</v>
      </c>
      <c r="AO84" s="17">
        <f>SUMPRODUCT($AG$74:$AN$74,AG84:AN84)</f>
        <v>246</v>
      </c>
      <c r="AP84" s="47" t="str">
        <f t="shared" si="2"/>
        <v>F6</v>
      </c>
    </row>
    <row r="85" spans="2:42" ht="4.5" customHeight="1" x14ac:dyDescent="0.15">
      <c r="D85" s="11">
        <v>1</v>
      </c>
      <c r="AE85" s="38">
        <v>10</v>
      </c>
      <c r="AF85" s="28" t="str">
        <f t="shared" si="1"/>
        <v>A</v>
      </c>
      <c r="AG85" s="38">
        <v>1</v>
      </c>
      <c r="AH85" s="28">
        <v>1</v>
      </c>
      <c r="AI85" s="28">
        <v>1</v>
      </c>
      <c r="AJ85" s="28">
        <v>0</v>
      </c>
      <c r="AK85" s="28">
        <v>1</v>
      </c>
      <c r="AL85" s="28">
        <v>1</v>
      </c>
      <c r="AM85" s="28">
        <v>1</v>
      </c>
      <c r="AN85" s="28">
        <v>0</v>
      </c>
      <c r="AO85" s="17">
        <f>SUMPRODUCT($AG$74:$AN$74,AG85:AN85)</f>
        <v>238</v>
      </c>
      <c r="AP85" s="47" t="str">
        <f t="shared" si="2"/>
        <v>EE</v>
      </c>
    </row>
    <row r="86" spans="2:42" x14ac:dyDescent="0.15">
      <c r="C86" s="11">
        <v>1</v>
      </c>
      <c r="E86" s="11">
        <v>1</v>
      </c>
      <c r="AE86" s="38">
        <v>11</v>
      </c>
      <c r="AF86" s="28" t="str">
        <f t="shared" si="1"/>
        <v>B</v>
      </c>
      <c r="AG86" s="38">
        <v>0</v>
      </c>
      <c r="AH86" s="28">
        <v>0</v>
      </c>
      <c r="AI86" s="28">
        <v>1</v>
      </c>
      <c r="AJ86" s="28">
        <v>1</v>
      </c>
      <c r="AK86" s="28">
        <v>1</v>
      </c>
      <c r="AL86" s="28">
        <v>1</v>
      </c>
      <c r="AM86" s="28">
        <v>1</v>
      </c>
      <c r="AN86" s="28">
        <v>0</v>
      </c>
      <c r="AO86" s="17">
        <f>SUMPRODUCT($AG$74:$AN$74,AG86:AN86)</f>
        <v>62</v>
      </c>
      <c r="AP86" s="47" t="str">
        <f t="shared" si="2"/>
        <v>3E</v>
      </c>
    </row>
    <row r="87" spans="2:42" ht="5.25" customHeight="1" x14ac:dyDescent="0.15">
      <c r="D87" s="11">
        <v>1</v>
      </c>
      <c r="F87" s="11"/>
      <c r="AE87" s="38">
        <v>12</v>
      </c>
      <c r="AF87" s="28" t="str">
        <f t="shared" si="1"/>
        <v>C</v>
      </c>
      <c r="AG87" s="38">
        <v>1</v>
      </c>
      <c r="AH87" s="28">
        <v>0</v>
      </c>
      <c r="AI87" s="28">
        <v>0</v>
      </c>
      <c r="AJ87" s="28">
        <v>1</v>
      </c>
      <c r="AK87" s="28">
        <v>1</v>
      </c>
      <c r="AL87" s="28">
        <v>1</v>
      </c>
      <c r="AM87" s="28">
        <v>0</v>
      </c>
      <c r="AN87" s="28">
        <v>0</v>
      </c>
      <c r="AO87" s="17">
        <f>SUMPRODUCT($AG$74:$AN$74,AG87:AN87)</f>
        <v>156</v>
      </c>
      <c r="AP87" s="47" t="str">
        <f t="shared" si="2"/>
        <v>9C</v>
      </c>
    </row>
    <row r="88" spans="2:42" x14ac:dyDescent="0.15">
      <c r="AE88" s="38">
        <v>13</v>
      </c>
      <c r="AF88" s="28" t="str">
        <f t="shared" si="1"/>
        <v>D</v>
      </c>
      <c r="AG88" s="38">
        <v>0</v>
      </c>
      <c r="AH88" s="28">
        <v>1</v>
      </c>
      <c r="AI88" s="28">
        <v>1</v>
      </c>
      <c r="AJ88" s="28">
        <v>1</v>
      </c>
      <c r="AK88" s="28">
        <v>1</v>
      </c>
      <c r="AL88" s="28">
        <v>0</v>
      </c>
      <c r="AM88" s="28">
        <v>1</v>
      </c>
      <c r="AN88" s="28">
        <v>0</v>
      </c>
      <c r="AO88" s="17">
        <f>SUMPRODUCT($AG$74:$AN$74,AG88:AN88)</f>
        <v>122</v>
      </c>
      <c r="AP88" s="47" t="str">
        <f t="shared" si="2"/>
        <v>7A</v>
      </c>
    </row>
    <row r="89" spans="2:42" ht="5.25" customHeight="1" x14ac:dyDescent="0.15">
      <c r="D89" s="11">
        <v>1</v>
      </c>
      <c r="AE89" s="38">
        <v>14</v>
      </c>
      <c r="AF89" s="28" t="str">
        <f t="shared" si="1"/>
        <v>E</v>
      </c>
      <c r="AG89" s="38">
        <v>1</v>
      </c>
      <c r="AH89" s="28">
        <v>0</v>
      </c>
      <c r="AI89" s="28">
        <v>0</v>
      </c>
      <c r="AJ89" s="28">
        <v>1</v>
      </c>
      <c r="AK89" s="28">
        <v>1</v>
      </c>
      <c r="AL89" s="28">
        <v>1</v>
      </c>
      <c r="AM89" s="28">
        <v>1</v>
      </c>
      <c r="AN89" s="28">
        <v>0</v>
      </c>
      <c r="AO89" s="17">
        <f>SUMPRODUCT($AG$74:$AN$74,AG89:AN89)</f>
        <v>158</v>
      </c>
      <c r="AP89" s="47" t="str">
        <f t="shared" si="2"/>
        <v>9E</v>
      </c>
    </row>
    <row r="90" spans="2:42" x14ac:dyDescent="0.15">
      <c r="B90" s="3" t="s">
        <v>24</v>
      </c>
      <c r="C90" s="11">
        <v>1</v>
      </c>
      <c r="E90" s="11"/>
      <c r="H90">
        <f>D89</f>
        <v>1</v>
      </c>
      <c r="I90">
        <f>E90</f>
        <v>0</v>
      </c>
      <c r="J90">
        <f>E92</f>
        <v>0</v>
      </c>
      <c r="K90">
        <f>D93</f>
        <v>1</v>
      </c>
      <c r="L90">
        <f>C92</f>
        <v>1</v>
      </c>
      <c r="M90">
        <f>C90</f>
        <v>1</v>
      </c>
      <c r="N90">
        <f>D91</f>
        <v>1</v>
      </c>
      <c r="O90">
        <f>F93</f>
        <v>0</v>
      </c>
      <c r="Q90" s="4">
        <v>1</v>
      </c>
      <c r="R90" s="4">
        <v>1</v>
      </c>
      <c r="S90" s="4">
        <v>1</v>
      </c>
      <c r="T90" s="4">
        <v>0</v>
      </c>
      <c r="AE90" s="39">
        <v>15</v>
      </c>
      <c r="AF90" s="29" t="str">
        <f t="shared" si="1"/>
        <v>F</v>
      </c>
      <c r="AG90" s="39">
        <v>1</v>
      </c>
      <c r="AH90" s="29">
        <v>0</v>
      </c>
      <c r="AI90" s="29">
        <v>0</v>
      </c>
      <c r="AJ90" s="29">
        <v>0</v>
      </c>
      <c r="AK90" s="29">
        <v>1</v>
      </c>
      <c r="AL90" s="29">
        <v>1</v>
      </c>
      <c r="AM90" s="29">
        <v>1</v>
      </c>
      <c r="AN90" s="29">
        <v>0</v>
      </c>
      <c r="AO90" s="18">
        <f>SUMPRODUCT($AG$74:$AN$74,AG90:AN90)</f>
        <v>142</v>
      </c>
      <c r="AP90" s="48" t="str">
        <f t="shared" si="2"/>
        <v>8E</v>
      </c>
    </row>
    <row r="91" spans="2:42" ht="4.5" customHeight="1" x14ac:dyDescent="0.15">
      <c r="D91" s="11">
        <v>1</v>
      </c>
    </row>
    <row r="92" spans="2:42" x14ac:dyDescent="0.15">
      <c r="C92" s="11">
        <v>1</v>
      </c>
      <c r="E92" s="11"/>
    </row>
    <row r="93" spans="2:42" ht="5.25" customHeight="1" x14ac:dyDescent="0.15">
      <c r="D93" s="11">
        <v>1</v>
      </c>
      <c r="F93" s="11"/>
    </row>
    <row r="95" spans="2:42" ht="5.25" customHeight="1" x14ac:dyDescent="0.15">
      <c r="D95" s="11">
        <v>1</v>
      </c>
    </row>
    <row r="96" spans="2:42" x14ac:dyDescent="0.15">
      <c r="B96" s="3" t="s">
        <v>21</v>
      </c>
      <c r="C96" s="11">
        <v>1</v>
      </c>
      <c r="E96" s="11"/>
      <c r="H96">
        <f>D95</f>
        <v>1</v>
      </c>
      <c r="I96">
        <f>E96</f>
        <v>0</v>
      </c>
      <c r="J96">
        <f>E98</f>
        <v>0</v>
      </c>
      <c r="K96">
        <f>D99</f>
        <v>0</v>
      </c>
      <c r="L96">
        <f>C98</f>
        <v>1</v>
      </c>
      <c r="M96">
        <f>C96</f>
        <v>1</v>
      </c>
      <c r="N96">
        <f>D97</f>
        <v>1</v>
      </c>
      <c r="O96">
        <f>F99</f>
        <v>0</v>
      </c>
      <c r="Q96" s="4">
        <v>1</v>
      </c>
      <c r="R96" s="4">
        <v>1</v>
      </c>
      <c r="S96" s="4">
        <v>1</v>
      </c>
      <c r="T96" s="4">
        <v>1</v>
      </c>
    </row>
    <row r="97" spans="2:15" ht="4.5" customHeight="1" x14ac:dyDescent="0.15">
      <c r="D97" s="11">
        <v>1</v>
      </c>
    </row>
    <row r="98" spans="2:15" x14ac:dyDescent="0.15">
      <c r="C98" s="11">
        <v>1</v>
      </c>
      <c r="E98" s="11"/>
    </row>
    <row r="99" spans="2:15" ht="5.25" customHeight="1" x14ac:dyDescent="0.15">
      <c r="D99" s="11"/>
      <c r="F99" s="11"/>
    </row>
    <row r="101" spans="2:15" ht="5.25" customHeight="1" x14ac:dyDescent="0.15">
      <c r="D101" s="11">
        <v>1</v>
      </c>
    </row>
    <row r="102" spans="2:15" x14ac:dyDescent="0.15">
      <c r="B102" s="3" t="s">
        <v>336</v>
      </c>
      <c r="C102" s="11">
        <v>1</v>
      </c>
      <c r="E102" s="11">
        <v>0</v>
      </c>
      <c r="H102">
        <f>D101</f>
        <v>1</v>
      </c>
      <c r="I102">
        <f>E102</f>
        <v>0</v>
      </c>
      <c r="J102">
        <f>E104</f>
        <v>1</v>
      </c>
      <c r="K102">
        <f>D105</f>
        <v>1</v>
      </c>
      <c r="L102">
        <f>C104</f>
        <v>1</v>
      </c>
      <c r="M102">
        <f>C102</f>
        <v>1</v>
      </c>
      <c r="N102">
        <f>D103</f>
        <v>0</v>
      </c>
      <c r="O102">
        <f>F105</f>
        <v>0</v>
      </c>
    </row>
    <row r="103" spans="2:15" ht="4.5" customHeight="1" x14ac:dyDescent="0.15">
      <c r="D103" s="11">
        <v>0</v>
      </c>
    </row>
    <row r="104" spans="2:15" x14ac:dyDescent="0.15">
      <c r="C104" s="11">
        <v>1</v>
      </c>
      <c r="E104" s="11">
        <v>1</v>
      </c>
    </row>
    <row r="105" spans="2:15" ht="5.25" customHeight="1" x14ac:dyDescent="0.15">
      <c r="D105" s="11">
        <v>1</v>
      </c>
      <c r="F105" s="11"/>
    </row>
    <row r="107" spans="2:15" ht="5.25" customHeight="1" x14ac:dyDescent="0.15">
      <c r="D107" s="11"/>
    </row>
    <row r="108" spans="2:15" x14ac:dyDescent="0.15">
      <c r="B108" s="3" t="s">
        <v>337</v>
      </c>
      <c r="C108" s="11">
        <v>1</v>
      </c>
      <c r="E108" s="11">
        <v>0</v>
      </c>
      <c r="H108">
        <f>D107</f>
        <v>0</v>
      </c>
      <c r="I108">
        <f>E108</f>
        <v>0</v>
      </c>
      <c r="J108">
        <f>E110</f>
        <v>1</v>
      </c>
      <c r="K108">
        <f>D111</f>
        <v>0</v>
      </c>
      <c r="L108">
        <f>C110</f>
        <v>1</v>
      </c>
      <c r="M108">
        <f>C108</f>
        <v>1</v>
      </c>
      <c r="N108">
        <f>D109</f>
        <v>1</v>
      </c>
      <c r="O108">
        <f>F111</f>
        <v>0</v>
      </c>
    </row>
    <row r="109" spans="2:15" ht="4.5" customHeight="1" x14ac:dyDescent="0.15">
      <c r="D109" s="11">
        <v>1</v>
      </c>
    </row>
    <row r="110" spans="2:15" x14ac:dyDescent="0.15">
      <c r="C110" s="11">
        <v>1</v>
      </c>
      <c r="E110" s="11">
        <v>1</v>
      </c>
    </row>
    <row r="111" spans="2:15" ht="5.25" customHeight="1" x14ac:dyDescent="0.15">
      <c r="D111" s="11"/>
      <c r="F111" s="11"/>
    </row>
    <row r="113" spans="2:16" ht="5.25" customHeight="1" x14ac:dyDescent="0.15">
      <c r="D113" s="11"/>
    </row>
    <row r="114" spans="2:16" x14ac:dyDescent="0.15">
      <c r="B114" s="3" t="s">
        <v>340</v>
      </c>
      <c r="C114" s="11"/>
      <c r="E114" s="11"/>
      <c r="H114">
        <f>D113</f>
        <v>0</v>
      </c>
      <c r="I114">
        <f>E114</f>
        <v>0</v>
      </c>
      <c r="J114">
        <f>E116</f>
        <v>1</v>
      </c>
      <c r="K114">
        <f>D117</f>
        <v>0</v>
      </c>
      <c r="L114">
        <f>C116</f>
        <v>0</v>
      </c>
      <c r="M114">
        <f>C114</f>
        <v>0</v>
      </c>
      <c r="N114">
        <f>D115</f>
        <v>0</v>
      </c>
      <c r="O114">
        <f>F117</f>
        <v>0</v>
      </c>
    </row>
    <row r="115" spans="2:16" ht="4.5" customHeight="1" x14ac:dyDescent="0.15">
      <c r="D115" s="11"/>
    </row>
    <row r="116" spans="2:16" x14ac:dyDescent="0.15">
      <c r="C116" s="11"/>
      <c r="E116" s="11">
        <v>1</v>
      </c>
    </row>
    <row r="117" spans="2:16" ht="5.25" customHeight="1" x14ac:dyDescent="0.15">
      <c r="D117" s="11"/>
      <c r="F117" s="11"/>
    </row>
    <row r="119" spans="2:16" ht="5.25" customHeight="1" x14ac:dyDescent="0.15">
      <c r="D119" s="11"/>
    </row>
    <row r="120" spans="2:16" x14ac:dyDescent="0.15">
      <c r="B120" s="3" t="s">
        <v>343</v>
      </c>
      <c r="C120" s="11"/>
      <c r="E120" s="11">
        <v>1</v>
      </c>
      <c r="H120">
        <f>D119</f>
        <v>0</v>
      </c>
      <c r="I120">
        <f>E120</f>
        <v>1</v>
      </c>
      <c r="J120">
        <f>E122</f>
        <v>1</v>
      </c>
      <c r="K120">
        <f>D123</f>
        <v>1</v>
      </c>
      <c r="L120">
        <f>C122</f>
        <v>1</v>
      </c>
      <c r="M120">
        <f>C120</f>
        <v>0</v>
      </c>
      <c r="N120">
        <f>D121</f>
        <v>0</v>
      </c>
      <c r="O120">
        <f>F123</f>
        <v>0</v>
      </c>
    </row>
    <row r="121" spans="2:16" ht="4.5" customHeight="1" x14ac:dyDescent="0.15">
      <c r="D121" s="11"/>
    </row>
    <row r="122" spans="2:16" x14ac:dyDescent="0.15">
      <c r="C122" s="11">
        <v>1</v>
      </c>
      <c r="E122" s="11">
        <v>1</v>
      </c>
    </row>
    <row r="123" spans="2:16" ht="5.25" customHeight="1" x14ac:dyDescent="0.15">
      <c r="D123" s="11">
        <v>1</v>
      </c>
      <c r="F123" s="11"/>
    </row>
    <row r="125" spans="2:16" s="4" customFormat="1" ht="5.25" customHeight="1" x14ac:dyDescent="0.15">
      <c r="B125" s="3"/>
      <c r="C125"/>
      <c r="D125" s="11">
        <v>1</v>
      </c>
      <c r="E125"/>
      <c r="F125"/>
      <c r="G125"/>
      <c r="H125"/>
      <c r="I125"/>
      <c r="J125"/>
      <c r="K125"/>
      <c r="L125"/>
      <c r="M125"/>
      <c r="N125"/>
      <c r="O125"/>
      <c r="P125"/>
    </row>
    <row r="126" spans="2:16" s="4" customFormat="1" x14ac:dyDescent="0.15">
      <c r="B126" s="3" t="s">
        <v>342</v>
      </c>
      <c r="C126" s="11">
        <v>1</v>
      </c>
      <c r="D126"/>
      <c r="E126" s="11"/>
      <c r="F126"/>
      <c r="G126"/>
      <c r="H126">
        <f>D125</f>
        <v>1</v>
      </c>
      <c r="I126">
        <f>E126</f>
        <v>0</v>
      </c>
      <c r="J126">
        <f>E128</f>
        <v>1</v>
      </c>
      <c r="K126">
        <f>D129</f>
        <v>0</v>
      </c>
      <c r="L126">
        <f>C128</f>
        <v>1</v>
      </c>
      <c r="M126">
        <f>C126</f>
        <v>1</v>
      </c>
      <c r="N126">
        <f>D127</f>
        <v>1</v>
      </c>
      <c r="O126">
        <f>F129</f>
        <v>0</v>
      </c>
      <c r="P126"/>
    </row>
    <row r="127" spans="2:16" s="4" customFormat="1" ht="4.5" customHeight="1" x14ac:dyDescent="0.15">
      <c r="B127" s="3"/>
      <c r="C127"/>
      <c r="D127" s="11">
        <v>1</v>
      </c>
      <c r="E127"/>
      <c r="F127"/>
      <c r="G127"/>
      <c r="H127"/>
      <c r="I127"/>
      <c r="J127"/>
      <c r="K127"/>
      <c r="L127"/>
      <c r="M127"/>
      <c r="N127"/>
      <c r="O127"/>
      <c r="P127"/>
    </row>
    <row r="128" spans="2:16" s="4" customFormat="1" x14ac:dyDescent="0.15">
      <c r="B128" s="3"/>
      <c r="C128" s="11">
        <v>1</v>
      </c>
      <c r="D128"/>
      <c r="E128" s="11">
        <v>1</v>
      </c>
      <c r="F128"/>
      <c r="G128"/>
      <c r="H128"/>
      <c r="I128"/>
      <c r="J128"/>
      <c r="K128"/>
      <c r="L128"/>
      <c r="M128"/>
      <c r="N128"/>
      <c r="O128"/>
      <c r="P128"/>
    </row>
    <row r="129" spans="2:15" ht="5.25" customHeight="1" x14ac:dyDescent="0.15">
      <c r="D129" s="11"/>
      <c r="F129" s="11"/>
    </row>
    <row r="131" spans="2:15" ht="5.25" customHeight="1" x14ac:dyDescent="0.15">
      <c r="D131" s="11"/>
    </row>
    <row r="132" spans="2:15" x14ac:dyDescent="0.15">
      <c r="B132" s="3" t="s">
        <v>341</v>
      </c>
      <c r="C132" s="11">
        <v>1</v>
      </c>
      <c r="E132" s="11"/>
      <c r="H132">
        <f>D131</f>
        <v>0</v>
      </c>
      <c r="I132">
        <f>E132</f>
        <v>0</v>
      </c>
      <c r="J132">
        <f>E134</f>
        <v>0</v>
      </c>
      <c r="K132">
        <f>D135</f>
        <v>1</v>
      </c>
      <c r="L132">
        <f>C134</f>
        <v>1</v>
      </c>
      <c r="M132">
        <f>C132</f>
        <v>1</v>
      </c>
      <c r="N132">
        <f>D133</f>
        <v>0</v>
      </c>
      <c r="O132">
        <f>F135</f>
        <v>0</v>
      </c>
    </row>
    <row r="133" spans="2:15" ht="4.5" customHeight="1" x14ac:dyDescent="0.15">
      <c r="D133" s="11"/>
    </row>
    <row r="134" spans="2:15" x14ac:dyDescent="0.15">
      <c r="C134" s="11">
        <v>1</v>
      </c>
      <c r="E134" s="11"/>
    </row>
    <row r="135" spans="2:15" ht="5.25" customHeight="1" x14ac:dyDescent="0.15">
      <c r="D135" s="11">
        <v>1</v>
      </c>
      <c r="F135" s="11"/>
    </row>
    <row r="137" spans="2:15" ht="5.25" customHeight="1" x14ac:dyDescent="0.15">
      <c r="D137" s="11">
        <v>1</v>
      </c>
    </row>
    <row r="138" spans="2:15" x14ac:dyDescent="0.15">
      <c r="B138" s="3" t="s">
        <v>344</v>
      </c>
      <c r="C138" s="11">
        <v>1</v>
      </c>
      <c r="E138" s="11">
        <v>1</v>
      </c>
      <c r="H138">
        <f>D137</f>
        <v>1</v>
      </c>
      <c r="I138">
        <f>E138</f>
        <v>1</v>
      </c>
      <c r="J138">
        <f>E140</f>
        <v>1</v>
      </c>
      <c r="K138">
        <f>D141</f>
        <v>0</v>
      </c>
      <c r="L138">
        <f>C140</f>
        <v>1</v>
      </c>
      <c r="M138">
        <f>C138</f>
        <v>1</v>
      </c>
      <c r="N138">
        <f>D139</f>
        <v>0</v>
      </c>
      <c r="O138">
        <f>F141</f>
        <v>0</v>
      </c>
    </row>
    <row r="139" spans="2:15" ht="4.5" customHeight="1" x14ac:dyDescent="0.15">
      <c r="D139" s="11"/>
    </row>
    <row r="140" spans="2:15" x14ac:dyDescent="0.15">
      <c r="C140" s="11">
        <v>1</v>
      </c>
      <c r="E140" s="11">
        <v>1</v>
      </c>
    </row>
    <row r="141" spans="2:15" ht="5.25" customHeight="1" x14ac:dyDescent="0.15">
      <c r="D141" s="11"/>
      <c r="F141" s="11"/>
    </row>
    <row r="143" spans="2:15" ht="5.25" customHeight="1" x14ac:dyDescent="0.15">
      <c r="D143" s="11"/>
    </row>
    <row r="144" spans="2:15" x14ac:dyDescent="0.15">
      <c r="B144" s="3" t="s">
        <v>345</v>
      </c>
      <c r="C144" s="11"/>
      <c r="E144" s="11"/>
      <c r="H144">
        <f>D143</f>
        <v>0</v>
      </c>
      <c r="I144">
        <f>E144</f>
        <v>0</v>
      </c>
      <c r="J144">
        <f>E146</f>
        <v>1</v>
      </c>
      <c r="K144">
        <f>D147</f>
        <v>0</v>
      </c>
      <c r="L144">
        <f>C146</f>
        <v>1</v>
      </c>
      <c r="M144">
        <f>C144</f>
        <v>0</v>
      </c>
      <c r="N144">
        <f>D145</f>
        <v>1</v>
      </c>
      <c r="O144">
        <f>F147</f>
        <v>0</v>
      </c>
    </row>
    <row r="145" spans="2:15" ht="4.5" customHeight="1" x14ac:dyDescent="0.15">
      <c r="D145" s="11">
        <v>1</v>
      </c>
    </row>
    <row r="146" spans="2:15" x14ac:dyDescent="0.15">
      <c r="C146" s="11">
        <v>1</v>
      </c>
      <c r="E146" s="11">
        <v>1</v>
      </c>
    </row>
    <row r="147" spans="2:15" ht="5.25" customHeight="1" x14ac:dyDescent="0.15">
      <c r="D147" s="11"/>
      <c r="F147" s="11"/>
    </row>
    <row r="149" spans="2:15" ht="5.25" customHeight="1" x14ac:dyDescent="0.15">
      <c r="D149" s="11"/>
    </row>
    <row r="150" spans="2:15" x14ac:dyDescent="0.15">
      <c r="B150" s="3" t="s">
        <v>346</v>
      </c>
      <c r="C150" s="11"/>
      <c r="E150" s="11"/>
      <c r="H150">
        <f>D149</f>
        <v>0</v>
      </c>
      <c r="I150">
        <f>E150</f>
        <v>0</v>
      </c>
      <c r="J150">
        <f>E152</f>
        <v>1</v>
      </c>
      <c r="K150">
        <f>D153</f>
        <v>1</v>
      </c>
      <c r="L150">
        <f>C152</f>
        <v>1</v>
      </c>
      <c r="M150">
        <f>C150</f>
        <v>0</v>
      </c>
      <c r="N150">
        <f>D151</f>
        <v>1</v>
      </c>
      <c r="O150">
        <f>F153</f>
        <v>0</v>
      </c>
    </row>
    <row r="151" spans="2:15" ht="4.5" customHeight="1" x14ac:dyDescent="0.15">
      <c r="D151" s="11">
        <v>1</v>
      </c>
    </row>
    <row r="152" spans="2:15" x14ac:dyDescent="0.15">
      <c r="C152" s="11">
        <v>1</v>
      </c>
      <c r="E152" s="11">
        <v>1</v>
      </c>
    </row>
    <row r="153" spans="2:15" ht="5.25" customHeight="1" x14ac:dyDescent="0.15">
      <c r="D153" s="11">
        <v>1</v>
      </c>
      <c r="F153" s="11"/>
    </row>
    <row r="155" spans="2:15" ht="5.25" customHeight="1" x14ac:dyDescent="0.15">
      <c r="D155" s="11">
        <v>1</v>
      </c>
    </row>
    <row r="156" spans="2:15" x14ac:dyDescent="0.15">
      <c r="B156" s="3" t="s">
        <v>347</v>
      </c>
      <c r="C156" s="11">
        <v>1</v>
      </c>
      <c r="E156" s="11">
        <v>1</v>
      </c>
      <c r="H156">
        <f>D155</f>
        <v>1</v>
      </c>
      <c r="I156">
        <f>E156</f>
        <v>1</v>
      </c>
      <c r="J156">
        <f>E158</f>
        <v>0</v>
      </c>
      <c r="K156">
        <f>D159</f>
        <v>0</v>
      </c>
      <c r="L156">
        <f>C158</f>
        <v>1</v>
      </c>
      <c r="M156">
        <f>C156</f>
        <v>1</v>
      </c>
      <c r="N156">
        <f>D157</f>
        <v>1</v>
      </c>
      <c r="O156">
        <f>F159</f>
        <v>0</v>
      </c>
    </row>
    <row r="157" spans="2:15" ht="4.5" customHeight="1" x14ac:dyDescent="0.15">
      <c r="D157" s="11">
        <v>1</v>
      </c>
    </row>
    <row r="158" spans="2:15" x14ac:dyDescent="0.15">
      <c r="C158" s="11">
        <v>1</v>
      </c>
      <c r="E158" s="11"/>
    </row>
    <row r="159" spans="2:15" ht="5.25" customHeight="1" x14ac:dyDescent="0.15">
      <c r="D159" s="11"/>
      <c r="F159" s="11"/>
    </row>
    <row r="161" spans="2:42" s="4" customFormat="1" ht="5.25" customHeight="1" x14ac:dyDescent="0.15">
      <c r="B161" s="3"/>
      <c r="C161"/>
      <c r="D161" s="11">
        <v>1</v>
      </c>
      <c r="E161"/>
      <c r="F161"/>
      <c r="G161"/>
      <c r="H161"/>
      <c r="I161"/>
      <c r="J161"/>
      <c r="K161"/>
      <c r="L161"/>
      <c r="M161"/>
      <c r="N161"/>
      <c r="O161"/>
      <c r="P161"/>
    </row>
    <row r="162" spans="2:42" s="4" customFormat="1" x14ac:dyDescent="0.15">
      <c r="B162" s="3" t="s">
        <v>348</v>
      </c>
      <c r="C162" s="11">
        <v>1</v>
      </c>
      <c r="D162"/>
      <c r="E162" s="11">
        <v>1</v>
      </c>
      <c r="F162"/>
      <c r="G162"/>
      <c r="H162">
        <f>D161</f>
        <v>1</v>
      </c>
      <c r="I162">
        <f>E162</f>
        <v>1</v>
      </c>
      <c r="J162">
        <f>E164</f>
        <v>0</v>
      </c>
      <c r="K162">
        <f>D165</f>
        <v>1</v>
      </c>
      <c r="L162">
        <f>C164</f>
        <v>1</v>
      </c>
      <c r="M162">
        <f>C162</f>
        <v>1</v>
      </c>
      <c r="N162">
        <f>D163</f>
        <v>1</v>
      </c>
      <c r="O162">
        <f>F165</f>
        <v>0</v>
      </c>
      <c r="P162"/>
    </row>
    <row r="163" spans="2:42" s="4" customFormat="1" ht="4.5" customHeight="1" x14ac:dyDescent="0.15">
      <c r="B163" s="3"/>
      <c r="C163"/>
      <c r="D163" s="11">
        <v>1</v>
      </c>
      <c r="E163"/>
      <c r="F163"/>
      <c r="G163"/>
      <c r="H163"/>
      <c r="I163"/>
      <c r="J163"/>
      <c r="K163"/>
      <c r="L163"/>
      <c r="M163"/>
      <c r="N163"/>
      <c r="O163"/>
      <c r="P163"/>
    </row>
    <row r="164" spans="2:42" s="4" customFormat="1" x14ac:dyDescent="0.15">
      <c r="B164" s="3"/>
      <c r="C164" s="11">
        <v>1</v>
      </c>
      <c r="D164"/>
      <c r="E164" s="11"/>
      <c r="F164"/>
      <c r="G164"/>
      <c r="H164"/>
      <c r="I164"/>
      <c r="J164"/>
      <c r="K164"/>
      <c r="L164"/>
      <c r="M164"/>
      <c r="N164"/>
      <c r="O164"/>
      <c r="P164"/>
    </row>
    <row r="165" spans="2:42" ht="5.25" customHeight="1" x14ac:dyDescent="0.15">
      <c r="D165" s="11">
        <v>1</v>
      </c>
      <c r="F165" s="11"/>
    </row>
    <row r="167" spans="2:42" ht="5.25" customHeight="1" x14ac:dyDescent="0.15">
      <c r="D167" s="11"/>
    </row>
    <row r="168" spans="2:42" x14ac:dyDescent="0.15">
      <c r="B168" s="3" t="s">
        <v>349</v>
      </c>
      <c r="C168" s="11"/>
      <c r="E168" s="11"/>
      <c r="H168">
        <f>D167</f>
        <v>0</v>
      </c>
      <c r="I168">
        <f>E168</f>
        <v>0</v>
      </c>
      <c r="J168">
        <f>E170</f>
        <v>0</v>
      </c>
      <c r="K168">
        <f>D171</f>
        <v>0</v>
      </c>
      <c r="L168">
        <f>C170</f>
        <v>1</v>
      </c>
      <c r="M168">
        <f>C168</f>
        <v>0</v>
      </c>
      <c r="N168">
        <f>D169</f>
        <v>1</v>
      </c>
      <c r="O168">
        <f>F171</f>
        <v>0</v>
      </c>
    </row>
    <row r="169" spans="2:42" ht="4.5" customHeight="1" x14ac:dyDescent="0.15">
      <c r="D169" s="11">
        <v>1</v>
      </c>
      <c r="AE169" s="22"/>
      <c r="AF169" s="14"/>
      <c r="AG169" s="40" t="s">
        <v>38</v>
      </c>
      <c r="AH169" s="41" t="s">
        <v>44</v>
      </c>
      <c r="AI169" s="41" t="s">
        <v>43</v>
      </c>
      <c r="AJ169" s="41" t="s">
        <v>40</v>
      </c>
      <c r="AK169" s="41" t="s">
        <v>42</v>
      </c>
      <c r="AL169" s="41" t="s">
        <v>39</v>
      </c>
      <c r="AM169" s="41" t="s">
        <v>35</v>
      </c>
      <c r="AN169" s="41" t="s">
        <v>335</v>
      </c>
      <c r="AO169" s="16"/>
    </row>
    <row r="170" spans="2:42" x14ac:dyDescent="0.15">
      <c r="C170" s="11">
        <v>1</v>
      </c>
      <c r="E170" s="11"/>
      <c r="AE170" s="23"/>
      <c r="AF170" s="12"/>
      <c r="AG170" s="39">
        <f t="shared" ref="AG170" si="3">AH170*2</f>
        <v>128</v>
      </c>
      <c r="AH170" s="29">
        <f t="shared" ref="AH170" si="4">AI170*2</f>
        <v>64</v>
      </c>
      <c r="AI170" s="29">
        <f t="shared" ref="AI170" si="5">AJ170*2</f>
        <v>32</v>
      </c>
      <c r="AJ170" s="29">
        <f t="shared" ref="AJ170" si="6">AK170*2</f>
        <v>16</v>
      </c>
      <c r="AK170" s="29">
        <f t="shared" ref="AK170" si="7">AL170*2</f>
        <v>8</v>
      </c>
      <c r="AL170" s="29">
        <f>AM170*2</f>
        <v>4</v>
      </c>
      <c r="AM170" s="29">
        <f>AN170*2</f>
        <v>2</v>
      </c>
      <c r="AN170" s="29">
        <v>1</v>
      </c>
      <c r="AO170" s="18"/>
    </row>
    <row r="171" spans="2:42" ht="5.25" customHeight="1" x14ac:dyDescent="0.15">
      <c r="D171" s="11"/>
      <c r="F171" s="11"/>
      <c r="AE171" s="38">
        <v>0</v>
      </c>
      <c r="AF171" s="28" t="str">
        <f>DEC2HEX(AE171,1)</f>
        <v>0</v>
      </c>
      <c r="AG171" s="38">
        <v>1</v>
      </c>
      <c r="AH171" s="28">
        <v>1</v>
      </c>
      <c r="AI171" s="28">
        <v>1</v>
      </c>
      <c r="AJ171" s="28">
        <v>1</v>
      </c>
      <c r="AK171" s="28">
        <v>1</v>
      </c>
      <c r="AL171" s="28">
        <v>1</v>
      </c>
      <c r="AM171" s="28">
        <v>0</v>
      </c>
      <c r="AN171" s="28">
        <v>0</v>
      </c>
      <c r="AO171" s="17">
        <f>SUMPRODUCT($AG$74:$AN$74,AG171:AN171)</f>
        <v>252</v>
      </c>
      <c r="AP171" s="45" t="str">
        <f>DEC2HEX(AO171,2)</f>
        <v>FC</v>
      </c>
    </row>
    <row r="172" spans="2:42" x14ac:dyDescent="0.15">
      <c r="AE172" s="38">
        <v>1</v>
      </c>
      <c r="AF172" s="28" t="str">
        <f t="shared" ref="AF172:AF186" si="8">DEC2HEX(AE172,1)</f>
        <v>1</v>
      </c>
      <c r="AG172" s="38">
        <v>0</v>
      </c>
      <c r="AH172" s="28">
        <v>1</v>
      </c>
      <c r="AI172" s="28">
        <v>1</v>
      </c>
      <c r="AJ172" s="28">
        <v>0</v>
      </c>
      <c r="AK172" s="28">
        <v>0</v>
      </c>
      <c r="AL172" s="28">
        <v>0</v>
      </c>
      <c r="AM172" s="28">
        <v>0</v>
      </c>
      <c r="AN172" s="28">
        <v>0</v>
      </c>
      <c r="AO172" s="17">
        <f>SUMPRODUCT($AG$74:$AN$74,AG172:AN172)</f>
        <v>96</v>
      </c>
      <c r="AP172" s="47" t="str">
        <f t="shared" ref="AP172:AP186" si="9">DEC2HEX(AO172,2)</f>
        <v>60</v>
      </c>
    </row>
    <row r="173" spans="2:42" ht="5.25" customHeight="1" x14ac:dyDescent="0.15">
      <c r="D173" s="11"/>
      <c r="AE173" s="38">
        <v>2</v>
      </c>
      <c r="AF173" s="28" t="str">
        <f t="shared" si="8"/>
        <v>2</v>
      </c>
      <c r="AG173" s="38">
        <v>1</v>
      </c>
      <c r="AH173" s="28">
        <v>1</v>
      </c>
      <c r="AI173" s="28">
        <v>0</v>
      </c>
      <c r="AJ173" s="28">
        <v>1</v>
      </c>
      <c r="AK173" s="28">
        <v>1</v>
      </c>
      <c r="AL173" s="28">
        <v>0</v>
      </c>
      <c r="AM173" s="28">
        <v>1</v>
      </c>
      <c r="AN173" s="28">
        <v>0</v>
      </c>
      <c r="AO173" s="17">
        <f>SUMPRODUCT($AG$74:$AN$74,AG173:AN173)</f>
        <v>218</v>
      </c>
      <c r="AP173" s="47" t="str">
        <f t="shared" si="9"/>
        <v>DA</v>
      </c>
    </row>
    <row r="174" spans="2:42" x14ac:dyDescent="0.15">
      <c r="B174" s="3" t="s">
        <v>350</v>
      </c>
      <c r="C174" s="11">
        <v>1</v>
      </c>
      <c r="E174" s="11"/>
      <c r="H174">
        <f>D173</f>
        <v>0</v>
      </c>
      <c r="I174">
        <f>E174</f>
        <v>0</v>
      </c>
      <c r="J174">
        <f>E176</f>
        <v>1</v>
      </c>
      <c r="K174">
        <f>D177</f>
        <v>1</v>
      </c>
      <c r="L174">
        <f>C176</f>
        <v>0</v>
      </c>
      <c r="M174">
        <f>C174</f>
        <v>1</v>
      </c>
      <c r="N174">
        <f>D175</f>
        <v>1</v>
      </c>
      <c r="O174">
        <f>F177</f>
        <v>0</v>
      </c>
      <c r="AE174" s="38">
        <v>3</v>
      </c>
      <c r="AF174" s="28" t="str">
        <f t="shared" si="8"/>
        <v>3</v>
      </c>
      <c r="AG174" s="38">
        <v>1</v>
      </c>
      <c r="AH174" s="28">
        <v>1</v>
      </c>
      <c r="AI174" s="28">
        <v>1</v>
      </c>
      <c r="AJ174" s="28">
        <v>1</v>
      </c>
      <c r="AK174" s="28">
        <v>0</v>
      </c>
      <c r="AL174" s="28">
        <v>0</v>
      </c>
      <c r="AM174" s="28">
        <v>1</v>
      </c>
      <c r="AN174" s="28">
        <v>0</v>
      </c>
      <c r="AO174" s="17">
        <f>SUMPRODUCT($AG$74:$AN$74,AG174:AN174)</f>
        <v>242</v>
      </c>
      <c r="AP174" s="47" t="str">
        <f t="shared" si="9"/>
        <v>F2</v>
      </c>
    </row>
    <row r="175" spans="2:42" ht="4.5" customHeight="1" x14ac:dyDescent="0.15">
      <c r="D175" s="11">
        <v>1</v>
      </c>
      <c r="AE175" s="38">
        <v>4</v>
      </c>
      <c r="AF175" s="28" t="str">
        <f t="shared" si="8"/>
        <v>4</v>
      </c>
      <c r="AG175" s="38">
        <v>0</v>
      </c>
      <c r="AH175" s="28">
        <v>1</v>
      </c>
      <c r="AI175" s="28">
        <v>1</v>
      </c>
      <c r="AJ175" s="28">
        <v>0</v>
      </c>
      <c r="AK175" s="28">
        <v>0</v>
      </c>
      <c r="AL175" s="28">
        <v>1</v>
      </c>
      <c r="AM175" s="28">
        <v>1</v>
      </c>
      <c r="AN175" s="28">
        <v>0</v>
      </c>
      <c r="AO175" s="17">
        <f>SUMPRODUCT($AG$74:$AN$74,AG175:AN175)</f>
        <v>102</v>
      </c>
      <c r="AP175" s="47" t="str">
        <f t="shared" si="9"/>
        <v>66</v>
      </c>
    </row>
    <row r="176" spans="2:42" x14ac:dyDescent="0.15">
      <c r="C176" s="11"/>
      <c r="E176" s="11">
        <v>1</v>
      </c>
      <c r="AE176" s="38">
        <v>5</v>
      </c>
      <c r="AF176" s="28" t="str">
        <f t="shared" si="8"/>
        <v>5</v>
      </c>
      <c r="AG176" s="38">
        <v>1</v>
      </c>
      <c r="AH176" s="28">
        <v>0</v>
      </c>
      <c r="AI176" s="28">
        <v>1</v>
      </c>
      <c r="AJ176" s="28">
        <v>1</v>
      </c>
      <c r="AK176" s="28">
        <v>0</v>
      </c>
      <c r="AL176" s="28">
        <v>1</v>
      </c>
      <c r="AM176" s="28">
        <v>1</v>
      </c>
      <c r="AN176" s="28">
        <v>0</v>
      </c>
      <c r="AO176" s="17">
        <f>SUMPRODUCT($AG$74:$AN$74,AG176:AN176)</f>
        <v>182</v>
      </c>
      <c r="AP176" s="47" t="str">
        <f t="shared" si="9"/>
        <v>B6</v>
      </c>
    </row>
    <row r="177" spans="2:42" ht="5.25" customHeight="1" x14ac:dyDescent="0.15">
      <c r="D177" s="11">
        <v>1</v>
      </c>
      <c r="F177" s="11"/>
      <c r="AE177" s="38">
        <v>6</v>
      </c>
      <c r="AF177" s="28" t="str">
        <f t="shared" si="8"/>
        <v>6</v>
      </c>
      <c r="AG177" s="38">
        <v>1</v>
      </c>
      <c r="AH177" s="28">
        <v>0</v>
      </c>
      <c r="AI177" s="28">
        <v>1</v>
      </c>
      <c r="AJ177" s="28">
        <v>1</v>
      </c>
      <c r="AK177" s="28">
        <v>1</v>
      </c>
      <c r="AL177" s="28">
        <v>1</v>
      </c>
      <c r="AM177" s="28">
        <v>1</v>
      </c>
      <c r="AN177" s="28">
        <v>0</v>
      </c>
      <c r="AO177" s="17">
        <f>SUMPRODUCT($AG$74:$AN$74,AG177:AN177)</f>
        <v>190</v>
      </c>
      <c r="AP177" s="47" t="str">
        <f t="shared" si="9"/>
        <v>BE</v>
      </c>
    </row>
    <row r="178" spans="2:42" x14ac:dyDescent="0.15">
      <c r="AE178" s="38">
        <v>7</v>
      </c>
      <c r="AF178" s="28" t="str">
        <f t="shared" si="8"/>
        <v>7</v>
      </c>
      <c r="AG178" s="38">
        <v>1</v>
      </c>
      <c r="AH178" s="28">
        <v>1</v>
      </c>
      <c r="AI178" s="28">
        <v>1</v>
      </c>
      <c r="AJ178" s="28">
        <v>0</v>
      </c>
      <c r="AK178" s="28">
        <v>0</v>
      </c>
      <c r="AL178" s="28">
        <v>1</v>
      </c>
      <c r="AM178" s="28">
        <v>0</v>
      </c>
      <c r="AN178" s="28">
        <v>0</v>
      </c>
      <c r="AO178" s="17">
        <f>SUMPRODUCT($AG$74:$AN$74,AG178:AN178)</f>
        <v>228</v>
      </c>
      <c r="AP178" s="47" t="str">
        <f t="shared" si="9"/>
        <v>E4</v>
      </c>
    </row>
    <row r="179" spans="2:42" ht="5.25" customHeight="1" x14ac:dyDescent="0.15">
      <c r="D179" s="11"/>
      <c r="AE179" s="38">
        <v>8</v>
      </c>
      <c r="AF179" s="28" t="str">
        <f t="shared" si="8"/>
        <v>8</v>
      </c>
      <c r="AG179" s="38">
        <v>1</v>
      </c>
      <c r="AH179" s="28">
        <v>1</v>
      </c>
      <c r="AI179" s="28">
        <v>1</v>
      </c>
      <c r="AJ179" s="28">
        <v>1</v>
      </c>
      <c r="AK179" s="28">
        <v>1</v>
      </c>
      <c r="AL179" s="28">
        <v>1</v>
      </c>
      <c r="AM179" s="28">
        <v>1</v>
      </c>
      <c r="AN179" s="28">
        <v>0</v>
      </c>
      <c r="AO179" s="17">
        <f>SUMPRODUCT($AG$74:$AN$74,AG179:AN179)</f>
        <v>254</v>
      </c>
      <c r="AP179" s="47" t="str">
        <f t="shared" si="9"/>
        <v>FE</v>
      </c>
    </row>
    <row r="180" spans="2:42" x14ac:dyDescent="0.15">
      <c r="B180" s="3" t="s">
        <v>351</v>
      </c>
      <c r="C180" s="11">
        <v>1</v>
      </c>
      <c r="E180" s="11"/>
      <c r="H180">
        <f>D179</f>
        <v>0</v>
      </c>
      <c r="I180">
        <f>E180</f>
        <v>0</v>
      </c>
      <c r="J180">
        <f>E182</f>
        <v>0</v>
      </c>
      <c r="K180">
        <f>D183</f>
        <v>1</v>
      </c>
      <c r="L180">
        <f>C182</f>
        <v>1</v>
      </c>
      <c r="M180">
        <f>C180</f>
        <v>1</v>
      </c>
      <c r="N180">
        <f>D181</f>
        <v>1</v>
      </c>
      <c r="O180">
        <f>F183</f>
        <v>0</v>
      </c>
      <c r="AE180" s="38">
        <v>9</v>
      </c>
      <c r="AF180" s="28" t="str">
        <f t="shared" si="8"/>
        <v>9</v>
      </c>
      <c r="AG180" s="38">
        <v>1</v>
      </c>
      <c r="AH180" s="28">
        <v>1</v>
      </c>
      <c r="AI180" s="28">
        <v>1</v>
      </c>
      <c r="AJ180" s="28">
        <v>1</v>
      </c>
      <c r="AK180" s="28">
        <v>0</v>
      </c>
      <c r="AL180" s="28">
        <v>1</v>
      </c>
      <c r="AM180" s="28">
        <v>1</v>
      </c>
      <c r="AN180" s="28">
        <v>0</v>
      </c>
      <c r="AO180" s="17">
        <f>SUMPRODUCT($AG$74:$AN$74,AG180:AN180)</f>
        <v>246</v>
      </c>
      <c r="AP180" s="47" t="str">
        <f t="shared" si="9"/>
        <v>F6</v>
      </c>
    </row>
    <row r="181" spans="2:42" ht="4.5" customHeight="1" x14ac:dyDescent="0.15">
      <c r="D181" s="11">
        <v>1</v>
      </c>
      <c r="AE181" s="38">
        <v>10</v>
      </c>
      <c r="AF181" s="28" t="str">
        <f t="shared" si="8"/>
        <v>A</v>
      </c>
      <c r="AG181" s="38">
        <v>1</v>
      </c>
      <c r="AH181" s="28">
        <v>1</v>
      </c>
      <c r="AI181" s="28">
        <v>1</v>
      </c>
      <c r="AJ181" s="28">
        <v>0</v>
      </c>
      <c r="AK181" s="28">
        <v>1</v>
      </c>
      <c r="AL181" s="28">
        <v>1</v>
      </c>
      <c r="AM181" s="28">
        <v>1</v>
      </c>
      <c r="AN181" s="28">
        <v>0</v>
      </c>
      <c r="AO181" s="17">
        <f>SUMPRODUCT($AG$74:$AN$74,AG181:AN181)</f>
        <v>238</v>
      </c>
      <c r="AP181" s="47" t="str">
        <f t="shared" si="9"/>
        <v>EE</v>
      </c>
    </row>
    <row r="182" spans="2:42" x14ac:dyDescent="0.15">
      <c r="C182" s="11">
        <v>1</v>
      </c>
      <c r="E182" s="11"/>
      <c r="AE182" s="38">
        <v>11</v>
      </c>
      <c r="AF182" s="28" t="str">
        <f t="shared" si="8"/>
        <v>B</v>
      </c>
      <c r="AG182" s="38">
        <v>0</v>
      </c>
      <c r="AH182" s="28">
        <v>0</v>
      </c>
      <c r="AI182" s="28">
        <v>1</v>
      </c>
      <c r="AJ182" s="28">
        <v>1</v>
      </c>
      <c r="AK182" s="28">
        <v>1</v>
      </c>
      <c r="AL182" s="28">
        <v>1</v>
      </c>
      <c r="AM182" s="28">
        <v>1</v>
      </c>
      <c r="AN182" s="28">
        <v>0</v>
      </c>
      <c r="AO182" s="17">
        <f>SUMPRODUCT($AG$74:$AN$74,AG182:AN182)</f>
        <v>62</v>
      </c>
      <c r="AP182" s="47" t="str">
        <f t="shared" si="9"/>
        <v>3E</v>
      </c>
    </row>
    <row r="183" spans="2:42" ht="5.25" customHeight="1" x14ac:dyDescent="0.15">
      <c r="D183" s="11">
        <v>1</v>
      </c>
      <c r="F183" s="11"/>
      <c r="AE183" s="38">
        <v>12</v>
      </c>
      <c r="AF183" s="28" t="str">
        <f t="shared" si="8"/>
        <v>C</v>
      </c>
      <c r="AG183" s="38">
        <v>1</v>
      </c>
      <c r="AH183" s="28">
        <v>0</v>
      </c>
      <c r="AI183" s="28">
        <v>0</v>
      </c>
      <c r="AJ183" s="28">
        <v>1</v>
      </c>
      <c r="AK183" s="28">
        <v>1</v>
      </c>
      <c r="AL183" s="28">
        <v>1</v>
      </c>
      <c r="AM183" s="28">
        <v>0</v>
      </c>
      <c r="AN183" s="28">
        <v>0</v>
      </c>
      <c r="AO183" s="17">
        <f>SUMPRODUCT($AG$74:$AN$74,AG183:AN183)</f>
        <v>156</v>
      </c>
      <c r="AP183" s="47" t="str">
        <f t="shared" si="9"/>
        <v>9C</v>
      </c>
    </row>
    <row r="184" spans="2:42" x14ac:dyDescent="0.15">
      <c r="AE184" s="38">
        <v>13</v>
      </c>
      <c r="AF184" s="28" t="str">
        <f t="shared" si="8"/>
        <v>D</v>
      </c>
      <c r="AG184" s="38">
        <v>0</v>
      </c>
      <c r="AH184" s="28">
        <v>1</v>
      </c>
      <c r="AI184" s="28">
        <v>1</v>
      </c>
      <c r="AJ184" s="28">
        <v>1</v>
      </c>
      <c r="AK184" s="28">
        <v>1</v>
      </c>
      <c r="AL184" s="28">
        <v>0</v>
      </c>
      <c r="AM184" s="28">
        <v>1</v>
      </c>
      <c r="AN184" s="28">
        <v>0</v>
      </c>
      <c r="AO184" s="17">
        <f>SUMPRODUCT($AG$74:$AN$74,AG184:AN184)</f>
        <v>122</v>
      </c>
      <c r="AP184" s="47" t="str">
        <f t="shared" si="9"/>
        <v>7A</v>
      </c>
    </row>
    <row r="185" spans="2:42" ht="5.25" customHeight="1" x14ac:dyDescent="0.15">
      <c r="D185" s="11"/>
      <c r="AE185" s="38">
        <v>14</v>
      </c>
      <c r="AF185" s="28" t="str">
        <f t="shared" si="8"/>
        <v>E</v>
      </c>
      <c r="AG185" s="38">
        <v>1</v>
      </c>
      <c r="AH185" s="28">
        <v>0</v>
      </c>
      <c r="AI185" s="28">
        <v>0</v>
      </c>
      <c r="AJ185" s="28">
        <v>1</v>
      </c>
      <c r="AK185" s="28">
        <v>1</v>
      </c>
      <c r="AL185" s="28">
        <v>1</v>
      </c>
      <c r="AM185" s="28">
        <v>1</v>
      </c>
      <c r="AN185" s="28">
        <v>0</v>
      </c>
      <c r="AO185" s="17">
        <f>SUMPRODUCT($AG$74:$AN$74,AG185:AN185)</f>
        <v>158</v>
      </c>
      <c r="AP185" s="47" t="str">
        <f t="shared" si="9"/>
        <v>9E</v>
      </c>
    </row>
    <row r="186" spans="2:42" x14ac:dyDescent="0.15">
      <c r="B186" s="3" t="s">
        <v>352</v>
      </c>
      <c r="C186" s="11"/>
      <c r="E186" s="11"/>
      <c r="H186">
        <f>D185</f>
        <v>0</v>
      </c>
      <c r="I186">
        <f>E186</f>
        <v>0</v>
      </c>
      <c r="J186">
        <f>E188</f>
        <v>1</v>
      </c>
      <c r="K186">
        <f>D189</f>
        <v>1</v>
      </c>
      <c r="L186">
        <f>C188</f>
        <v>1</v>
      </c>
      <c r="M186">
        <f>C186</f>
        <v>0</v>
      </c>
      <c r="N186">
        <f>D187</f>
        <v>0</v>
      </c>
      <c r="O186">
        <f>F189</f>
        <v>0</v>
      </c>
      <c r="AE186" s="39">
        <v>15</v>
      </c>
      <c r="AF186" s="29" t="str">
        <f t="shared" si="8"/>
        <v>F</v>
      </c>
      <c r="AG186" s="39">
        <v>1</v>
      </c>
      <c r="AH186" s="29">
        <v>0</v>
      </c>
      <c r="AI186" s="29">
        <v>0</v>
      </c>
      <c r="AJ186" s="29">
        <v>0</v>
      </c>
      <c r="AK186" s="29">
        <v>1</v>
      </c>
      <c r="AL186" s="29">
        <v>1</v>
      </c>
      <c r="AM186" s="29">
        <v>1</v>
      </c>
      <c r="AN186" s="29">
        <v>0</v>
      </c>
      <c r="AO186" s="18">
        <f>SUMPRODUCT($AG$74:$AN$74,AG186:AN186)</f>
        <v>142</v>
      </c>
      <c r="AP186" s="48" t="str">
        <f t="shared" si="9"/>
        <v>8E</v>
      </c>
    </row>
    <row r="187" spans="2:42" ht="4.5" customHeight="1" x14ac:dyDescent="0.15">
      <c r="D187" s="11"/>
    </row>
    <row r="188" spans="2:42" x14ac:dyDescent="0.15">
      <c r="C188" s="11">
        <v>1</v>
      </c>
      <c r="E188" s="11">
        <v>1</v>
      </c>
    </row>
    <row r="189" spans="2:42" ht="5.25" customHeight="1" x14ac:dyDescent="0.15">
      <c r="D189" s="11">
        <v>1</v>
      </c>
      <c r="F189" s="11"/>
    </row>
    <row r="191" spans="2:42" ht="5.25" customHeight="1" x14ac:dyDescent="0.15">
      <c r="D191" s="11"/>
    </row>
    <row r="192" spans="2:42" x14ac:dyDescent="0.15">
      <c r="B192" s="3" t="s">
        <v>353</v>
      </c>
      <c r="C192" s="11">
        <v>1</v>
      </c>
      <c r="E192" s="11">
        <v>1</v>
      </c>
      <c r="H192">
        <f>D191</f>
        <v>0</v>
      </c>
      <c r="I192">
        <f>E192</f>
        <v>1</v>
      </c>
      <c r="J192">
        <f>E194</f>
        <v>1</v>
      </c>
      <c r="K192">
        <f>D195</f>
        <v>1</v>
      </c>
      <c r="L192">
        <f>C194</f>
        <v>1</v>
      </c>
      <c r="M192">
        <f>C192</f>
        <v>1</v>
      </c>
      <c r="N192">
        <f>D193</f>
        <v>0</v>
      </c>
      <c r="O192">
        <f>F195</f>
        <v>0</v>
      </c>
    </row>
    <row r="193" spans="2:42" ht="4.5" customHeight="1" x14ac:dyDescent="0.15">
      <c r="D193" s="11"/>
    </row>
    <row r="194" spans="2:42" x14ac:dyDescent="0.15">
      <c r="C194" s="11">
        <v>1</v>
      </c>
      <c r="E194" s="11">
        <v>1</v>
      </c>
    </row>
    <row r="195" spans="2:42" ht="5.25" customHeight="1" x14ac:dyDescent="0.15">
      <c r="D195" s="11">
        <v>1</v>
      </c>
      <c r="F195" s="11"/>
    </row>
    <row r="197" spans="2:42" s="4" customFormat="1" ht="5.25" customHeight="1" x14ac:dyDescent="0.15">
      <c r="B197" s="3"/>
      <c r="C197"/>
      <c r="D197" s="11"/>
      <c r="E197"/>
      <c r="F197"/>
      <c r="G197"/>
      <c r="H197"/>
      <c r="I197"/>
      <c r="J197"/>
      <c r="K197"/>
      <c r="L197"/>
      <c r="M197"/>
      <c r="N197"/>
      <c r="O197"/>
      <c r="P197"/>
    </row>
    <row r="198" spans="2:42" s="4" customFormat="1" x14ac:dyDescent="0.15">
      <c r="B198" s="3" t="s">
        <v>302</v>
      </c>
      <c r="C198" s="11">
        <v>1</v>
      </c>
      <c r="D198"/>
      <c r="E198" s="11">
        <v>1</v>
      </c>
      <c r="F198"/>
      <c r="G198"/>
      <c r="H198">
        <f>D197</f>
        <v>0</v>
      </c>
      <c r="I198">
        <f>E198</f>
        <v>1</v>
      </c>
      <c r="J198">
        <f>E200</f>
        <v>1</v>
      </c>
      <c r="K198">
        <f>D201</f>
        <v>1</v>
      </c>
      <c r="L198">
        <f>C200</f>
        <v>1</v>
      </c>
      <c r="M198">
        <f>C198</f>
        <v>1</v>
      </c>
      <c r="N198">
        <f>D199</f>
        <v>1</v>
      </c>
      <c r="O198">
        <f>F201</f>
        <v>0</v>
      </c>
      <c r="P198"/>
    </row>
    <row r="199" spans="2:42" s="4" customFormat="1" ht="4.5" customHeight="1" x14ac:dyDescent="0.15">
      <c r="B199" s="3"/>
      <c r="C199"/>
      <c r="D199" s="11">
        <v>1</v>
      </c>
      <c r="E199"/>
      <c r="F199"/>
      <c r="G199"/>
      <c r="H199"/>
      <c r="I199"/>
      <c r="J199"/>
      <c r="K199"/>
      <c r="L199"/>
      <c r="M199"/>
      <c r="N199"/>
      <c r="O199"/>
      <c r="P199"/>
    </row>
    <row r="200" spans="2:42" s="4" customFormat="1" x14ac:dyDescent="0.15">
      <c r="B200" s="3"/>
      <c r="C200" s="11">
        <v>1</v>
      </c>
      <c r="D200"/>
      <c r="E200" s="11">
        <v>1</v>
      </c>
      <c r="F200"/>
      <c r="G200"/>
      <c r="H200"/>
      <c r="I200"/>
      <c r="J200"/>
      <c r="K200"/>
      <c r="L200"/>
      <c r="M200"/>
      <c r="N200"/>
      <c r="O200"/>
      <c r="P200"/>
    </row>
    <row r="201" spans="2:42" ht="5.25" customHeight="1" x14ac:dyDescent="0.15">
      <c r="D201" s="11">
        <v>1</v>
      </c>
      <c r="F201" s="11"/>
    </row>
    <row r="203" spans="2:42" ht="5.25" customHeight="1" x14ac:dyDescent="0.15">
      <c r="D203" s="11"/>
    </row>
    <row r="204" spans="2:42" x14ac:dyDescent="0.15">
      <c r="B204" s="3" t="s">
        <v>354</v>
      </c>
      <c r="C204" s="11">
        <v>1</v>
      </c>
      <c r="E204" s="11">
        <v>1</v>
      </c>
      <c r="H204">
        <f>D203</f>
        <v>0</v>
      </c>
      <c r="I204">
        <f>E204</f>
        <v>1</v>
      </c>
      <c r="J204">
        <f>E206</f>
        <v>1</v>
      </c>
      <c r="K204">
        <f>D207</f>
        <v>0</v>
      </c>
      <c r="L204">
        <f>C206</f>
        <v>1</v>
      </c>
      <c r="M204">
        <f>C204</f>
        <v>1</v>
      </c>
      <c r="N204">
        <f>D205</f>
        <v>1</v>
      </c>
      <c r="O204">
        <f>F207</f>
        <v>0</v>
      </c>
    </row>
    <row r="205" spans="2:42" ht="4.5" customHeight="1" x14ac:dyDescent="0.15">
      <c r="D205" s="11">
        <v>1</v>
      </c>
      <c r="AE205" s="22"/>
      <c r="AF205" s="14"/>
      <c r="AG205" s="40" t="s">
        <v>38</v>
      </c>
      <c r="AH205" s="41" t="s">
        <v>44</v>
      </c>
      <c r="AI205" s="41" t="s">
        <v>43</v>
      </c>
      <c r="AJ205" s="41" t="s">
        <v>40</v>
      </c>
      <c r="AK205" s="41" t="s">
        <v>42</v>
      </c>
      <c r="AL205" s="41" t="s">
        <v>39</v>
      </c>
      <c r="AM205" s="41" t="s">
        <v>35</v>
      </c>
      <c r="AN205" s="41" t="s">
        <v>335</v>
      </c>
      <c r="AO205" s="16"/>
    </row>
    <row r="206" spans="2:42" x14ac:dyDescent="0.15">
      <c r="C206" s="11">
        <v>1</v>
      </c>
      <c r="E206" s="11">
        <v>1</v>
      </c>
      <c r="AE206" s="23"/>
      <c r="AF206" s="12"/>
      <c r="AG206" s="39">
        <f t="shared" ref="AG206" si="10">AH206*2</f>
        <v>128</v>
      </c>
      <c r="AH206" s="29">
        <f t="shared" ref="AH206" si="11">AI206*2</f>
        <v>64</v>
      </c>
      <c r="AI206" s="29">
        <f t="shared" ref="AI206" si="12">AJ206*2</f>
        <v>32</v>
      </c>
      <c r="AJ206" s="29">
        <f t="shared" ref="AJ206" si="13">AK206*2</f>
        <v>16</v>
      </c>
      <c r="AK206" s="29">
        <f t="shared" ref="AK206" si="14">AL206*2</f>
        <v>8</v>
      </c>
      <c r="AL206" s="29">
        <f>AM206*2</f>
        <v>4</v>
      </c>
      <c r="AM206" s="29">
        <f>AN206*2</f>
        <v>2</v>
      </c>
      <c r="AN206" s="29">
        <v>1</v>
      </c>
      <c r="AO206" s="18"/>
    </row>
    <row r="207" spans="2:42" ht="5.25" customHeight="1" x14ac:dyDescent="0.15">
      <c r="D207" s="11"/>
      <c r="F207" s="11"/>
      <c r="AE207" s="38">
        <v>0</v>
      </c>
      <c r="AF207" s="28" t="str">
        <f>DEC2HEX(AE207,1)</f>
        <v>0</v>
      </c>
      <c r="AG207" s="38">
        <v>1</v>
      </c>
      <c r="AH207" s="28">
        <v>1</v>
      </c>
      <c r="AI207" s="28">
        <v>1</v>
      </c>
      <c r="AJ207" s="28">
        <v>1</v>
      </c>
      <c r="AK207" s="28">
        <v>1</v>
      </c>
      <c r="AL207" s="28">
        <v>1</v>
      </c>
      <c r="AM207" s="28">
        <v>0</v>
      </c>
      <c r="AN207" s="28">
        <v>0</v>
      </c>
      <c r="AO207" s="17">
        <f>SUMPRODUCT($AG$74:$AN$74,AG207:AN207)</f>
        <v>252</v>
      </c>
      <c r="AP207" s="45" t="str">
        <f>DEC2HEX(AO207,2)</f>
        <v>FC</v>
      </c>
    </row>
    <row r="208" spans="2:42" x14ac:dyDescent="0.15">
      <c r="AE208" s="38">
        <v>1</v>
      </c>
      <c r="AF208" s="28" t="str">
        <f t="shared" ref="AF208:AF219" si="15">DEC2HEX(AE208,1)</f>
        <v>1</v>
      </c>
      <c r="AG208" s="38">
        <v>0</v>
      </c>
      <c r="AH208" s="28">
        <v>1</v>
      </c>
      <c r="AI208" s="28">
        <v>1</v>
      </c>
      <c r="AJ208" s="28">
        <v>0</v>
      </c>
      <c r="AK208" s="28">
        <v>0</v>
      </c>
      <c r="AL208" s="28">
        <v>0</v>
      </c>
      <c r="AM208" s="28">
        <v>0</v>
      </c>
      <c r="AN208" s="28">
        <v>0</v>
      </c>
      <c r="AO208" s="17">
        <f>SUMPRODUCT($AG$74:$AN$74,AG208:AN208)</f>
        <v>96</v>
      </c>
      <c r="AP208" s="47" t="str">
        <f t="shared" ref="AP208:AP219" si="16">DEC2HEX(AO208,2)</f>
        <v>60</v>
      </c>
    </row>
    <row r="209" spans="2:42" ht="5.25" customHeight="1" x14ac:dyDescent="0.15">
      <c r="D209" s="11"/>
      <c r="AE209" s="38">
        <v>2</v>
      </c>
      <c r="AF209" s="28" t="str">
        <f t="shared" si="15"/>
        <v>2</v>
      </c>
      <c r="AG209" s="38">
        <v>1</v>
      </c>
      <c r="AH209" s="28">
        <v>1</v>
      </c>
      <c r="AI209" s="28">
        <v>0</v>
      </c>
      <c r="AJ209" s="28">
        <v>1</v>
      </c>
      <c r="AK209" s="28">
        <v>1</v>
      </c>
      <c r="AL209" s="28">
        <v>0</v>
      </c>
      <c r="AM209" s="28">
        <v>1</v>
      </c>
      <c r="AN209" s="28">
        <v>0</v>
      </c>
      <c r="AO209" s="17">
        <f>SUMPRODUCT($AG$74:$AN$74,AG209:AN209)</f>
        <v>218</v>
      </c>
      <c r="AP209" s="47" t="str">
        <f t="shared" si="16"/>
        <v>DA</v>
      </c>
    </row>
    <row r="210" spans="2:42" x14ac:dyDescent="0.15">
      <c r="B210" s="3" t="s">
        <v>355</v>
      </c>
      <c r="C210" s="11">
        <v>1</v>
      </c>
      <c r="E210" s="11">
        <v>1</v>
      </c>
      <c r="H210">
        <f>D209</f>
        <v>0</v>
      </c>
      <c r="I210">
        <f>E210</f>
        <v>1</v>
      </c>
      <c r="J210">
        <f>E212</f>
        <v>1</v>
      </c>
      <c r="K210">
        <f>D213</f>
        <v>1</v>
      </c>
      <c r="L210">
        <f>C212</f>
        <v>0</v>
      </c>
      <c r="M210">
        <f>C210</f>
        <v>1</v>
      </c>
      <c r="N210">
        <f>D211</f>
        <v>1</v>
      </c>
      <c r="O210">
        <f>F213</f>
        <v>0</v>
      </c>
      <c r="AE210" s="38">
        <v>3</v>
      </c>
      <c r="AF210" s="28" t="str">
        <f t="shared" si="15"/>
        <v>3</v>
      </c>
      <c r="AG210" s="38">
        <v>1</v>
      </c>
      <c r="AH210" s="28">
        <v>1</v>
      </c>
      <c r="AI210" s="28">
        <v>1</v>
      </c>
      <c r="AJ210" s="28">
        <v>1</v>
      </c>
      <c r="AK210" s="28">
        <v>0</v>
      </c>
      <c r="AL210" s="28">
        <v>0</v>
      </c>
      <c r="AM210" s="28">
        <v>1</v>
      </c>
      <c r="AN210" s="28">
        <v>0</v>
      </c>
      <c r="AO210" s="17">
        <f>SUMPRODUCT($AG$74:$AN$74,AG210:AN210)</f>
        <v>242</v>
      </c>
      <c r="AP210" s="47" t="str">
        <f t="shared" si="16"/>
        <v>F2</v>
      </c>
    </row>
    <row r="211" spans="2:42" ht="4.5" customHeight="1" x14ac:dyDescent="0.15">
      <c r="D211" s="11">
        <v>1</v>
      </c>
      <c r="AE211" s="38">
        <v>4</v>
      </c>
      <c r="AF211" s="28" t="str">
        <f t="shared" si="15"/>
        <v>4</v>
      </c>
      <c r="AG211" s="38">
        <v>0</v>
      </c>
      <c r="AH211" s="28">
        <v>1</v>
      </c>
      <c r="AI211" s="28">
        <v>1</v>
      </c>
      <c r="AJ211" s="28">
        <v>0</v>
      </c>
      <c r="AK211" s="28">
        <v>0</v>
      </c>
      <c r="AL211" s="28">
        <v>1</v>
      </c>
      <c r="AM211" s="28">
        <v>1</v>
      </c>
      <c r="AN211" s="28">
        <v>0</v>
      </c>
      <c r="AO211" s="17">
        <f>SUMPRODUCT($AG$74:$AN$74,AG211:AN211)</f>
        <v>102</v>
      </c>
      <c r="AP211" s="47" t="str">
        <f t="shared" si="16"/>
        <v>66</v>
      </c>
    </row>
    <row r="212" spans="2:42" x14ac:dyDescent="0.15">
      <c r="C212" s="11"/>
      <c r="E212" s="11">
        <v>1</v>
      </c>
      <c r="AE212" s="38">
        <v>5</v>
      </c>
      <c r="AF212" s="28" t="str">
        <f t="shared" si="15"/>
        <v>5</v>
      </c>
      <c r="AG212" s="38">
        <v>1</v>
      </c>
      <c r="AH212" s="28">
        <v>0</v>
      </c>
      <c r="AI212" s="28">
        <v>1</v>
      </c>
      <c r="AJ212" s="28">
        <v>1</v>
      </c>
      <c r="AK212" s="28">
        <v>0</v>
      </c>
      <c r="AL212" s="28">
        <v>1</v>
      </c>
      <c r="AM212" s="28">
        <v>1</v>
      </c>
      <c r="AN212" s="28">
        <v>0</v>
      </c>
      <c r="AO212" s="17">
        <f>SUMPRODUCT($AG$74:$AN$74,AG212:AN212)</f>
        <v>182</v>
      </c>
      <c r="AP212" s="47" t="str">
        <f t="shared" si="16"/>
        <v>B6</v>
      </c>
    </row>
    <row r="213" spans="2:42" ht="5.25" customHeight="1" x14ac:dyDescent="0.15">
      <c r="D213" s="11">
        <v>1</v>
      </c>
      <c r="F213" s="11"/>
      <c r="AE213" s="38">
        <v>6</v>
      </c>
      <c r="AF213" s="28" t="str">
        <f t="shared" si="15"/>
        <v>6</v>
      </c>
      <c r="AG213" s="38">
        <v>1</v>
      </c>
      <c r="AH213" s="28">
        <v>0</v>
      </c>
      <c r="AI213" s="28">
        <v>1</v>
      </c>
      <c r="AJ213" s="28">
        <v>1</v>
      </c>
      <c r="AK213" s="28">
        <v>1</v>
      </c>
      <c r="AL213" s="28">
        <v>1</v>
      </c>
      <c r="AM213" s="28">
        <v>1</v>
      </c>
      <c r="AN213" s="28">
        <v>0</v>
      </c>
      <c r="AO213" s="17">
        <f>SUMPRODUCT($AG$74:$AN$74,AG213:AN213)</f>
        <v>190</v>
      </c>
      <c r="AP213" s="47" t="str">
        <f t="shared" si="16"/>
        <v>BE</v>
      </c>
    </row>
    <row r="214" spans="2:42" x14ac:dyDescent="0.15">
      <c r="AE214" s="38">
        <v>7</v>
      </c>
      <c r="AF214" s="28" t="str">
        <f t="shared" si="15"/>
        <v>7</v>
      </c>
      <c r="AG214" s="38">
        <v>1</v>
      </c>
      <c r="AH214" s="28">
        <v>1</v>
      </c>
      <c r="AI214" s="28">
        <v>1</v>
      </c>
      <c r="AJ214" s="28">
        <v>0</v>
      </c>
      <c r="AK214" s="28">
        <v>0</v>
      </c>
      <c r="AL214" s="28">
        <v>1</v>
      </c>
      <c r="AM214" s="28">
        <v>0</v>
      </c>
      <c r="AN214" s="28">
        <v>0</v>
      </c>
      <c r="AO214" s="17">
        <f>SUMPRODUCT($AG$74:$AN$74,AG214:AN214)</f>
        <v>228</v>
      </c>
      <c r="AP214" s="47" t="str">
        <f t="shared" si="16"/>
        <v>E4</v>
      </c>
    </row>
    <row r="215" spans="2:42" ht="5.25" customHeight="1" x14ac:dyDescent="0.15">
      <c r="D215" s="11">
        <v>1</v>
      </c>
      <c r="AE215" s="38">
        <v>8</v>
      </c>
      <c r="AF215" s="28" t="str">
        <f t="shared" si="15"/>
        <v>8</v>
      </c>
      <c r="AG215" s="38">
        <v>1</v>
      </c>
      <c r="AH215" s="28">
        <v>1</v>
      </c>
      <c r="AI215" s="28">
        <v>1</v>
      </c>
      <c r="AJ215" s="28">
        <v>1</v>
      </c>
      <c r="AK215" s="28">
        <v>1</v>
      </c>
      <c r="AL215" s="28">
        <v>1</v>
      </c>
      <c r="AM215" s="28">
        <v>1</v>
      </c>
      <c r="AN215" s="28">
        <v>0</v>
      </c>
      <c r="AO215" s="17">
        <f>SUMPRODUCT($AG$74:$AN$74,AG215:AN215)</f>
        <v>254</v>
      </c>
      <c r="AP215" s="47" t="str">
        <f t="shared" si="16"/>
        <v>FE</v>
      </c>
    </row>
    <row r="216" spans="2:42" x14ac:dyDescent="0.15">
      <c r="B216" s="3" t="s">
        <v>356</v>
      </c>
      <c r="C216" s="11"/>
      <c r="E216" s="11">
        <v>1</v>
      </c>
      <c r="H216">
        <f>D215</f>
        <v>1</v>
      </c>
      <c r="I216">
        <f>E216</f>
        <v>1</v>
      </c>
      <c r="J216">
        <f>E218</f>
        <v>0</v>
      </c>
      <c r="K216">
        <f>D219</f>
        <v>1</v>
      </c>
      <c r="L216">
        <f>C218</f>
        <v>1</v>
      </c>
      <c r="M216">
        <f>C216</f>
        <v>0</v>
      </c>
      <c r="N216">
        <f>D217</f>
        <v>1</v>
      </c>
      <c r="O216">
        <f>F219</f>
        <v>0</v>
      </c>
      <c r="AE216" s="38">
        <v>9</v>
      </c>
      <c r="AF216" s="28" t="str">
        <f t="shared" si="15"/>
        <v>9</v>
      </c>
      <c r="AG216" s="38">
        <v>1</v>
      </c>
      <c r="AH216" s="28">
        <v>1</v>
      </c>
      <c r="AI216" s="28">
        <v>1</v>
      </c>
      <c r="AJ216" s="28">
        <v>1</v>
      </c>
      <c r="AK216" s="28">
        <v>0</v>
      </c>
      <c r="AL216" s="28">
        <v>1</v>
      </c>
      <c r="AM216" s="28">
        <v>1</v>
      </c>
      <c r="AN216" s="28">
        <v>0</v>
      </c>
      <c r="AO216" s="17">
        <f>SUMPRODUCT($AG$74:$AN$74,AG216:AN216)</f>
        <v>246</v>
      </c>
      <c r="AP216" s="47" t="str">
        <f t="shared" si="16"/>
        <v>F6</v>
      </c>
    </row>
    <row r="217" spans="2:42" ht="4.5" customHeight="1" x14ac:dyDescent="0.15">
      <c r="D217" s="11">
        <v>1</v>
      </c>
      <c r="AE217" s="38">
        <v>10</v>
      </c>
      <c r="AF217" s="28" t="str">
        <f t="shared" si="15"/>
        <v>A</v>
      </c>
      <c r="AG217" s="38">
        <v>1</v>
      </c>
      <c r="AH217" s="28">
        <v>1</v>
      </c>
      <c r="AI217" s="28">
        <v>1</v>
      </c>
      <c r="AJ217" s="28">
        <v>0</v>
      </c>
      <c r="AK217" s="28">
        <v>1</v>
      </c>
      <c r="AL217" s="28">
        <v>1</v>
      </c>
      <c r="AM217" s="28">
        <v>1</v>
      </c>
      <c r="AN217" s="28">
        <v>0</v>
      </c>
      <c r="AO217" s="17">
        <f>SUMPRODUCT($AG$74:$AN$74,AG217:AN217)</f>
        <v>238</v>
      </c>
      <c r="AP217" s="47" t="str">
        <f t="shared" si="16"/>
        <v>EE</v>
      </c>
    </row>
    <row r="218" spans="2:42" x14ac:dyDescent="0.15">
      <c r="C218" s="11">
        <v>1</v>
      </c>
      <c r="E218" s="11"/>
      <c r="AE218" s="38">
        <v>11</v>
      </c>
      <c r="AF218" s="28" t="str">
        <f t="shared" si="15"/>
        <v>B</v>
      </c>
      <c r="AG218" s="38">
        <v>0</v>
      </c>
      <c r="AH218" s="28">
        <v>0</v>
      </c>
      <c r="AI218" s="28">
        <v>1</v>
      </c>
      <c r="AJ218" s="28">
        <v>1</v>
      </c>
      <c r="AK218" s="28">
        <v>1</v>
      </c>
      <c r="AL218" s="28">
        <v>1</v>
      </c>
      <c r="AM218" s="28">
        <v>1</v>
      </c>
      <c r="AN218" s="28">
        <v>0</v>
      </c>
      <c r="AO218" s="17">
        <f>SUMPRODUCT($AG$74:$AN$74,AG218:AN218)</f>
        <v>62</v>
      </c>
      <c r="AP218" s="47" t="str">
        <f t="shared" si="16"/>
        <v>3E</v>
      </c>
    </row>
    <row r="219" spans="2:42" ht="5.25" customHeight="1" x14ac:dyDescent="0.15">
      <c r="D219" s="11">
        <v>1</v>
      </c>
      <c r="F219" s="11"/>
      <c r="AE219" s="38">
        <v>12</v>
      </c>
      <c r="AF219" s="28" t="str">
        <f t="shared" si="15"/>
        <v>C</v>
      </c>
      <c r="AG219" s="38">
        <v>1</v>
      </c>
      <c r="AH219" s="28">
        <v>0</v>
      </c>
      <c r="AI219" s="28">
        <v>0</v>
      </c>
      <c r="AJ219" s="28">
        <v>1</v>
      </c>
      <c r="AK219" s="28">
        <v>1</v>
      </c>
      <c r="AL219" s="28">
        <v>1</v>
      </c>
      <c r="AM219" s="28">
        <v>0</v>
      </c>
      <c r="AN219" s="28">
        <v>0</v>
      </c>
      <c r="AO219" s="17">
        <f>SUMPRODUCT($AG$74:$AN$74,AG219:AN219)</f>
        <v>156</v>
      </c>
      <c r="AP219" s="47" t="str">
        <f t="shared" si="16"/>
        <v>9C</v>
      </c>
    </row>
  </sheetData>
  <phoneticPr fontId="1"/>
  <conditionalFormatting sqref="C4:F10 C100:F100 C220:F1048576">
    <cfRule type="cellIs" dxfId="58" priority="72" operator="equal">
      <formula>1</formula>
    </cfRule>
  </conditionalFormatting>
  <conditionalFormatting sqref="C11:F16">
    <cfRule type="cellIs" dxfId="57" priority="71" operator="equal">
      <formula>1</formula>
    </cfRule>
  </conditionalFormatting>
  <conditionalFormatting sqref="C59:F64">
    <cfRule type="cellIs" dxfId="56" priority="63" operator="equal">
      <formula>1</formula>
    </cfRule>
  </conditionalFormatting>
  <conditionalFormatting sqref="C17:F22">
    <cfRule type="cellIs" dxfId="55" priority="70" operator="equal">
      <formula>1</formula>
    </cfRule>
  </conditionalFormatting>
  <conditionalFormatting sqref="C23:F28">
    <cfRule type="cellIs" dxfId="54" priority="69" operator="equal">
      <formula>1</formula>
    </cfRule>
  </conditionalFormatting>
  <conditionalFormatting sqref="C29:F34">
    <cfRule type="cellIs" dxfId="53" priority="68" operator="equal">
      <formula>1</formula>
    </cfRule>
  </conditionalFormatting>
  <conditionalFormatting sqref="C35:F40">
    <cfRule type="cellIs" dxfId="52" priority="67" operator="equal">
      <formula>1</formula>
    </cfRule>
  </conditionalFormatting>
  <conditionalFormatting sqref="C41:F46">
    <cfRule type="cellIs" dxfId="51" priority="66" operator="equal">
      <formula>1</formula>
    </cfRule>
  </conditionalFormatting>
  <conditionalFormatting sqref="C47:F52">
    <cfRule type="cellIs" dxfId="50" priority="65" operator="equal">
      <formula>1</formula>
    </cfRule>
  </conditionalFormatting>
  <conditionalFormatting sqref="C53:F58">
    <cfRule type="cellIs" dxfId="49" priority="64" operator="equal">
      <formula>1</formula>
    </cfRule>
  </conditionalFormatting>
  <conditionalFormatting sqref="H6:T60 H65:T96">
    <cfRule type="cellIs" dxfId="48" priority="62" operator="equal">
      <formula>1</formula>
    </cfRule>
  </conditionalFormatting>
  <conditionalFormatting sqref="Q59:T64">
    <cfRule type="cellIs" dxfId="47" priority="61" operator="equal">
      <formula>1</formula>
    </cfRule>
  </conditionalFormatting>
  <conditionalFormatting sqref="C95:F95 C99 E99:F99 F98 C98:D98 C97:F97 C96:D96 F96">
    <cfRule type="cellIs" dxfId="46" priority="55" operator="equal">
      <formula>1</formula>
    </cfRule>
  </conditionalFormatting>
  <conditionalFormatting sqref="C65:F70">
    <cfRule type="cellIs" dxfId="45" priority="60" operator="equal">
      <formula>1</formula>
    </cfRule>
  </conditionalFormatting>
  <conditionalFormatting sqref="C71:F76">
    <cfRule type="cellIs" dxfId="44" priority="59" operator="equal">
      <formula>1</formula>
    </cfRule>
  </conditionalFormatting>
  <conditionalFormatting sqref="C77:F82">
    <cfRule type="cellIs" dxfId="43" priority="58" operator="equal">
      <formula>1</formula>
    </cfRule>
  </conditionalFormatting>
  <conditionalFormatting sqref="C85:F88 C83 E83:F83 D84:F84">
    <cfRule type="cellIs" dxfId="42" priority="57" operator="equal">
      <formula>1</formula>
    </cfRule>
  </conditionalFormatting>
  <conditionalFormatting sqref="C89:F89 C91:F91 C90:D90 F90 C93:F94 C92:D92 F92">
    <cfRule type="cellIs" dxfId="41" priority="56" operator="equal">
      <formula>1</formula>
    </cfRule>
  </conditionalFormatting>
  <conditionalFormatting sqref="Q95:T99">
    <cfRule type="cellIs" dxfId="40" priority="53" operator="equal">
      <formula>1</formula>
    </cfRule>
  </conditionalFormatting>
  <conditionalFormatting sqref="D83">
    <cfRule type="cellIs" dxfId="39" priority="52" operator="equal">
      <formula>1</formula>
    </cfRule>
  </conditionalFormatting>
  <conditionalFormatting sqref="C84">
    <cfRule type="cellIs" dxfId="38" priority="51" operator="equal">
      <formula>1</formula>
    </cfRule>
  </conditionalFormatting>
  <conditionalFormatting sqref="E90">
    <cfRule type="cellIs" dxfId="37" priority="50" operator="equal">
      <formula>1</formula>
    </cfRule>
  </conditionalFormatting>
  <conditionalFormatting sqref="E92">
    <cfRule type="cellIs" dxfId="36" priority="49" operator="equal">
      <formula>1</formula>
    </cfRule>
  </conditionalFormatting>
  <conditionalFormatting sqref="D99">
    <cfRule type="cellIs" dxfId="35" priority="48" operator="equal">
      <formula>1</formula>
    </cfRule>
  </conditionalFormatting>
  <conditionalFormatting sqref="E98">
    <cfRule type="cellIs" dxfId="34" priority="47" operator="equal">
      <formula>1</formula>
    </cfRule>
  </conditionalFormatting>
  <conditionalFormatting sqref="E96">
    <cfRule type="cellIs" dxfId="33" priority="46" operator="equal">
      <formula>1</formula>
    </cfRule>
  </conditionalFormatting>
  <conditionalFormatting sqref="C101:F106 C196:F196">
    <cfRule type="cellIs" dxfId="32" priority="41" operator="equal">
      <formula>1</formula>
    </cfRule>
  </conditionalFormatting>
  <conditionalFormatting sqref="C107:F112">
    <cfRule type="cellIs" dxfId="31" priority="40" operator="equal">
      <formula>1</formula>
    </cfRule>
  </conditionalFormatting>
  <conditionalFormatting sqref="C155:F160">
    <cfRule type="cellIs" dxfId="30" priority="32" operator="equal">
      <formula>1</formula>
    </cfRule>
  </conditionalFormatting>
  <conditionalFormatting sqref="C113:F118">
    <cfRule type="cellIs" dxfId="29" priority="39" operator="equal">
      <formula>1</formula>
    </cfRule>
  </conditionalFormatting>
  <conditionalFormatting sqref="C119:F124">
    <cfRule type="cellIs" dxfId="28" priority="38" operator="equal">
      <formula>1</formula>
    </cfRule>
  </conditionalFormatting>
  <conditionalFormatting sqref="C125:F130">
    <cfRule type="cellIs" dxfId="27" priority="37" operator="equal">
      <formula>1</formula>
    </cfRule>
  </conditionalFormatting>
  <conditionalFormatting sqref="C131:F136">
    <cfRule type="cellIs" dxfId="26" priority="36" operator="equal">
      <formula>1</formula>
    </cfRule>
  </conditionalFormatting>
  <conditionalFormatting sqref="C137:F142">
    <cfRule type="cellIs" dxfId="25" priority="35" operator="equal">
      <formula>1</formula>
    </cfRule>
  </conditionalFormatting>
  <conditionalFormatting sqref="C143:F148">
    <cfRule type="cellIs" dxfId="24" priority="34" operator="equal">
      <formula>1</formula>
    </cfRule>
  </conditionalFormatting>
  <conditionalFormatting sqref="C149:F154">
    <cfRule type="cellIs" dxfId="23" priority="33" operator="equal">
      <formula>1</formula>
    </cfRule>
  </conditionalFormatting>
  <conditionalFormatting sqref="H102:T156 H161:T192">
    <cfRule type="cellIs" dxfId="22" priority="31" operator="equal">
      <formula>1</formula>
    </cfRule>
  </conditionalFormatting>
  <conditionalFormatting sqref="Q155:T160">
    <cfRule type="cellIs" dxfId="21" priority="30" operator="equal">
      <formula>1</formula>
    </cfRule>
  </conditionalFormatting>
  <conditionalFormatting sqref="C191:F191 C195 E195:F195 F194 C194:D194 C193:F193 C192:D192 F192">
    <cfRule type="cellIs" dxfId="20" priority="24" operator="equal">
      <formula>1</formula>
    </cfRule>
  </conditionalFormatting>
  <conditionalFormatting sqref="C161:F166">
    <cfRule type="cellIs" dxfId="19" priority="29" operator="equal">
      <formula>1</formula>
    </cfRule>
  </conditionalFormatting>
  <conditionalFormatting sqref="C167:F172">
    <cfRule type="cellIs" dxfId="18" priority="28" operator="equal">
      <formula>1</formula>
    </cfRule>
  </conditionalFormatting>
  <conditionalFormatting sqref="C173:F178">
    <cfRule type="cellIs" dxfId="17" priority="27" operator="equal">
      <formula>1</formula>
    </cfRule>
  </conditionalFormatting>
  <conditionalFormatting sqref="C181:F184 C179 E179:F179 D180:F180">
    <cfRule type="cellIs" dxfId="16" priority="26" operator="equal">
      <formula>1</formula>
    </cfRule>
  </conditionalFormatting>
  <conditionalFormatting sqref="C185:F185 C187:F187 C186:D186 F186 C189:F190 C188:D188 F188">
    <cfRule type="cellIs" dxfId="15" priority="25" operator="equal">
      <formula>1</formula>
    </cfRule>
  </conditionalFormatting>
  <conditionalFormatting sqref="Q191:T195">
    <cfRule type="cellIs" dxfId="14" priority="23" operator="equal">
      <formula>1</formula>
    </cfRule>
  </conditionalFormatting>
  <conditionalFormatting sqref="D179">
    <cfRule type="cellIs" dxfId="13" priority="22" operator="equal">
      <formula>1</formula>
    </cfRule>
  </conditionalFormatting>
  <conditionalFormatting sqref="C180">
    <cfRule type="cellIs" dxfId="12" priority="21" operator="equal">
      <formula>1</formula>
    </cfRule>
  </conditionalFormatting>
  <conditionalFormatting sqref="E186">
    <cfRule type="cellIs" dxfId="11" priority="20" operator="equal">
      <formula>1</formula>
    </cfRule>
  </conditionalFormatting>
  <conditionalFormatting sqref="E188">
    <cfRule type="cellIs" dxfId="10" priority="19" operator="equal">
      <formula>1</formula>
    </cfRule>
  </conditionalFormatting>
  <conditionalFormatting sqref="D195">
    <cfRule type="cellIs" dxfId="9" priority="18" operator="equal">
      <formula>1</formula>
    </cfRule>
  </conditionalFormatting>
  <conditionalFormatting sqref="E194">
    <cfRule type="cellIs" dxfId="8" priority="17" operator="equal">
      <formula>1</formula>
    </cfRule>
  </conditionalFormatting>
  <conditionalFormatting sqref="E192">
    <cfRule type="cellIs" dxfId="7" priority="16" operator="equal">
      <formula>1</formula>
    </cfRule>
  </conditionalFormatting>
  <conditionalFormatting sqref="H197:T219">
    <cfRule type="cellIs" dxfId="6" priority="15" operator="equal">
      <formula>1</formula>
    </cfRule>
  </conditionalFormatting>
  <conditionalFormatting sqref="C197:F202">
    <cfRule type="cellIs" dxfId="5" priority="14" operator="equal">
      <formula>1</formula>
    </cfRule>
  </conditionalFormatting>
  <conditionalFormatting sqref="C203:F208">
    <cfRule type="cellIs" dxfId="4" priority="13" operator="equal">
      <formula>1</formula>
    </cfRule>
  </conditionalFormatting>
  <conditionalFormatting sqref="C209:F214">
    <cfRule type="cellIs" dxfId="3" priority="12" operator="equal">
      <formula>1</formula>
    </cfRule>
  </conditionalFormatting>
  <conditionalFormatting sqref="C217:F219 C215 E215:F215 D216:F216">
    <cfRule type="cellIs" dxfId="2" priority="11" operator="equal">
      <formula>1</formula>
    </cfRule>
  </conditionalFormatting>
  <conditionalFormatting sqref="D215">
    <cfRule type="cellIs" dxfId="1" priority="7" operator="equal">
      <formula>1</formula>
    </cfRule>
  </conditionalFormatting>
  <conditionalFormatting sqref="C216">
    <cfRule type="cellIs" dxfId="0" priority="6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5621AS</vt:lpstr>
      <vt:lpstr>register</vt:lpstr>
      <vt:lpstr>音階</vt:lpstr>
      <vt:lpstr>7seg 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2021-05-20T17:23:19Z</dcterms:modified>
</cp:coreProperties>
</file>