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u\Desktop\UTM\Anul II\SemIII\APA\Labs\Lab2 docs\"/>
    </mc:Choice>
  </mc:AlternateContent>
  <xr:revisionPtr revIDLastSave="0" documentId="13_ncr:1_{8ACF040A-084F-46B5-AADA-D58526CE131B}" xr6:coauthVersionLast="47" xr6:coauthVersionMax="47" xr10:uidLastSave="{00000000-0000-0000-0000-000000000000}"/>
  <bookViews>
    <workbookView xWindow="-120" yWindow="-120" windowWidth="29040" windowHeight="15720" xr2:uid="{DA1F221F-5EE6-4168-90FA-3F3F83A1135C}"/>
  </bookViews>
  <sheets>
    <sheet name="Sheet1" sheetId="1" r:id="rId1"/>
  </sheets>
  <definedNames>
    <definedName name="_xlchart.v1.0" hidden="1">Sheet1!$C$10</definedName>
    <definedName name="_xlchart.v1.1" hidden="1">Sheet1!$C$11</definedName>
    <definedName name="_xlchart.v1.10" hidden="1">Sheet1!$D$10:$I$10</definedName>
    <definedName name="_xlchart.v1.11" hidden="1">Sheet1!$D$11:$I$11</definedName>
    <definedName name="_xlchart.v1.12" hidden="1">Sheet1!$D$12:$G$12</definedName>
    <definedName name="_xlchart.v1.13" hidden="1">Sheet1!$D$9:$G$9</definedName>
    <definedName name="_xlchart.v1.2" hidden="1">Sheet1!$C$12</definedName>
    <definedName name="_xlchart.v1.3" hidden="1">Sheet1!$D$10:$I$10</definedName>
    <definedName name="_xlchart.v1.4" hidden="1">Sheet1!$D$11:$I$11</definedName>
    <definedName name="_xlchart.v1.5" hidden="1">Sheet1!$D$12:$G$12</definedName>
    <definedName name="_xlchart.v1.6" hidden="1">Sheet1!$D$9:$G$9</definedName>
    <definedName name="_xlchart.v1.7" hidden="1">Sheet1!$C$10</definedName>
    <definedName name="_xlchart.v1.8" hidden="1">Sheet1!$C$11</definedName>
    <definedName name="_xlchart.v1.9" hidden="1">Sheet1!$C$12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" l="1"/>
  <c r="U11" i="1"/>
  <c r="U10" i="1"/>
  <c r="E12" i="1"/>
  <c r="E11" i="1"/>
  <c r="E10" i="1"/>
  <c r="T12" i="1"/>
  <c r="T11" i="1"/>
  <c r="T10" i="1"/>
  <c r="L10" i="1"/>
  <c r="D12" i="1"/>
  <c r="D11" i="1"/>
  <c r="I5" i="1"/>
  <c r="I4" i="1"/>
  <c r="I3" i="1"/>
  <c r="G5" i="1"/>
  <c r="G4" i="1"/>
  <c r="G3" i="1"/>
  <c r="E3" i="1"/>
  <c r="F5" i="1"/>
  <c r="F4" i="1"/>
  <c r="F3" i="1"/>
  <c r="D5" i="1"/>
  <c r="D4" i="1"/>
</calcChain>
</file>

<file path=xl/sharedStrings.xml><?xml version="1.0" encoding="utf-8"?>
<sst xmlns="http://schemas.openxmlformats.org/spreadsheetml/2006/main" count="33" uniqueCount="14">
  <si>
    <t>Buble</t>
  </si>
  <si>
    <t>Merge</t>
  </si>
  <si>
    <t>Quick</t>
  </si>
  <si>
    <t>favorabil 1</t>
  </si>
  <si>
    <t>nefavorabil 2</t>
  </si>
  <si>
    <t>mediu 3</t>
  </si>
  <si>
    <t>Favorabil</t>
  </si>
  <si>
    <t>Nefavorabil</t>
  </si>
  <si>
    <t>Mediu</t>
  </si>
  <si>
    <t>Buble O(n)</t>
  </si>
  <si>
    <t>Buble O(n^2)</t>
  </si>
  <si>
    <t>Merge O(nlogn)</t>
  </si>
  <si>
    <t>Quick O(nlogn)</t>
  </si>
  <si>
    <t>Quick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</si>
</sst>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Cazul</a:t>
            </a:r>
            <a:r>
              <a:rPr lang="en-US" baseline="0"/>
              <a:t> Favoravil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Buble O(n)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Sheet1!$D$9:$I$9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Sheet1!$D$10:$I$10</c:f>
              <c:numCache>
                <c:formatCode>General</c:formatCode>
                <c:ptCount val="6"/>
                <c:pt idx="0">
                  <c:v>9.2799999999999994E-2</c:v>
                </c:pt>
                <c:pt idx="1">
                  <c:v>0.1663</c:v>
                </c:pt>
                <c:pt idx="2">
                  <c:v>1.5349999999999999</c:v>
                </c:pt>
                <c:pt idx="3">
                  <c:v>3.6179999999999999</c:v>
                </c:pt>
                <c:pt idx="4">
                  <c:v>7.19</c:v>
                </c:pt>
                <c:pt idx="5">
                  <c:v>14.14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0-4585-A1DF-E5E282A36D29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Merge O(nlogn)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Sheet1!$D$9:$I$9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Sheet1!$D$11:$I$11</c:f>
              <c:numCache>
                <c:formatCode>General</c:formatCode>
                <c:ptCount val="6"/>
                <c:pt idx="0">
                  <c:v>1.25126</c:v>
                </c:pt>
                <c:pt idx="1">
                  <c:v>2.7686999999999999</c:v>
                </c:pt>
                <c:pt idx="2">
                  <c:v>32.097000000000001</c:v>
                </c:pt>
                <c:pt idx="3">
                  <c:v>82.641999999999996</c:v>
                </c:pt>
                <c:pt idx="4">
                  <c:v>171.65700000000001</c:v>
                </c:pt>
                <c:pt idx="5">
                  <c:v>360.16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0-4585-A1DF-E5E282A36D29}"/>
            </c:ext>
          </c:extLst>
        </c:ser>
        <c:ser>
          <c:idx val="2"/>
          <c:order val="2"/>
          <c:tx>
            <c:strRef>
              <c:f>Sheet1!$C$12</c:f>
              <c:strCache>
                <c:ptCount val="1"/>
                <c:pt idx="0">
                  <c:v>Quick O(n^2)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Sheet1!$D$9:$I$9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Sheet1!$D$12:$G$12</c:f>
              <c:numCache>
                <c:formatCode>General</c:formatCode>
                <c:ptCount val="4"/>
                <c:pt idx="0">
                  <c:v>1.6542300000000001</c:v>
                </c:pt>
                <c:pt idx="1">
                  <c:v>5.9554999999999998</c:v>
                </c:pt>
                <c:pt idx="2">
                  <c:v>418.65100000000001</c:v>
                </c:pt>
                <c:pt idx="3">
                  <c:v>2561.4319999999998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0-4585-A1DF-E5E282A36D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52292672"/>
        <c:axId val="1352293088"/>
      </c:lineChart>
      <c:catAx>
        <c:axId val="13522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Nr</a:t>
                </a:r>
                <a:r>
                  <a:rPr lang="en-US" sz="1100" baseline="0"/>
                  <a:t> elemente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93088"/>
        <c:crosses val="autoZero"/>
        <c:auto val="1"/>
        <c:lblAlgn val="ctr"/>
        <c:lblOffset val="100"/>
        <c:noMultiLvlLbl val="0"/>
      </c:catAx>
      <c:valAx>
        <c:axId val="13522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microsecunde/executie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Cazul</a:t>
            </a:r>
            <a:r>
              <a:rPr lang="en-US" baseline="0"/>
              <a:t> Nefavorabil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Buble O(n^2)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Sheet1!$L$9:$Q$9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Sheet1!$L$10:$Q$10</c:f>
              <c:numCache>
                <c:formatCode>General</c:formatCode>
                <c:ptCount val="6"/>
                <c:pt idx="0">
                  <c:v>1.556</c:v>
                </c:pt>
                <c:pt idx="1">
                  <c:v>5.899</c:v>
                </c:pt>
                <c:pt idx="2">
                  <c:v>520.92999999999995</c:v>
                </c:pt>
                <c:pt idx="3">
                  <c:v>3118.21</c:v>
                </c:pt>
                <c:pt idx="4">
                  <c:v>12845.7</c:v>
                </c:pt>
                <c:pt idx="5">
                  <c:v>51847.9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F-4ED8-A6D9-61BE6B065D86}"/>
            </c:ext>
          </c:extLst>
        </c:ser>
        <c:ser>
          <c:idx val="1"/>
          <c:order val="1"/>
          <c:tx>
            <c:strRef>
              <c:f>Sheet1!$K$11</c:f>
              <c:strCache>
                <c:ptCount val="1"/>
                <c:pt idx="0">
                  <c:v>Merge O(nlogn)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Sheet1!$L$9:$Q$9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Sheet1!$L$11:$Q$11</c:f>
              <c:numCache>
                <c:formatCode>General</c:formatCode>
                <c:ptCount val="6"/>
                <c:pt idx="0">
                  <c:v>1.2190000000000001</c:v>
                </c:pt>
                <c:pt idx="1">
                  <c:v>2.613</c:v>
                </c:pt>
                <c:pt idx="2">
                  <c:v>31.95</c:v>
                </c:pt>
                <c:pt idx="3">
                  <c:v>76.12</c:v>
                </c:pt>
                <c:pt idx="4">
                  <c:v>167.2</c:v>
                </c:pt>
                <c:pt idx="5">
                  <c:v>348.1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F-4ED8-A6D9-61BE6B065D86}"/>
            </c:ext>
          </c:extLst>
        </c:ser>
        <c:ser>
          <c:idx val="2"/>
          <c:order val="2"/>
          <c:tx>
            <c:strRef>
              <c:f>Sheet1!$K$12</c:f>
              <c:strCache>
                <c:ptCount val="1"/>
                <c:pt idx="0">
                  <c:v>Quick O(n^2)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Sheet1!$L$9:$Q$9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Sheet1!$L$12:$Q$12</c:f>
              <c:numCache>
                <c:formatCode>General</c:formatCode>
                <c:ptCount val="6"/>
                <c:pt idx="0">
                  <c:v>1.276</c:v>
                </c:pt>
                <c:pt idx="1">
                  <c:v>4.1459999999999999</c:v>
                </c:pt>
                <c:pt idx="2">
                  <c:v>295.24</c:v>
                </c:pt>
                <c:pt idx="3">
                  <c:v>1749.22</c:v>
                </c:pt>
                <c:pt idx="4">
                  <c:v>7000.7</c:v>
                </c:pt>
                <c:pt idx="5">
                  <c:v>28191.1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F-4ED8-A6D9-61BE6B065D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7456736"/>
        <c:axId val="689748752"/>
      </c:lineChart>
      <c:catAx>
        <c:axId val="114745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Nr elemente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48752"/>
        <c:crosses val="autoZero"/>
        <c:auto val="1"/>
        <c:lblAlgn val="ctr"/>
        <c:lblOffset val="100"/>
        <c:noMultiLvlLbl val="0"/>
      </c:catAx>
      <c:valAx>
        <c:axId val="6897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microsecunde/executie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Cazul</a:t>
            </a:r>
            <a:r>
              <a:rPr lang="en-US" baseline="0"/>
              <a:t> Mediu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Buble O(n^2)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Sheet1!$T$9:$Y$9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Sheet1!$T$10:$W$10</c:f>
              <c:numCache>
                <c:formatCode>General</c:formatCode>
                <c:ptCount val="4"/>
                <c:pt idx="0">
                  <c:v>1.1493</c:v>
                </c:pt>
                <c:pt idx="1">
                  <c:v>4.58</c:v>
                </c:pt>
                <c:pt idx="2">
                  <c:v>583.95000000000005</c:v>
                </c:pt>
                <c:pt idx="3">
                  <c:v>3746.78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2-4F8E-8CB3-123795D8E522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Merge O(nlogn)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Sheet1!$T$9:$Y$9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Sheet1!$T$11:$Y$11</c:f>
              <c:numCache>
                <c:formatCode>General</c:formatCode>
                <c:ptCount val="6"/>
                <c:pt idx="0">
                  <c:v>1.2187000000000001</c:v>
                </c:pt>
                <c:pt idx="1">
                  <c:v>2.7614999999999998</c:v>
                </c:pt>
                <c:pt idx="2">
                  <c:v>54.15</c:v>
                </c:pt>
                <c:pt idx="3">
                  <c:v>175.13</c:v>
                </c:pt>
                <c:pt idx="4">
                  <c:v>384.1</c:v>
                </c:pt>
                <c:pt idx="5">
                  <c:v>808.7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2-4F8E-8CB3-123795D8E522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Quick O(nlogn)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Sheet1!$T$9:$Y$9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Sheet1!$T$12:$Y$12</c:f>
              <c:numCache>
                <c:formatCode>General</c:formatCode>
                <c:ptCount val="6"/>
                <c:pt idx="0">
                  <c:v>0.3755</c:v>
                </c:pt>
                <c:pt idx="1">
                  <c:v>0.99929999999999997</c:v>
                </c:pt>
                <c:pt idx="2">
                  <c:v>23.61</c:v>
                </c:pt>
                <c:pt idx="3">
                  <c:v>98.76</c:v>
                </c:pt>
                <c:pt idx="4">
                  <c:v>228</c:v>
                </c:pt>
                <c:pt idx="5">
                  <c:v>504.2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2-4F8E-8CB3-123795D8E5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1606512"/>
        <c:axId val="371609840"/>
      </c:lineChart>
      <c:catAx>
        <c:axId val="3716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Nr elemente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9840"/>
        <c:crosses val="autoZero"/>
        <c:auto val="1"/>
        <c:lblAlgn val="ctr"/>
        <c:lblOffset val="100"/>
        <c:noMultiLvlLbl val="0"/>
      </c:catAx>
      <c:valAx>
        <c:axId val="3716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microsecunde/executie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908</xdr:rowOff>
    </xdr:from>
    <xdr:to>
      <xdr:col>8</xdr:col>
      <xdr:colOff>11206</xdr:colOff>
      <xdr:row>32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95511-FEA8-3929-7F6E-07A703809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3238</xdr:rowOff>
    </xdr:from>
    <xdr:to>
      <xdr:col>25</xdr:col>
      <xdr:colOff>156882</xdr:colOff>
      <xdr:row>32</xdr:row>
      <xdr:rowOff>11205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744B8-51E7-B7A6-ADBC-F67E1F252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11206</xdr:colOff>
      <xdr:row>13</xdr:row>
      <xdr:rowOff>186626</xdr:rowOff>
    </xdr:from>
    <xdr:to>
      <xdr:col>16</xdr:col>
      <xdr:colOff>347382</xdr:colOff>
      <xdr:row>32</xdr:row>
      <xdr:rowOff>44824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FCFB21-0DD5-98A8-1DFA-41658AEE2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1FF2-2161-440A-B104-51B460C1646E}">
  <dimension ref="C1:Y12"/>
  <sheetViews>
    <sheetView tabSelected="1" zoomScale="85" zoomScaleNormal="108" workbookViewId="0">
      <selection activeCell="C10" sqref="C10"/>
    </sheetView>
  </sheetViews>
  <sheetFormatPr defaultRowHeight="15" x14ac:dyDescent="0.25"/>
  <cols>
    <col min="3" max="3" width="15.85546875" customWidth="1"/>
    <col min="4" max="4" width="11.140625" customWidth="1"/>
    <col min="5" max="5" width="13.7109375" customWidth="1"/>
    <col min="6" max="7" width="11.140625" customWidth="1"/>
    <col min="8" max="8" width="13.5703125" customWidth="1"/>
    <col min="9" max="10" width="11.140625" customWidth="1"/>
    <col min="11" max="11" width="13.7109375" customWidth="1"/>
    <col min="12" max="13" width="11.140625" customWidth="1"/>
    <col min="14" max="14" width="13.7109375" customWidth="1"/>
    <col min="15" max="16" width="11.140625" customWidth="1"/>
    <col min="17" max="17" width="13.7109375" customWidth="1"/>
    <col min="18" max="18" width="11.140625" customWidth="1"/>
    <col min="19" max="19" width="14.5703125" customWidth="1"/>
    <col min="20" max="20" width="13.7109375" customWidth="1"/>
    <col min="21" max="21" width="11.140625" customWidth="1"/>
  </cols>
  <sheetData>
    <row r="1" spans="3:25" x14ac:dyDescent="0.25">
      <c r="C1" s="4"/>
      <c r="D1" s="4">
        <v>50</v>
      </c>
      <c r="E1" s="4"/>
      <c r="F1" s="4"/>
      <c r="G1" s="4">
        <v>100</v>
      </c>
      <c r="H1" s="4"/>
      <c r="I1" s="4"/>
      <c r="J1" s="4">
        <v>1000</v>
      </c>
      <c r="K1" s="4"/>
      <c r="L1" s="4"/>
      <c r="M1" s="4">
        <v>2500</v>
      </c>
      <c r="N1" s="4"/>
      <c r="O1" s="4"/>
      <c r="P1" s="4">
        <v>5000</v>
      </c>
      <c r="Q1" s="4"/>
      <c r="R1" s="4"/>
      <c r="S1" s="4">
        <v>10000</v>
      </c>
      <c r="T1" s="4"/>
      <c r="U1" s="4"/>
    </row>
    <row r="2" spans="3:25" s="1" customFormat="1" ht="27.6" customHeight="1" x14ac:dyDescent="0.25">
      <c r="C2" s="4"/>
      <c r="D2" s="6" t="s">
        <v>3</v>
      </c>
      <c r="E2" s="5" t="s">
        <v>4</v>
      </c>
      <c r="F2" s="5" t="s">
        <v>5</v>
      </c>
      <c r="G2" s="5" t="s">
        <v>3</v>
      </c>
      <c r="H2" s="5" t="s">
        <v>4</v>
      </c>
      <c r="I2" s="5" t="s">
        <v>5</v>
      </c>
      <c r="J2" s="5" t="s">
        <v>3</v>
      </c>
      <c r="K2" s="5" t="s">
        <v>4</v>
      </c>
      <c r="L2" s="5" t="s">
        <v>5</v>
      </c>
      <c r="M2" s="5" t="s">
        <v>3</v>
      </c>
      <c r="N2" s="5" t="s">
        <v>4</v>
      </c>
      <c r="O2" s="5" t="s">
        <v>5</v>
      </c>
      <c r="P2" s="5" t="s">
        <v>3</v>
      </c>
      <c r="Q2" s="5" t="s">
        <v>4</v>
      </c>
      <c r="R2" s="5" t="s">
        <v>5</v>
      </c>
      <c r="S2" s="5" t="s">
        <v>3</v>
      </c>
      <c r="T2" s="5" t="s">
        <v>4</v>
      </c>
      <c r="U2" s="5" t="s">
        <v>5</v>
      </c>
    </row>
    <row r="3" spans="3:25" x14ac:dyDescent="0.25">
      <c r="C3" s="2" t="s">
        <v>0</v>
      </c>
      <c r="D3" s="2">
        <v>9.2799999999999994E-2</v>
      </c>
      <c r="E3" s="2">
        <f>1.556</f>
        <v>1.556</v>
      </c>
      <c r="F3" s="2">
        <f>1149.3*0.001</f>
        <v>1.1493</v>
      </c>
      <c r="G3" s="2">
        <f>166.3*0.001</f>
        <v>0.1663</v>
      </c>
      <c r="H3" s="2">
        <v>5.899</v>
      </c>
      <c r="I3" s="2">
        <f>4580*0.001</f>
        <v>4.58</v>
      </c>
      <c r="J3" s="2">
        <v>1.5349999999999999</v>
      </c>
      <c r="K3" s="2">
        <v>520.92999999999995</v>
      </c>
      <c r="L3" s="2">
        <v>583.95000000000005</v>
      </c>
      <c r="M3" s="2">
        <v>3.6179999999999999</v>
      </c>
      <c r="N3" s="2">
        <v>3118.21</v>
      </c>
      <c r="O3" s="2">
        <v>3746.78</v>
      </c>
      <c r="P3" s="2">
        <v>7.19</v>
      </c>
      <c r="Q3" s="2">
        <v>12845.7</v>
      </c>
      <c r="R3" s="2">
        <v>15231.3</v>
      </c>
      <c r="S3" s="2">
        <v>14.14</v>
      </c>
      <c r="T3" s="2">
        <v>51847.9</v>
      </c>
      <c r="U3" s="2">
        <v>80302.2</v>
      </c>
    </row>
    <row r="4" spans="3:25" x14ac:dyDescent="0.25">
      <c r="C4" s="2" t="s">
        <v>1</v>
      </c>
      <c r="D4" s="2">
        <f>1251.26*0.001</f>
        <v>1.25126</v>
      </c>
      <c r="E4" s="2">
        <v>1.2190000000000001</v>
      </c>
      <c r="F4" s="2">
        <f>1218.7*0.001</f>
        <v>1.2187000000000001</v>
      </c>
      <c r="G4" s="2">
        <f>2768.7*0.001</f>
        <v>2.7686999999999999</v>
      </c>
      <c r="H4" s="2">
        <v>2.613</v>
      </c>
      <c r="I4" s="2">
        <f>2761.5*0.001</f>
        <v>2.7614999999999998</v>
      </c>
      <c r="J4" s="2">
        <v>32.097000000000001</v>
      </c>
      <c r="K4" s="2">
        <v>31.95</v>
      </c>
      <c r="L4" s="2">
        <v>54.15</v>
      </c>
      <c r="M4" s="2">
        <v>82.641999999999996</v>
      </c>
      <c r="N4" s="2">
        <v>76.12</v>
      </c>
      <c r="O4" s="2">
        <v>175.13</v>
      </c>
      <c r="P4" s="2">
        <v>171.65700000000001</v>
      </c>
      <c r="Q4" s="2">
        <v>167.2</v>
      </c>
      <c r="R4" s="2">
        <v>384.1</v>
      </c>
      <c r="S4" s="2">
        <v>360.16</v>
      </c>
      <c r="T4" s="2">
        <v>348.1</v>
      </c>
      <c r="U4" s="2">
        <v>808.7</v>
      </c>
    </row>
    <row r="5" spans="3:25" x14ac:dyDescent="0.25">
      <c r="C5" s="2" t="s">
        <v>2</v>
      </c>
      <c r="D5" s="2">
        <f>1654.23*0.001</f>
        <v>1.6542300000000001</v>
      </c>
      <c r="E5" s="2">
        <v>1.276</v>
      </c>
      <c r="F5" s="2">
        <f>375.5*0.001</f>
        <v>0.3755</v>
      </c>
      <c r="G5" s="2">
        <f>5955.5*0.001</f>
        <v>5.9554999999999998</v>
      </c>
      <c r="H5" s="2">
        <v>4.1459999999999999</v>
      </c>
      <c r="I5" s="2">
        <f>999.3*0.001</f>
        <v>0.99929999999999997</v>
      </c>
      <c r="J5" s="2">
        <v>418.65100000000001</v>
      </c>
      <c r="K5" s="2">
        <v>295.24</v>
      </c>
      <c r="L5" s="2">
        <v>23.61</v>
      </c>
      <c r="M5" s="2">
        <v>2561.4319999999998</v>
      </c>
      <c r="N5" s="2">
        <v>1749.22</v>
      </c>
      <c r="O5" s="2">
        <v>98.76</v>
      </c>
      <c r="P5" s="2">
        <v>10065.445</v>
      </c>
      <c r="Q5" s="2">
        <v>7000.7</v>
      </c>
      <c r="R5" s="2">
        <v>228</v>
      </c>
      <c r="S5" s="2">
        <v>40896.879999999997</v>
      </c>
      <c r="T5" s="2">
        <v>28191.1</v>
      </c>
      <c r="U5" s="2">
        <v>504.2</v>
      </c>
    </row>
    <row r="8" spans="3:25" x14ac:dyDescent="0.25">
      <c r="C8" s="4" t="s">
        <v>6</v>
      </c>
      <c r="D8" s="4"/>
      <c r="E8" s="4"/>
      <c r="F8" s="4"/>
      <c r="G8" s="4"/>
      <c r="H8" s="4"/>
      <c r="I8" s="4"/>
      <c r="K8" s="7" t="s">
        <v>7</v>
      </c>
      <c r="L8" s="8"/>
      <c r="M8" s="8"/>
      <c r="N8" s="8"/>
      <c r="O8" s="8"/>
      <c r="P8" s="8"/>
      <c r="Q8" s="9"/>
      <c r="S8" s="4" t="s">
        <v>8</v>
      </c>
      <c r="T8" s="4"/>
      <c r="U8" s="4"/>
      <c r="V8" s="4"/>
      <c r="W8" s="4"/>
      <c r="X8" s="4"/>
      <c r="Y8" s="4"/>
    </row>
    <row r="9" spans="3:25" x14ac:dyDescent="0.25">
      <c r="C9" s="2"/>
      <c r="D9" s="3">
        <v>50</v>
      </c>
      <c r="E9" s="3">
        <v>100</v>
      </c>
      <c r="F9" s="3">
        <v>1000</v>
      </c>
      <c r="G9" s="3">
        <v>2500</v>
      </c>
      <c r="H9" s="3">
        <v>5000</v>
      </c>
      <c r="I9" s="3">
        <v>10000</v>
      </c>
      <c r="K9" s="2"/>
      <c r="L9" s="3">
        <v>50</v>
      </c>
      <c r="M9" s="3">
        <v>100</v>
      </c>
      <c r="N9" s="3">
        <v>1000</v>
      </c>
      <c r="O9" s="3">
        <v>2500</v>
      </c>
      <c r="P9" s="3">
        <v>5000</v>
      </c>
      <c r="Q9" s="3">
        <v>10000</v>
      </c>
      <c r="S9" s="2"/>
      <c r="T9" s="3">
        <v>50</v>
      </c>
      <c r="U9" s="3">
        <v>100</v>
      </c>
      <c r="V9" s="3">
        <v>1000</v>
      </c>
      <c r="W9" s="3">
        <v>2500</v>
      </c>
      <c r="X9" s="3">
        <v>5000</v>
      </c>
      <c r="Y9" s="3">
        <v>10000</v>
      </c>
    </row>
    <row r="10" spans="3:25" x14ac:dyDescent="0.25">
      <c r="C10" s="2" t="s">
        <v>9</v>
      </c>
      <c r="D10" s="2">
        <v>9.2799999999999994E-2</v>
      </c>
      <c r="E10" s="2">
        <f>166.3*0.001</f>
        <v>0.1663</v>
      </c>
      <c r="F10" s="2">
        <v>1.5349999999999999</v>
      </c>
      <c r="G10" s="2">
        <v>3.6179999999999999</v>
      </c>
      <c r="H10" s="2">
        <v>7.19</v>
      </c>
      <c r="I10" s="2">
        <v>14.14</v>
      </c>
      <c r="K10" s="2" t="s">
        <v>10</v>
      </c>
      <c r="L10" s="2">
        <f>1.556</f>
        <v>1.556</v>
      </c>
      <c r="M10" s="2">
        <v>5.899</v>
      </c>
      <c r="N10" s="2">
        <v>520.92999999999995</v>
      </c>
      <c r="O10" s="2">
        <v>3118.21</v>
      </c>
      <c r="P10" s="2">
        <v>12845.7</v>
      </c>
      <c r="Q10" s="2">
        <v>51847.9</v>
      </c>
      <c r="S10" s="2" t="s">
        <v>10</v>
      </c>
      <c r="T10" s="2">
        <f>1149.3*0.001</f>
        <v>1.1493</v>
      </c>
      <c r="U10" s="2">
        <f>4580*0.001</f>
        <v>4.58</v>
      </c>
      <c r="V10" s="2">
        <v>583.95000000000005</v>
      </c>
      <c r="W10" s="2">
        <v>3746.78</v>
      </c>
      <c r="X10" s="2">
        <v>15231.3</v>
      </c>
      <c r="Y10" s="2">
        <v>80302.2</v>
      </c>
    </row>
    <row r="11" spans="3:25" x14ac:dyDescent="0.25">
      <c r="C11" s="2" t="s">
        <v>11</v>
      </c>
      <c r="D11" s="2">
        <f>1251.26*0.001</f>
        <v>1.25126</v>
      </c>
      <c r="E11" s="2">
        <f>2768.7*0.001</f>
        <v>2.7686999999999999</v>
      </c>
      <c r="F11" s="2">
        <v>32.097000000000001</v>
      </c>
      <c r="G11" s="2">
        <v>82.641999999999996</v>
      </c>
      <c r="H11" s="2">
        <v>171.65700000000001</v>
      </c>
      <c r="I11" s="2">
        <v>360.16</v>
      </c>
      <c r="K11" s="2" t="s">
        <v>11</v>
      </c>
      <c r="L11" s="2">
        <v>1.2190000000000001</v>
      </c>
      <c r="M11" s="2">
        <v>2.613</v>
      </c>
      <c r="N11" s="2">
        <v>31.95</v>
      </c>
      <c r="O11" s="2">
        <v>76.12</v>
      </c>
      <c r="P11" s="2">
        <v>167.2</v>
      </c>
      <c r="Q11" s="2">
        <v>348.1</v>
      </c>
      <c r="S11" s="2" t="s">
        <v>11</v>
      </c>
      <c r="T11" s="2">
        <f>1218.7*0.001</f>
        <v>1.2187000000000001</v>
      </c>
      <c r="U11" s="2">
        <f>2761.5*0.001</f>
        <v>2.7614999999999998</v>
      </c>
      <c r="V11" s="2">
        <v>54.15</v>
      </c>
      <c r="W11" s="2">
        <v>175.13</v>
      </c>
      <c r="X11" s="2">
        <v>384.1</v>
      </c>
      <c r="Y11" s="2">
        <v>808.7</v>
      </c>
    </row>
    <row r="12" spans="3:25" x14ac:dyDescent="0.25">
      <c r="C12" s="10" t="s">
        <v>13</v>
      </c>
      <c r="D12" s="2">
        <f>1654.23*0.001</f>
        <v>1.6542300000000001</v>
      </c>
      <c r="E12" s="2">
        <f>5955.5*0.001</f>
        <v>5.9554999999999998</v>
      </c>
      <c r="F12" s="2">
        <v>418.65100000000001</v>
      </c>
      <c r="G12" s="2">
        <v>2561.4319999999998</v>
      </c>
      <c r="H12" s="2">
        <v>10065.445</v>
      </c>
      <c r="I12" s="2">
        <v>40896.879999999997</v>
      </c>
      <c r="K12" s="2" t="s">
        <v>13</v>
      </c>
      <c r="L12" s="2">
        <v>1.276</v>
      </c>
      <c r="M12" s="2">
        <v>4.1459999999999999</v>
      </c>
      <c r="N12" s="2">
        <v>295.24</v>
      </c>
      <c r="O12" s="2">
        <v>1749.22</v>
      </c>
      <c r="P12" s="2">
        <v>7000.7</v>
      </c>
      <c r="Q12" s="2">
        <v>28191.1</v>
      </c>
      <c r="S12" s="2" t="s">
        <v>12</v>
      </c>
      <c r="T12" s="2">
        <f>375.5*0.001</f>
        <v>0.3755</v>
      </c>
      <c r="U12" s="2">
        <f>999.3*0.001</f>
        <v>0.99929999999999997</v>
      </c>
      <c r="V12" s="2">
        <v>23.61</v>
      </c>
      <c r="W12" s="2">
        <v>98.76</v>
      </c>
      <c r="X12" s="2">
        <v>228</v>
      </c>
      <c r="Y12" s="2">
        <v>504.2</v>
      </c>
    </row>
  </sheetData>
  <mergeCells count="10">
    <mergeCell ref="S1:U1"/>
    <mergeCell ref="M1:O1"/>
    <mergeCell ref="P1:R1"/>
    <mergeCell ref="D1:F1"/>
    <mergeCell ref="G1:I1"/>
    <mergeCell ref="J1:L1"/>
    <mergeCell ref="C1:C2"/>
    <mergeCell ref="C8:I8"/>
    <mergeCell ref="S8:Y8"/>
    <mergeCell ref="K8:Q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Dorin Apareci</dc:creator>
  <cp:lastModifiedBy>Apareci Dorin</cp:lastModifiedBy>
  <dcterms:created xsi:type="dcterms:W3CDTF">2022-09-26T09:57:52Z</dcterms:created>
  <dcterms:modified xsi:type="dcterms:W3CDTF">2022-10-19T01:32:49Z</dcterms:modified>
</cp:coreProperties>
</file>