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内置4M_F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<sst xmlns="http://schemas.openxmlformats.org/spreadsheetml/2006/main" count="37" uniqueCount="31">
  <si>
    <t xml:space="preserve">Partition name</t>
  </si>
  <si>
    <t xml:space="preserve">StartAddr</t>
  </si>
  <si>
    <t xml:space="preserve">Physical address</t>
  </si>
  <si>
    <t xml:space="preserve">Logical address</t>
  </si>
  <si>
    <t xml:space="preserve">Comment</t>
  </si>
  <si>
    <t xml:space="preserve">hex</t>
  </si>
  <si>
    <t xml:space="preserve">dec</t>
  </si>
  <si>
    <t xml:space="preserve">addr</t>
  </si>
  <si>
    <t xml:space="preserve">size</t>
  </si>
  <si>
    <t xml:space="preserve">size-hex</t>
  </si>
  <si>
    <t xml:space="preserve">KB</t>
  </si>
  <si>
    <t xml:space="preserve">bootloader</t>
  </si>
  <si>
    <t xml:space="preserve">64KB</t>
  </si>
  <si>
    <t xml:space="preserve">60KB</t>
  </si>
  <si>
    <t xml:space="preserve">Boot + Copy</t>
  </si>
  <si>
    <r>
      <rPr>
        <sz val="10"/>
        <color rgb="FF000000"/>
        <rFont val="宋体"/>
        <family val="2"/>
      </rPr>
      <t xml:space="preserve">bootloader</t>
    </r>
    <r>
      <rPr>
        <sz val="10"/>
        <color rgb="FF000000"/>
        <rFont val="Noto Sans CJK SC"/>
        <family val="2"/>
      </rPr>
      <t xml:space="preserve">，</t>
    </r>
    <r>
      <rPr>
        <sz val="10"/>
        <color rgb="FF000000"/>
        <rFont val="宋体"/>
        <family val="2"/>
      </rPr>
      <t xml:space="preserve">RF+MAC</t>
    </r>
  </si>
  <si>
    <t xml:space="preserve">app</t>
  </si>
  <si>
    <t xml:space="preserve">Main program area</t>
  </si>
  <si>
    <t xml:space="preserve">filesystem</t>
  </si>
  <si>
    <t xml:space="preserve">1CB000</t>
  </si>
  <si>
    <t xml:space="preserve">download</t>
  </si>
  <si>
    <t xml:space="preserve">2EC000</t>
  </si>
  <si>
    <t xml:space="preserve">1100/1664=66%</t>
  </si>
  <si>
    <t xml:space="preserve">param1</t>
  </si>
  <si>
    <t xml:space="preserve">3FE000</t>
  </si>
  <si>
    <t xml:space="preserve">EasyFlash</t>
  </si>
  <si>
    <t xml:space="preserve">param2</t>
  </si>
  <si>
    <t xml:space="preserve">3FF000</t>
  </si>
  <si>
    <t xml:space="preserve">4KB</t>
  </si>
  <si>
    <t xml:space="preserve">Yellow indicates that there is a difference between the physical address and the logical address</t>
  </si>
  <si>
    <t xml:space="preserve">Blue means the last block is not protected by default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</si>
</sst>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0.00_ "/>
  </numFmts>
  <fonts count="7">
    <font>
      <sz val="11"/>
      <color rgb="FF000000"/>
      <name val="宋体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宋体"/>
      <family val="2"/>
      <charset val="1"/>
    </font>
    <font>
      <sz val="10"/>
      <color rgb="FF000000"/>
      <name val="宋体"/>
      <family val="2"/>
    </font>
    <font>
      <sz val="10"/>
      <color rgb="FF000000"/>
      <name val="Noto Sans CJK SC"/>
      <family val="2"/>
    </font>
  </fonts>
  <fills count="6">
    <fill>
      <patternFill patternType="none"/>
    </fill>
    <fill>
      <patternFill patternType="gray125"/>
    </fill>
    <fill>
      <patternFill patternType="solid">
        <fgColor rgb="FFD7E4BD"/>
        <bgColor rgb="FFD9D9D9"/>
      </patternFill>
    </fill>
    <fill>
      <patternFill patternType="solid">
        <fgColor rgb="FFFFFF00"/>
        <bgColor rgb="FFFFFF00"/>
      </patternFill>
    </fill>
    <fill>
      <patternFill patternType="solid">
        <fgColor rgb="FFB7DEE8"/>
        <bgColor rgb="FFD9D9D9"/>
      </patternFill>
    </fill>
    <fill>
      <patternFill patternType="solid">
        <fgColor rgb="FFD9D9D9"/>
        <bgColor rgb="FFD7E4BD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4" fillId="4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7E4BD"/>
      <rgbColor rgb="FFFFFF99"/>
      <rgbColor rgb="FFB7DEE8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3"/>
  <sheetViews>
    <sheetView showFormulas="false" showGridLines="true" showRowColHeaders="true" showZeros="true" rightToLeft="false" tabSelected="true" showOutlineSymbols="true" defaultGridColor="true" view="normal" topLeftCell="A1" colorId="64" zoomScale="145" zoomScaleNormal="145" zoomScalePageLayoutView="100" workbookViewId="0">
      <selection pane="topLeft" activeCell="H16" activeCellId="0" sqref="H16"/>
    </sheetView>
  </sheetViews>
  <sheetFormatPr defaultColWidth="8.5390625" defaultRowHeight="19.55" zeroHeight="false" outlineLevelRow="0" outlineLevelCol="0"/>
  <cols>
    <col collapsed="false" customWidth="true" hidden="false" outlineLevel="0" max="1" min="1" style="1" width="11.25"/>
    <col collapsed="false" customWidth="true" hidden="false" outlineLevel="0" max="2" min="2" style="2" width="9.38"/>
    <col collapsed="false" customWidth="true" hidden="false" outlineLevel="0" max="3" min="3" style="3" width="9.25"/>
    <col collapsed="false" customWidth="true" hidden="false" outlineLevel="0" max="4" min="4" style="2" width="7.63"/>
    <col collapsed="false" customWidth="true" hidden="false" outlineLevel="0" max="5" min="5" style="2" width="9.5"/>
    <col collapsed="false" customWidth="true" hidden="false" outlineLevel="0" max="6" min="6" style="4" width="9"/>
    <col collapsed="false" customWidth="true" hidden="false" outlineLevel="0" max="7" min="7" style="1" width="3.62"/>
    <col collapsed="false" customWidth="true" hidden="false" outlineLevel="0" max="8" min="8" style="5" width="9.38"/>
    <col collapsed="false" customWidth="true" hidden="false" outlineLevel="0" max="9" min="9" style="5" width="9.13"/>
    <col collapsed="false" customWidth="true" hidden="false" outlineLevel="0" max="10" min="10" style="1" width="9.38"/>
    <col collapsed="false" customWidth="true" hidden="false" outlineLevel="0" max="11" min="11" style="2" width="19.74"/>
    <col collapsed="false" customWidth="true" hidden="false" outlineLevel="0" max="12" min="12" style="2" width="9"/>
    <col collapsed="false" customWidth="true" hidden="false" outlineLevel="0" max="13" min="13" style="2" width="1"/>
    <col collapsed="false" customWidth="true" hidden="false" outlineLevel="0" max="14" min="14" style="1" width="42.87"/>
    <col collapsed="false" customWidth="false" hidden="false" outlineLevel="0" max="1024" min="15" style="6" width="8.53"/>
  </cols>
  <sheetData>
    <row r="1" customFormat="false" ht="19.55" hidden="false" customHeight="true" outlineLevel="0" collapsed="false">
      <c r="A1" s="7" t="s">
        <v>0</v>
      </c>
      <c r="B1" s="8" t="s">
        <v>1</v>
      </c>
      <c r="C1" s="9" t="s">
        <v>2</v>
      </c>
      <c r="D1" s="10"/>
      <c r="G1" s="11"/>
      <c r="H1" s="12" t="s">
        <v>1</v>
      </c>
      <c r="I1" s="9" t="s">
        <v>3</v>
      </c>
      <c r="M1" s="10"/>
      <c r="N1" s="7" t="s">
        <v>4</v>
      </c>
    </row>
    <row r="2" customFormat="false" ht="19.55" hidden="false" customHeight="true" outlineLevel="0" collapsed="false">
      <c r="A2" s="7"/>
      <c r="B2" s="10" t="s">
        <v>5</v>
      </c>
      <c r="C2" s="13" t="s">
        <v>6</v>
      </c>
      <c r="D2" s="10" t="s">
        <v>7</v>
      </c>
      <c r="E2" s="10" t="s">
        <v>8</v>
      </c>
      <c r="F2" s="11" t="s">
        <v>9</v>
      </c>
      <c r="G2" s="10"/>
      <c r="H2" s="13" t="s">
        <v>5</v>
      </c>
      <c r="I2" s="13" t="s">
        <v>6</v>
      </c>
      <c r="J2" s="10" t="s">
        <v>10</v>
      </c>
      <c r="K2" s="10" t="s">
        <v>8</v>
      </c>
      <c r="L2" s="11" t="s">
        <v>9</v>
      </c>
      <c r="M2" s="8"/>
      <c r="N2" s="7"/>
    </row>
    <row r="3" customFormat="false" ht="19.55" hidden="false" customHeight="true" outlineLevel="0" collapsed="false">
      <c r="A3" s="7" t="s">
        <v>11</v>
      </c>
      <c r="B3" s="8" t="n">
        <v>0</v>
      </c>
      <c r="C3" s="14" t="n">
        <f aca="false">HEX2DEC(B3)</f>
        <v>0</v>
      </c>
      <c r="D3" s="8" t="str">
        <f aca="false">C3/1024 &amp; "KB"</f>
        <v>0KB</v>
      </c>
      <c r="E3" s="8" t="s">
        <v>12</v>
      </c>
      <c r="F3" s="11"/>
      <c r="G3" s="7"/>
      <c r="H3" s="12" t="str">
        <f aca="false">DEC2HEX(I3)</f>
        <v>0</v>
      </c>
      <c r="I3" s="12" t="n">
        <f aca="false">C3*64/68</f>
        <v>0</v>
      </c>
      <c r="J3" s="15" t="str">
        <f aca="false">I3/1024 &amp; "KB"</f>
        <v>0KB</v>
      </c>
      <c r="K3" s="12" t="s">
        <v>13</v>
      </c>
      <c r="L3" s="12"/>
      <c r="M3" s="8"/>
      <c r="N3" s="16" t="s">
        <v>14</v>
      </c>
    </row>
    <row r="4" customFormat="false" ht="19.55" hidden="false" customHeight="true" outlineLevel="0" collapsed="false">
      <c r="A4" s="7"/>
      <c r="B4" s="8"/>
      <c r="C4" s="14"/>
      <c r="D4" s="8"/>
      <c r="E4" s="8"/>
      <c r="F4" s="11"/>
      <c r="G4" s="7"/>
      <c r="H4" s="12"/>
      <c r="I4" s="12"/>
      <c r="J4" s="15"/>
      <c r="K4" s="12"/>
      <c r="L4" s="12"/>
      <c r="M4" s="8"/>
      <c r="N4" s="16" t="s">
        <v>15</v>
      </c>
    </row>
    <row r="5" customFormat="false" ht="19.55" hidden="false" customHeight="true" outlineLevel="0" collapsed="false">
      <c r="A5" s="7"/>
      <c r="B5" s="8"/>
      <c r="C5" s="14"/>
      <c r="D5" s="8"/>
      <c r="E5" s="8"/>
      <c r="F5" s="11"/>
      <c r="G5" s="7"/>
      <c r="H5" s="12"/>
      <c r="I5" s="12"/>
      <c r="J5" s="15"/>
      <c r="K5" s="12"/>
      <c r="L5" s="12"/>
      <c r="M5" s="8"/>
      <c r="N5" s="17"/>
    </row>
    <row r="6" customFormat="false" ht="19.55" hidden="false" customHeight="true" outlineLevel="0" collapsed="false">
      <c r="A6" s="18" t="s">
        <v>16</v>
      </c>
      <c r="B6" s="8" t="n">
        <v>11000</v>
      </c>
      <c r="C6" s="14" t="n">
        <f aca="false">HEX2DEC(B6)</f>
        <v>69632</v>
      </c>
      <c r="D6" s="8" t="str">
        <f aca="false">C6/1024 &amp; "KB"</f>
        <v>68KB</v>
      </c>
      <c r="E6" s="8" t="str">
        <f aca="false">(C7-C6)/1024 &amp; "KB"</f>
        <v>1768KB</v>
      </c>
      <c r="F6" s="11" t="str">
        <f aca="false">"0x" &amp; DEC2HEX(C7-C6)</f>
        <v>0x1BA000</v>
      </c>
      <c r="G6" s="7"/>
      <c r="H6" s="12" t="str">
        <f aca="false">DEC2HEX(I6)</f>
        <v>10000</v>
      </c>
      <c r="I6" s="12" t="n">
        <f aca="false">C6*64/68</f>
        <v>65536</v>
      </c>
      <c r="J6" s="15" t="str">
        <f aca="false">I6/1024 &amp; "KB"</f>
        <v>64KB</v>
      </c>
      <c r="K6" s="12" t="str">
        <f aca="false">(C7-C6)/1024/68*64 &amp; "KB"</f>
        <v>1664KB</v>
      </c>
      <c r="L6" s="19" t="str">
        <f aca="false">"0x" &amp; DEC2HEX((C7-C6)/68*64)</f>
        <v>0x1A0000</v>
      </c>
      <c r="M6" s="8"/>
      <c r="N6" s="16" t="s">
        <v>17</v>
      </c>
    </row>
    <row r="7" customFormat="false" ht="19.55" hidden="false" customHeight="true" outlineLevel="0" collapsed="false">
      <c r="A7" s="14" t="s">
        <v>18</v>
      </c>
      <c r="B7" s="8" t="s">
        <v>19</v>
      </c>
      <c r="C7" s="14" t="n">
        <f aca="false">HEX2DEC(B7)</f>
        <v>1880064</v>
      </c>
      <c r="D7" s="8" t="str">
        <f aca="false">C7/1024 &amp; "KB"</f>
        <v>1836KB</v>
      </c>
      <c r="E7" s="8" t="str">
        <f aca="false">(C8-C7)/1024 &amp; "KB"</f>
        <v>1156KB</v>
      </c>
      <c r="F7" s="11" t="str">
        <f aca="false">"0x" &amp; DEC2HEX(C8-C7)</f>
        <v>0x121000</v>
      </c>
      <c r="G7" s="7"/>
      <c r="H7" s="12" t="str">
        <f aca="false">DEC2HEX(I7)</f>
        <v>1B0000</v>
      </c>
      <c r="I7" s="12" t="n">
        <f aca="false">C7*64/68</f>
        <v>1769472</v>
      </c>
      <c r="J7" s="15" t="str">
        <f aca="false">I7/1024 &amp; "KB"</f>
        <v>1728KB</v>
      </c>
      <c r="K7" s="12" t="str">
        <f aca="false">(C8-C7)/1024/68*64 &amp; "KB"</f>
        <v>1088KB</v>
      </c>
      <c r="L7" s="19" t="str">
        <f aca="false">"0x" &amp; DEC2HEX((C8-C7)/68*64)</f>
        <v>0x110000</v>
      </c>
      <c r="M7" s="8"/>
      <c r="N7" s="17"/>
    </row>
    <row r="8" customFormat="false" ht="19.55" hidden="false" customHeight="true" outlineLevel="0" collapsed="false">
      <c r="A8" s="7" t="s">
        <v>20</v>
      </c>
      <c r="B8" s="8" t="s">
        <v>21</v>
      </c>
      <c r="C8" s="14" t="n">
        <f aca="false">HEX2DEC(B8)</f>
        <v>3063808</v>
      </c>
      <c r="D8" s="8" t="str">
        <f aca="false">C8/1024 &amp; "KB"</f>
        <v>2992KB</v>
      </c>
      <c r="E8" s="8" t="str">
        <f aca="false">(C9-C8)/1024 &amp; "KB"</f>
        <v>1096KB</v>
      </c>
      <c r="F8" s="11" t="str">
        <f aca="false">"0x" &amp; DEC2HEX(C9-C8)</f>
        <v>0x112000</v>
      </c>
      <c r="G8" s="7"/>
      <c r="H8" s="12"/>
      <c r="I8" s="12"/>
      <c r="J8" s="20"/>
      <c r="K8" s="12"/>
      <c r="L8" s="12"/>
      <c r="M8" s="8"/>
      <c r="N8" s="17" t="s">
        <v>22</v>
      </c>
    </row>
    <row r="9" customFormat="false" ht="19.55" hidden="false" customHeight="true" outlineLevel="0" collapsed="false">
      <c r="A9" s="21" t="s">
        <v>23</v>
      </c>
      <c r="B9" s="22" t="s">
        <v>24</v>
      </c>
      <c r="C9" s="21" t="n">
        <f aca="false">HEX2DEC(B9)</f>
        <v>4186112</v>
      </c>
      <c r="D9" s="22" t="str">
        <f aca="false">C9/1024 &amp; "KB"</f>
        <v>4088KB</v>
      </c>
      <c r="E9" s="22" t="str">
        <f aca="false">(C10-C9)/1024 &amp; "KB"</f>
        <v>4KB</v>
      </c>
      <c r="F9" s="23"/>
      <c r="G9" s="21"/>
      <c r="H9" s="22"/>
      <c r="I9" s="22"/>
      <c r="J9" s="24"/>
      <c r="K9" s="22"/>
      <c r="L9" s="22"/>
      <c r="M9" s="22"/>
      <c r="N9" s="21" t="s">
        <v>25</v>
      </c>
    </row>
    <row r="10" customFormat="false" ht="19.55" hidden="false" customHeight="true" outlineLevel="0" collapsed="false">
      <c r="A10" s="25" t="s">
        <v>26</v>
      </c>
      <c r="B10" s="26" t="s">
        <v>27</v>
      </c>
      <c r="C10" s="25" t="n">
        <f aca="false">HEX2DEC(B10)</f>
        <v>4190208</v>
      </c>
      <c r="D10" s="26" t="str">
        <f aca="false">C10/1024 &amp; "KB"</f>
        <v>4092KB</v>
      </c>
      <c r="E10" s="26" t="s">
        <v>28</v>
      </c>
      <c r="F10" s="27"/>
      <c r="G10" s="21"/>
      <c r="H10" s="22"/>
      <c r="I10" s="22"/>
      <c r="J10" s="24"/>
      <c r="K10" s="22"/>
      <c r="L10" s="22"/>
      <c r="M10" s="22"/>
      <c r="N10" s="21" t="s">
        <v>25</v>
      </c>
    </row>
    <row r="12" customFormat="false" ht="19.55" hidden="false" customHeight="true" outlineLevel="0" collapsed="false">
      <c r="A12" s="28" t="s">
        <v>29</v>
      </c>
      <c r="B12" s="29"/>
      <c r="C12" s="30"/>
      <c r="D12" s="29"/>
    </row>
    <row r="13" customFormat="false" ht="19.55" hidden="false" customHeight="true" outlineLevel="0" collapsed="false">
      <c r="A13" s="31" t="s">
        <v>30</v>
      </c>
      <c r="B13" s="32"/>
      <c r="C13" s="33"/>
      <c r="D13" s="32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en-US</dc:language>
  <cp:lastModifiedBy/>
  <dcterms:modified xsi:type="dcterms:W3CDTF">2024-09-27T20:41:49Z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