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50"/>
  </bookViews>
  <sheets>
    <sheet name="TKM TARGE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/>
  <c r="P15"/>
  <c r="O15"/>
  <c r="N15"/>
  <c r="M15"/>
  <c r="L15"/>
  <c r="AA15"/>
  <c r="Z15"/>
  <c r="Y15"/>
  <c r="X15"/>
  <c r="W15"/>
  <c r="V15"/>
  <c r="H15"/>
  <c r="G15"/>
  <c r="F15"/>
  <c r="E15"/>
  <c r="D15"/>
  <c r="C15"/>
  <c r="AB6" l="1"/>
  <c r="AB7"/>
  <c r="AB5"/>
  <c r="AB8"/>
  <c r="AB9"/>
  <c r="AB10"/>
  <c r="AB13"/>
  <c r="AB14"/>
  <c r="AB11"/>
  <c r="AB12"/>
  <c r="V35"/>
  <c r="V34"/>
  <c r="V43"/>
  <c r="V42"/>
  <c r="V39"/>
  <c r="V33"/>
  <c r="R12"/>
  <c r="U42"/>
  <c r="T42"/>
  <c r="U43"/>
  <c r="W43"/>
  <c r="X43"/>
  <c r="Y43"/>
  <c r="T43"/>
  <c r="W42"/>
  <c r="X42"/>
  <c r="Y42"/>
  <c r="U39"/>
  <c r="W39"/>
  <c r="X39"/>
  <c r="Y39"/>
  <c r="T39"/>
  <c r="U35"/>
  <c r="W35"/>
  <c r="X35"/>
  <c r="Y35"/>
  <c r="T35"/>
  <c r="U34"/>
  <c r="W34"/>
  <c r="X34"/>
  <c r="Y34"/>
  <c r="T34"/>
  <c r="U33"/>
  <c r="W33"/>
  <c r="X33"/>
  <c r="Y33"/>
  <c r="T33"/>
  <c r="Z34" l="1"/>
  <c r="Z39"/>
  <c r="Z35"/>
  <c r="Z43"/>
  <c r="Z33"/>
  <c r="Z42"/>
  <c r="R4"/>
  <c r="R5"/>
  <c r="R6"/>
  <c r="R7"/>
  <c r="R8"/>
  <c r="R9"/>
  <c r="R10"/>
  <c r="R13"/>
  <c r="R14"/>
  <c r="R11"/>
  <c r="R15" l="1"/>
  <c r="R41"/>
  <c r="R40"/>
  <c r="R39"/>
  <c r="M36"/>
  <c r="N36"/>
  <c r="O36"/>
  <c r="P36"/>
  <c r="Q36"/>
  <c r="L36"/>
  <c r="R34"/>
  <c r="R35"/>
  <c r="R33"/>
  <c r="I12"/>
  <c r="I11"/>
  <c r="I14"/>
  <c r="I13"/>
  <c r="I10"/>
  <c r="I9"/>
  <c r="I8"/>
  <c r="I5"/>
  <c r="I7"/>
  <c r="I6"/>
  <c r="I4"/>
  <c r="AB4"/>
  <c r="AB15" s="1"/>
  <c r="I15" l="1"/>
  <c r="J15" s="1"/>
  <c r="R36"/>
  <c r="AC15"/>
  <c r="J9" l="1"/>
  <c r="AC5"/>
  <c r="AC11"/>
  <c r="J10"/>
  <c r="AC10"/>
  <c r="J4"/>
  <c r="AC4"/>
  <c r="J5"/>
  <c r="J14"/>
  <c r="AC8"/>
  <c r="AC6"/>
  <c r="J8"/>
  <c r="J11"/>
  <c r="AC14"/>
  <c r="J7"/>
  <c r="J13"/>
  <c r="AC12"/>
  <c r="S15"/>
  <c r="S12"/>
  <c r="S14"/>
  <c r="S9"/>
  <c r="S7"/>
  <c r="S11"/>
  <c r="S6"/>
  <c r="S13"/>
  <c r="S4"/>
  <c r="S10"/>
  <c r="S8"/>
  <c r="S5"/>
  <c r="AC9"/>
  <c r="J6"/>
  <c r="J12"/>
  <c r="AC13"/>
  <c r="AC7"/>
  <c r="O42"/>
  <c r="L42"/>
  <c r="Q42"/>
  <c r="N42"/>
  <c r="P42"/>
  <c r="M42"/>
  <c r="R42" l="1"/>
  <c r="T36"/>
  <c r="W36"/>
  <c r="Y36"/>
  <c r="X36"/>
  <c r="V36"/>
  <c r="U36"/>
  <c r="Z36" l="1"/>
  <c r="V40"/>
  <c r="U40" l="1"/>
  <c r="X40"/>
  <c r="W40"/>
  <c r="Z40"/>
  <c r="T40"/>
  <c r="Y40"/>
</calcChain>
</file>

<file path=xl/sharedStrings.xml><?xml version="1.0" encoding="utf-8"?>
<sst xmlns="http://schemas.openxmlformats.org/spreadsheetml/2006/main" count="101" uniqueCount="29">
  <si>
    <t>ENQ</t>
  </si>
  <si>
    <t>INNOVA</t>
  </si>
  <si>
    <t>FORTUNER</t>
  </si>
  <si>
    <t>GLANZA</t>
  </si>
  <si>
    <t xml:space="preserve">UC </t>
  </si>
  <si>
    <t>CAMRY</t>
  </si>
  <si>
    <t>VELFIRE</t>
  </si>
  <si>
    <t>HY03A</t>
  </si>
  <si>
    <t>HY03B</t>
  </si>
  <si>
    <t>HY03D</t>
  </si>
  <si>
    <t>KX01A</t>
  </si>
  <si>
    <t>VJ01A</t>
  </si>
  <si>
    <t>GN01A</t>
  </si>
  <si>
    <t>ON01A</t>
  </si>
  <si>
    <t>RD01A</t>
  </si>
  <si>
    <t>KK01A</t>
  </si>
  <si>
    <t>VI01A</t>
  </si>
  <si>
    <t>VI01B</t>
  </si>
  <si>
    <t>TOTAL</t>
  </si>
  <si>
    <t>CO</t>
  </si>
  <si>
    <t>RETAIL</t>
  </si>
  <si>
    <t>A.P</t>
  </si>
  <si>
    <t>T.S</t>
  </si>
  <si>
    <t>Yaris</t>
  </si>
  <si>
    <t>Dealer.</t>
  </si>
  <si>
    <t>Dealer</t>
  </si>
  <si>
    <t>Dealer , Model wise  TKM  Retail Target   - Oct '2021</t>
  </si>
  <si>
    <t>Dealer , Model wise  TKM  Customer Order Target   - Oct '2021</t>
  </si>
  <si>
    <t>Dealer , Model wise  TKM  Enquiry Target   - Oct '2021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</si>
</sst>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43"/>
  <sheetViews>
    <sheetView showGridLines="0" tabSelected="1" workbookViewId="0">
      <selection activeCell="F15" sqref="F15"/>
    </sheetView>
  </sheetViews>
  <sheetFormatPr defaultColWidth="8.85546875" defaultRowHeight="15"/>
  <cols>
    <col min="1" max="1" width="3.42578125" style="1" customWidth="1"/>
    <col min="2" max="2" width="8.85546875" style="1"/>
    <col min="3" max="9" width="8.85546875" style="1" customWidth="1"/>
    <col min="10" max="10" width="10.42578125" style="1" customWidth="1"/>
    <col min="11" max="11" width="8.85546875" style="1"/>
    <col min="12" max="18" width="9.7109375" style="1" customWidth="1"/>
    <col min="19" max="19" width="8.85546875" style="1"/>
    <col min="20" max="20" width="1.5703125" style="1" customWidth="1"/>
    <col min="21" max="16384" width="8.85546875" style="1"/>
  </cols>
  <sheetData>
    <row r="1" spans="2:29" ht="16.5" customHeight="1" thickBot="1"/>
    <row r="2" spans="2:29" ht="19.5" thickBot="1">
      <c r="B2" s="32" t="s">
        <v>26</v>
      </c>
      <c r="C2" s="27"/>
      <c r="D2" s="27"/>
      <c r="E2" s="27"/>
      <c r="F2" s="27"/>
      <c r="G2" s="27"/>
      <c r="H2" s="27"/>
      <c r="I2" s="28"/>
      <c r="K2" s="32" t="s">
        <v>27</v>
      </c>
      <c r="L2" s="27"/>
      <c r="M2" s="27"/>
      <c r="N2" s="27"/>
      <c r="O2" s="27"/>
      <c r="P2" s="27"/>
      <c r="Q2" s="27"/>
      <c r="R2" s="28"/>
      <c r="U2" s="32" t="s">
        <v>28</v>
      </c>
      <c r="V2" s="27"/>
      <c r="W2" s="27"/>
      <c r="X2" s="27"/>
      <c r="Y2" s="27"/>
      <c r="Z2" s="27"/>
      <c r="AA2" s="27"/>
      <c r="AB2" s="28"/>
    </row>
    <row r="3" spans="2:29" ht="15.75">
      <c r="B3" s="33" t="s">
        <v>24</v>
      </c>
      <c r="C3" s="29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1" t="s">
        <v>6</v>
      </c>
      <c r="I3" s="34" t="s">
        <v>18</v>
      </c>
      <c r="K3" s="33" t="s">
        <v>25</v>
      </c>
      <c r="L3" s="29" t="s">
        <v>1</v>
      </c>
      <c r="M3" s="30" t="s">
        <v>2</v>
      </c>
      <c r="N3" s="30" t="s">
        <v>3</v>
      </c>
      <c r="O3" s="30" t="s">
        <v>4</v>
      </c>
      <c r="P3" s="30" t="s">
        <v>5</v>
      </c>
      <c r="Q3" s="31" t="s">
        <v>6</v>
      </c>
      <c r="R3" s="34" t="s">
        <v>18</v>
      </c>
      <c r="U3" s="33" t="s">
        <v>25</v>
      </c>
      <c r="V3" s="29" t="s">
        <v>1</v>
      </c>
      <c r="W3" s="30" t="s">
        <v>2</v>
      </c>
      <c r="X3" s="30" t="s">
        <v>3</v>
      </c>
      <c r="Y3" s="30" t="s">
        <v>4</v>
      </c>
      <c r="Z3" s="30" t="s">
        <v>5</v>
      </c>
      <c r="AA3" s="31" t="s">
        <v>6</v>
      </c>
      <c r="AB3" s="34" t="s">
        <v>18</v>
      </c>
    </row>
    <row r="4" spans="2:29" ht="18" customHeight="1">
      <c r="B4" s="35" t="s">
        <v>7</v>
      </c>
      <c r="C4" s="18">
        <v>70</v>
      </c>
      <c r="D4" s="19">
        <v>8</v>
      </c>
      <c r="E4" s="19">
        <v>5</v>
      </c>
      <c r="F4" s="19">
        <v>1</v>
      </c>
      <c r="G4" s="19">
        <v>0</v>
      </c>
      <c r="H4" s="20">
        <v>0</v>
      </c>
      <c r="I4" s="36">
        <f t="shared" ref="I4:I14" si="0">SUM(C4:H4)</f>
        <v>84</v>
      </c>
      <c r="J4" s="17">
        <f t="shared" ref="J4:J15" si="1">I4/$I$15</f>
        <v>0.2857142857142857</v>
      </c>
      <c r="K4" s="35" t="s">
        <v>7</v>
      </c>
      <c r="L4" s="18">
        <v>79</v>
      </c>
      <c r="M4" s="19">
        <v>9</v>
      </c>
      <c r="N4" s="19">
        <v>6</v>
      </c>
      <c r="O4" s="19">
        <v>4</v>
      </c>
      <c r="P4" s="19">
        <v>0</v>
      </c>
      <c r="Q4" s="20">
        <v>0</v>
      </c>
      <c r="R4" s="36">
        <f t="shared" ref="R4:R14" si="2">SUM(L4:Q4)</f>
        <v>98</v>
      </c>
      <c r="S4" s="17">
        <f t="shared" ref="S4:S15" si="3">R4/$R$15</f>
        <v>0.26775956284153007</v>
      </c>
      <c r="U4" s="35" t="s">
        <v>7</v>
      </c>
      <c r="V4" s="18">
        <v>382</v>
      </c>
      <c r="W4" s="19">
        <v>36</v>
      </c>
      <c r="X4" s="19">
        <v>210</v>
      </c>
      <c r="Y4" s="19">
        <v>130</v>
      </c>
      <c r="Z4" s="19">
        <v>10</v>
      </c>
      <c r="AA4" s="20">
        <v>20</v>
      </c>
      <c r="AB4" s="36">
        <f t="shared" ref="AB4:AB14" si="4">SUM(V4:AA4)</f>
        <v>788</v>
      </c>
      <c r="AC4" s="17">
        <f t="shared" ref="AC4:AC15" si="5">AB4/$AB$15</f>
        <v>0.29023941068139963</v>
      </c>
    </row>
    <row r="5" spans="2:29" ht="18" customHeight="1">
      <c r="B5" s="37" t="s">
        <v>10</v>
      </c>
      <c r="C5" s="21">
        <v>14</v>
      </c>
      <c r="D5" s="22">
        <v>1</v>
      </c>
      <c r="E5" s="22">
        <v>2</v>
      </c>
      <c r="F5" s="22">
        <v>1</v>
      </c>
      <c r="G5" s="22">
        <v>0</v>
      </c>
      <c r="H5" s="23">
        <v>0</v>
      </c>
      <c r="I5" s="38">
        <f t="shared" si="0"/>
        <v>18</v>
      </c>
      <c r="J5" s="17">
        <f t="shared" si="1"/>
        <v>6.1224489795918366E-2</v>
      </c>
      <c r="K5" s="37" t="s">
        <v>10</v>
      </c>
      <c r="L5" s="21">
        <v>16</v>
      </c>
      <c r="M5" s="22">
        <v>1</v>
      </c>
      <c r="N5" s="22">
        <v>2</v>
      </c>
      <c r="O5" s="22">
        <v>4</v>
      </c>
      <c r="P5" s="22">
        <v>0</v>
      </c>
      <c r="Q5" s="23">
        <v>0</v>
      </c>
      <c r="R5" s="38">
        <f t="shared" si="2"/>
        <v>23</v>
      </c>
      <c r="S5" s="17">
        <f t="shared" si="3"/>
        <v>6.2841530054644809E-2</v>
      </c>
      <c r="U5" s="37" t="s">
        <v>10</v>
      </c>
      <c r="V5" s="21">
        <v>57</v>
      </c>
      <c r="W5" s="22">
        <v>4</v>
      </c>
      <c r="X5" s="22">
        <v>20</v>
      </c>
      <c r="Y5" s="22">
        <v>50</v>
      </c>
      <c r="Z5" s="22">
        <v>0</v>
      </c>
      <c r="AA5" s="23">
        <v>0</v>
      </c>
      <c r="AB5" s="38">
        <f t="shared" si="4"/>
        <v>131</v>
      </c>
      <c r="AC5" s="17">
        <f t="shared" si="5"/>
        <v>4.8250460405156535E-2</v>
      </c>
    </row>
    <row r="6" spans="2:29" ht="18" customHeight="1">
      <c r="B6" s="37" t="s">
        <v>8</v>
      </c>
      <c r="C6" s="21">
        <v>41</v>
      </c>
      <c r="D6" s="22">
        <v>4</v>
      </c>
      <c r="E6" s="22">
        <v>3</v>
      </c>
      <c r="F6" s="22">
        <v>1</v>
      </c>
      <c r="G6" s="22">
        <v>0</v>
      </c>
      <c r="H6" s="23">
        <v>0</v>
      </c>
      <c r="I6" s="38">
        <f t="shared" si="0"/>
        <v>49</v>
      </c>
      <c r="J6" s="17">
        <f t="shared" si="1"/>
        <v>0.16666666666666666</v>
      </c>
      <c r="K6" s="37" t="s">
        <v>8</v>
      </c>
      <c r="L6" s="21">
        <v>46</v>
      </c>
      <c r="M6" s="22">
        <v>5</v>
      </c>
      <c r="N6" s="22">
        <v>4</v>
      </c>
      <c r="O6" s="22">
        <v>4</v>
      </c>
      <c r="P6" s="22">
        <v>0</v>
      </c>
      <c r="Q6" s="23">
        <v>0</v>
      </c>
      <c r="R6" s="38">
        <f t="shared" si="2"/>
        <v>59</v>
      </c>
      <c r="S6" s="17">
        <f t="shared" si="3"/>
        <v>0.16120218579234974</v>
      </c>
      <c r="U6" s="37" t="s">
        <v>8</v>
      </c>
      <c r="V6" s="21">
        <v>164</v>
      </c>
      <c r="W6" s="22">
        <v>20</v>
      </c>
      <c r="X6" s="22">
        <v>110</v>
      </c>
      <c r="Y6" s="22">
        <v>130</v>
      </c>
      <c r="Z6" s="22">
        <v>0</v>
      </c>
      <c r="AA6" s="23">
        <v>10</v>
      </c>
      <c r="AB6" s="38">
        <f t="shared" si="4"/>
        <v>434</v>
      </c>
      <c r="AC6" s="17">
        <f t="shared" si="5"/>
        <v>0.15985267034990791</v>
      </c>
    </row>
    <row r="7" spans="2:29" ht="18" customHeight="1">
      <c r="B7" s="37" t="s">
        <v>9</v>
      </c>
      <c r="C7" s="21">
        <v>24</v>
      </c>
      <c r="D7" s="22">
        <v>2</v>
      </c>
      <c r="E7" s="22">
        <v>2</v>
      </c>
      <c r="F7" s="22">
        <v>1</v>
      </c>
      <c r="G7" s="22">
        <v>0</v>
      </c>
      <c r="H7" s="23">
        <v>0</v>
      </c>
      <c r="I7" s="38">
        <f t="shared" si="0"/>
        <v>29</v>
      </c>
      <c r="J7" s="17">
        <f t="shared" si="1"/>
        <v>9.8639455782312924E-2</v>
      </c>
      <c r="K7" s="37" t="s">
        <v>9</v>
      </c>
      <c r="L7" s="21">
        <v>27</v>
      </c>
      <c r="M7" s="22">
        <v>2</v>
      </c>
      <c r="N7" s="22">
        <v>2</v>
      </c>
      <c r="O7" s="22">
        <v>4</v>
      </c>
      <c r="P7" s="22">
        <v>0</v>
      </c>
      <c r="Q7" s="23">
        <v>0</v>
      </c>
      <c r="R7" s="38">
        <f t="shared" si="2"/>
        <v>35</v>
      </c>
      <c r="S7" s="17">
        <f t="shared" si="3"/>
        <v>9.5628415300546443E-2</v>
      </c>
      <c r="U7" s="37" t="s">
        <v>9</v>
      </c>
      <c r="V7" s="21">
        <v>96</v>
      </c>
      <c r="W7" s="22">
        <v>8</v>
      </c>
      <c r="X7" s="22">
        <v>100</v>
      </c>
      <c r="Y7" s="22">
        <v>100</v>
      </c>
      <c r="Z7" s="22">
        <v>0</v>
      </c>
      <c r="AA7" s="23">
        <v>0</v>
      </c>
      <c r="AB7" s="38">
        <f t="shared" si="4"/>
        <v>304</v>
      </c>
      <c r="AC7" s="17">
        <f t="shared" si="5"/>
        <v>0.11197053406998159</v>
      </c>
    </row>
    <row r="8" spans="2:29" ht="18" customHeight="1">
      <c r="B8" s="37" t="s">
        <v>11</v>
      </c>
      <c r="C8" s="21">
        <v>31</v>
      </c>
      <c r="D8" s="22">
        <v>7</v>
      </c>
      <c r="E8" s="22">
        <v>2</v>
      </c>
      <c r="F8" s="22">
        <v>1</v>
      </c>
      <c r="G8" s="22">
        <v>0</v>
      </c>
      <c r="H8" s="23">
        <v>0</v>
      </c>
      <c r="I8" s="38">
        <f t="shared" si="0"/>
        <v>41</v>
      </c>
      <c r="J8" s="17">
        <f t="shared" si="1"/>
        <v>0.13945578231292516</v>
      </c>
      <c r="K8" s="37" t="s">
        <v>11</v>
      </c>
      <c r="L8" s="21">
        <v>42</v>
      </c>
      <c r="M8" s="22">
        <v>6</v>
      </c>
      <c r="N8" s="22">
        <v>6</v>
      </c>
      <c r="O8" s="22">
        <v>5</v>
      </c>
      <c r="P8" s="22">
        <v>0</v>
      </c>
      <c r="Q8" s="23">
        <v>0</v>
      </c>
      <c r="R8" s="38">
        <f t="shared" si="2"/>
        <v>59</v>
      </c>
      <c r="S8" s="17">
        <f t="shared" si="3"/>
        <v>0.16120218579234974</v>
      </c>
      <c r="U8" s="37" t="s">
        <v>11</v>
      </c>
      <c r="V8" s="21">
        <v>148</v>
      </c>
      <c r="W8" s="22">
        <v>24</v>
      </c>
      <c r="X8" s="22">
        <v>210</v>
      </c>
      <c r="Y8" s="22">
        <v>140</v>
      </c>
      <c r="Z8" s="22">
        <v>0</v>
      </c>
      <c r="AA8" s="23">
        <v>0</v>
      </c>
      <c r="AB8" s="38">
        <f t="shared" si="4"/>
        <v>522</v>
      </c>
      <c r="AC8" s="17">
        <f t="shared" si="5"/>
        <v>0.19226519337016573</v>
      </c>
    </row>
    <row r="9" spans="2:29" ht="18" customHeight="1">
      <c r="B9" s="37" t="s">
        <v>12</v>
      </c>
      <c r="C9" s="21">
        <v>9</v>
      </c>
      <c r="D9" s="22">
        <v>1</v>
      </c>
      <c r="E9" s="22">
        <v>2</v>
      </c>
      <c r="F9" s="22">
        <v>1</v>
      </c>
      <c r="G9" s="22">
        <v>0</v>
      </c>
      <c r="H9" s="23">
        <v>0</v>
      </c>
      <c r="I9" s="38">
        <f t="shared" si="0"/>
        <v>13</v>
      </c>
      <c r="J9" s="17">
        <f t="shared" si="1"/>
        <v>4.4217687074829932E-2</v>
      </c>
      <c r="K9" s="37" t="s">
        <v>12</v>
      </c>
      <c r="L9" s="21">
        <v>10</v>
      </c>
      <c r="M9" s="22">
        <v>1</v>
      </c>
      <c r="N9" s="22">
        <v>2</v>
      </c>
      <c r="O9" s="22">
        <v>4</v>
      </c>
      <c r="P9" s="22">
        <v>0</v>
      </c>
      <c r="Q9" s="23">
        <v>0</v>
      </c>
      <c r="R9" s="38">
        <f t="shared" si="2"/>
        <v>17</v>
      </c>
      <c r="S9" s="17">
        <f t="shared" si="3"/>
        <v>4.6448087431693992E-2</v>
      </c>
      <c r="U9" s="37" t="s">
        <v>12</v>
      </c>
      <c r="V9" s="21">
        <v>36</v>
      </c>
      <c r="W9" s="22">
        <v>4</v>
      </c>
      <c r="X9" s="22">
        <v>20</v>
      </c>
      <c r="Y9" s="22">
        <v>50</v>
      </c>
      <c r="Z9" s="22">
        <v>0</v>
      </c>
      <c r="AA9" s="23">
        <v>0</v>
      </c>
      <c r="AB9" s="38">
        <f t="shared" si="4"/>
        <v>110</v>
      </c>
      <c r="AC9" s="17">
        <f t="shared" si="5"/>
        <v>4.0515653775322284E-2</v>
      </c>
    </row>
    <row r="10" spans="2:29" ht="18" customHeight="1">
      <c r="B10" s="37" t="s">
        <v>13</v>
      </c>
      <c r="C10" s="21">
        <v>4</v>
      </c>
      <c r="D10" s="22">
        <v>1</v>
      </c>
      <c r="E10" s="22">
        <v>2</v>
      </c>
      <c r="F10" s="22">
        <v>1</v>
      </c>
      <c r="G10" s="22">
        <v>0</v>
      </c>
      <c r="H10" s="23">
        <v>0</v>
      </c>
      <c r="I10" s="38">
        <f t="shared" si="0"/>
        <v>8</v>
      </c>
      <c r="J10" s="17">
        <f t="shared" si="1"/>
        <v>2.7210884353741496E-2</v>
      </c>
      <c r="K10" s="37" t="s">
        <v>13</v>
      </c>
      <c r="L10" s="21">
        <v>5</v>
      </c>
      <c r="M10" s="22">
        <v>1</v>
      </c>
      <c r="N10" s="22">
        <v>2</v>
      </c>
      <c r="O10" s="22">
        <v>4</v>
      </c>
      <c r="P10" s="22">
        <v>0</v>
      </c>
      <c r="Q10" s="23">
        <v>0</v>
      </c>
      <c r="R10" s="38">
        <f t="shared" si="2"/>
        <v>12</v>
      </c>
      <c r="S10" s="17">
        <f t="shared" si="3"/>
        <v>3.2786885245901641E-2</v>
      </c>
      <c r="U10" s="37" t="s">
        <v>13</v>
      </c>
      <c r="V10" s="21">
        <v>18</v>
      </c>
      <c r="W10" s="22">
        <v>4</v>
      </c>
      <c r="X10" s="22">
        <v>20</v>
      </c>
      <c r="Y10" s="22">
        <v>50</v>
      </c>
      <c r="Z10" s="22">
        <v>0</v>
      </c>
      <c r="AA10" s="23">
        <v>0</v>
      </c>
      <c r="AB10" s="38">
        <f t="shared" si="4"/>
        <v>92</v>
      </c>
      <c r="AC10" s="17">
        <f t="shared" si="5"/>
        <v>3.3885819521178639E-2</v>
      </c>
    </row>
    <row r="11" spans="2:29" ht="18" customHeight="1">
      <c r="B11" s="37" t="s">
        <v>16</v>
      </c>
      <c r="C11" s="21">
        <v>10</v>
      </c>
      <c r="D11" s="22">
        <v>3</v>
      </c>
      <c r="E11" s="22">
        <v>1</v>
      </c>
      <c r="F11" s="22">
        <v>0</v>
      </c>
      <c r="G11" s="22">
        <v>0</v>
      </c>
      <c r="H11" s="23">
        <v>0</v>
      </c>
      <c r="I11" s="38">
        <f t="shared" si="0"/>
        <v>14</v>
      </c>
      <c r="J11" s="17">
        <f t="shared" si="1"/>
        <v>4.7619047619047616E-2</v>
      </c>
      <c r="K11" s="37" t="s">
        <v>16</v>
      </c>
      <c r="L11" s="21">
        <v>11</v>
      </c>
      <c r="M11" s="22">
        <v>4</v>
      </c>
      <c r="N11" s="22">
        <v>1</v>
      </c>
      <c r="O11" s="22">
        <v>0</v>
      </c>
      <c r="P11" s="22">
        <v>0</v>
      </c>
      <c r="Q11" s="23">
        <v>0</v>
      </c>
      <c r="R11" s="38">
        <f t="shared" si="2"/>
        <v>16</v>
      </c>
      <c r="S11" s="17">
        <f t="shared" si="3"/>
        <v>4.3715846994535519E-2</v>
      </c>
      <c r="U11" s="37" t="s">
        <v>16</v>
      </c>
      <c r="V11" s="21">
        <v>39</v>
      </c>
      <c r="W11" s="22">
        <v>16</v>
      </c>
      <c r="X11" s="22">
        <v>10</v>
      </c>
      <c r="Y11" s="22">
        <v>10</v>
      </c>
      <c r="Z11" s="22">
        <v>0</v>
      </c>
      <c r="AA11" s="23">
        <v>0</v>
      </c>
      <c r="AB11" s="38">
        <f t="shared" si="4"/>
        <v>75</v>
      </c>
      <c r="AC11" s="17">
        <f t="shared" si="5"/>
        <v>2.7624309392265192E-2</v>
      </c>
    </row>
    <row r="12" spans="2:29" ht="18" customHeight="1">
      <c r="B12" s="37" t="s">
        <v>17</v>
      </c>
      <c r="C12" s="21">
        <v>12</v>
      </c>
      <c r="D12" s="22">
        <v>3</v>
      </c>
      <c r="E12" s="22">
        <v>2</v>
      </c>
      <c r="F12" s="22">
        <v>1</v>
      </c>
      <c r="G12" s="22">
        <v>0</v>
      </c>
      <c r="H12" s="23">
        <v>0</v>
      </c>
      <c r="I12" s="38">
        <f t="shared" si="0"/>
        <v>18</v>
      </c>
      <c r="J12" s="17">
        <f t="shared" si="1"/>
        <v>6.1224489795918366E-2</v>
      </c>
      <c r="K12" s="37" t="s">
        <v>17</v>
      </c>
      <c r="L12" s="21">
        <v>14</v>
      </c>
      <c r="M12" s="22">
        <v>4</v>
      </c>
      <c r="N12" s="22">
        <v>2</v>
      </c>
      <c r="O12" s="22">
        <v>4</v>
      </c>
      <c r="P12" s="22">
        <v>0</v>
      </c>
      <c r="Q12" s="23">
        <v>0</v>
      </c>
      <c r="R12" s="38">
        <f t="shared" si="2"/>
        <v>24</v>
      </c>
      <c r="S12" s="17">
        <f t="shared" si="3"/>
        <v>6.5573770491803282E-2</v>
      </c>
      <c r="U12" s="37" t="s">
        <v>17</v>
      </c>
      <c r="V12" s="21">
        <v>50</v>
      </c>
      <c r="W12" s="22">
        <v>16</v>
      </c>
      <c r="X12" s="22">
        <v>20</v>
      </c>
      <c r="Y12" s="22">
        <v>50</v>
      </c>
      <c r="Z12" s="22">
        <v>0</v>
      </c>
      <c r="AA12" s="23">
        <v>0</v>
      </c>
      <c r="AB12" s="38">
        <f t="shared" si="4"/>
        <v>136</v>
      </c>
      <c r="AC12" s="17">
        <f t="shared" si="5"/>
        <v>5.009208103130755E-2</v>
      </c>
    </row>
    <row r="13" spans="2:29" ht="18" customHeight="1">
      <c r="B13" s="37" t="s">
        <v>14</v>
      </c>
      <c r="C13" s="21">
        <v>10</v>
      </c>
      <c r="D13" s="22">
        <v>3</v>
      </c>
      <c r="E13" s="22">
        <v>2</v>
      </c>
      <c r="F13" s="22">
        <v>0</v>
      </c>
      <c r="G13" s="22">
        <v>0</v>
      </c>
      <c r="H13" s="23">
        <v>0</v>
      </c>
      <c r="I13" s="38">
        <f t="shared" si="0"/>
        <v>15</v>
      </c>
      <c r="J13" s="17">
        <f t="shared" si="1"/>
        <v>5.1020408163265307E-2</v>
      </c>
      <c r="K13" s="37" t="s">
        <v>14</v>
      </c>
      <c r="L13" s="21">
        <v>11</v>
      </c>
      <c r="M13" s="22">
        <v>4</v>
      </c>
      <c r="N13" s="22">
        <v>2</v>
      </c>
      <c r="O13" s="22">
        <v>0</v>
      </c>
      <c r="P13" s="22">
        <v>0</v>
      </c>
      <c r="Q13" s="23">
        <v>0</v>
      </c>
      <c r="R13" s="38">
        <f t="shared" si="2"/>
        <v>17</v>
      </c>
      <c r="S13" s="17">
        <f t="shared" si="3"/>
        <v>4.6448087431693992E-2</v>
      </c>
      <c r="U13" s="37" t="s">
        <v>14</v>
      </c>
      <c r="V13" s="21">
        <v>39</v>
      </c>
      <c r="W13" s="22">
        <v>16</v>
      </c>
      <c r="X13" s="22">
        <v>20</v>
      </c>
      <c r="Y13" s="22">
        <v>10</v>
      </c>
      <c r="Z13" s="22">
        <v>0</v>
      </c>
      <c r="AA13" s="23">
        <v>0</v>
      </c>
      <c r="AB13" s="38">
        <f t="shared" si="4"/>
        <v>85</v>
      </c>
      <c r="AC13" s="17">
        <f t="shared" si="5"/>
        <v>3.1307550644567222E-2</v>
      </c>
    </row>
    <row r="14" spans="2:29" ht="18" customHeight="1">
      <c r="B14" s="39" t="s">
        <v>15</v>
      </c>
      <c r="C14" s="24">
        <v>4</v>
      </c>
      <c r="D14" s="25">
        <v>0</v>
      </c>
      <c r="E14" s="25">
        <v>1</v>
      </c>
      <c r="F14" s="25">
        <v>0</v>
      </c>
      <c r="G14" s="25">
        <v>0</v>
      </c>
      <c r="H14" s="26">
        <v>0</v>
      </c>
      <c r="I14" s="40">
        <f t="shared" si="0"/>
        <v>5</v>
      </c>
      <c r="J14" s="17">
        <f t="shared" si="1"/>
        <v>1.7006802721088437E-2</v>
      </c>
      <c r="K14" s="39" t="s">
        <v>15</v>
      </c>
      <c r="L14" s="24">
        <v>5</v>
      </c>
      <c r="M14" s="25">
        <v>0</v>
      </c>
      <c r="N14" s="25">
        <v>1</v>
      </c>
      <c r="O14" s="25">
        <v>0</v>
      </c>
      <c r="P14" s="25">
        <v>0</v>
      </c>
      <c r="Q14" s="26">
        <v>0</v>
      </c>
      <c r="R14" s="40">
        <f t="shared" si="2"/>
        <v>6</v>
      </c>
      <c r="S14" s="17">
        <f t="shared" si="3"/>
        <v>1.6393442622950821E-2</v>
      </c>
      <c r="U14" s="39" t="s">
        <v>15</v>
      </c>
      <c r="V14" s="24">
        <v>18</v>
      </c>
      <c r="W14" s="25">
        <v>0</v>
      </c>
      <c r="X14" s="25">
        <v>10</v>
      </c>
      <c r="Y14" s="25">
        <v>10</v>
      </c>
      <c r="Z14" s="25">
        <v>0</v>
      </c>
      <c r="AA14" s="26">
        <v>0</v>
      </c>
      <c r="AB14" s="40">
        <f t="shared" si="4"/>
        <v>38</v>
      </c>
      <c r="AC14" s="17">
        <f t="shared" si="5"/>
        <v>1.3996316758747698E-2</v>
      </c>
    </row>
    <row r="15" spans="2:29" ht="18" customHeight="1" thickBot="1">
      <c r="B15" s="41" t="s">
        <v>18</v>
      </c>
      <c r="C15" s="42">
        <f>SUM(C4:C14)</f>
        <v>229</v>
      </c>
      <c r="D15" s="43">
        <f t="shared" ref="D15:I15" si="6">SUM(D4:D14)</f>
        <v>33</v>
      </c>
      <c r="E15" s="43">
        <f t="shared" si="6"/>
        <v>24</v>
      </c>
      <c r="F15" s="43">
        <f t="shared" si="6"/>
        <v>8</v>
      </c>
      <c r="G15" s="43">
        <f t="shared" si="6"/>
        <v>0</v>
      </c>
      <c r="H15" s="44">
        <f t="shared" si="6"/>
        <v>0</v>
      </c>
      <c r="I15" s="45">
        <f t="shared" si="6"/>
        <v>294</v>
      </c>
      <c r="J15" s="17">
        <f t="shared" si="1"/>
        <v>1</v>
      </c>
      <c r="K15" s="41" t="s">
        <v>18</v>
      </c>
      <c r="L15" s="42">
        <f>SUM(L4:L14)</f>
        <v>266</v>
      </c>
      <c r="M15" s="43">
        <f t="shared" ref="M15" si="7">SUM(M4:M14)</f>
        <v>37</v>
      </c>
      <c r="N15" s="43">
        <f t="shared" ref="N15" si="8">SUM(N4:N14)</f>
        <v>30</v>
      </c>
      <c r="O15" s="43">
        <f t="shared" ref="O15" si="9">SUM(O4:O14)</f>
        <v>33</v>
      </c>
      <c r="P15" s="43">
        <f t="shared" ref="P15" si="10">SUM(P4:P14)</f>
        <v>0</v>
      </c>
      <c r="Q15" s="44">
        <f t="shared" ref="Q15" si="11">SUM(Q4:Q14)</f>
        <v>0</v>
      </c>
      <c r="R15" s="45">
        <f t="shared" ref="R15" si="12">SUM(R4:R14)</f>
        <v>366</v>
      </c>
      <c r="S15" s="17">
        <f t="shared" si="3"/>
        <v>1</v>
      </c>
      <c r="U15" s="41" t="s">
        <v>18</v>
      </c>
      <c r="V15" s="42">
        <f t="shared" ref="V15:AA15" si="13">SUM(V4:V14)</f>
        <v>1047</v>
      </c>
      <c r="W15" s="43">
        <f t="shared" si="13"/>
        <v>148</v>
      </c>
      <c r="X15" s="43">
        <f t="shared" si="13"/>
        <v>750</v>
      </c>
      <c r="Y15" s="43">
        <f t="shared" si="13"/>
        <v>730</v>
      </c>
      <c r="Z15" s="43">
        <f t="shared" si="13"/>
        <v>10</v>
      </c>
      <c r="AA15" s="44">
        <f t="shared" si="13"/>
        <v>30</v>
      </c>
      <c r="AB15" s="45">
        <f>SUM(AB4:AB14)</f>
        <v>2715</v>
      </c>
      <c r="AC15" s="17">
        <f t="shared" si="5"/>
        <v>1</v>
      </c>
    </row>
    <row r="16" spans="2:29" ht="6.75" customHeight="1"/>
    <row r="17" spans="11:27" ht="23.25" customHeight="1">
      <c r="L17" s="46"/>
      <c r="M17" s="46"/>
      <c r="N17" s="46"/>
      <c r="O17" s="46"/>
      <c r="P17" s="46"/>
      <c r="Q17" s="46"/>
      <c r="V17" s="46"/>
      <c r="W17" s="46"/>
      <c r="X17" s="46"/>
      <c r="Y17" s="46"/>
      <c r="Z17" s="46"/>
      <c r="AA17" s="46"/>
    </row>
    <row r="19" spans="11:27" ht="18" customHeight="1">
      <c r="V19" s="47"/>
      <c r="W19" s="47"/>
      <c r="X19" s="46"/>
      <c r="Y19" s="46"/>
      <c r="Z19" s="47"/>
      <c r="AA19" s="46"/>
    </row>
    <row r="20" spans="11:27" ht="18" customHeight="1"/>
    <row r="21" spans="11:27" ht="18" customHeight="1"/>
    <row r="22" spans="11:27" ht="18" customHeight="1"/>
    <row r="23" spans="11:27" ht="18" customHeight="1"/>
    <row r="24" spans="11:27" ht="18" customHeight="1"/>
    <row r="25" spans="11:27" ht="18" customHeight="1"/>
    <row r="26" spans="11:27" ht="18" customHeight="1"/>
    <row r="27" spans="11:27" ht="18" customHeight="1"/>
    <row r="28" spans="11:27" ht="18" customHeight="1"/>
    <row r="29" spans="11:27" ht="18" customHeight="1"/>
    <row r="30" spans="11:27" ht="18" customHeight="1"/>
    <row r="31" spans="11:27" ht="15.75" thickBot="1"/>
    <row r="32" spans="11:27" ht="15.75" thickBot="1">
      <c r="K32" s="6" t="s">
        <v>21</v>
      </c>
      <c r="L32" s="7" t="s">
        <v>1</v>
      </c>
      <c r="M32" s="7" t="s">
        <v>2</v>
      </c>
      <c r="N32" s="7" t="s">
        <v>3</v>
      </c>
      <c r="O32" s="7" t="s">
        <v>4</v>
      </c>
      <c r="P32" s="7" t="s">
        <v>5</v>
      </c>
      <c r="Q32" s="8" t="s">
        <v>6</v>
      </c>
      <c r="R32" s="11" t="s">
        <v>18</v>
      </c>
      <c r="T32" s="7" t="s">
        <v>1</v>
      </c>
      <c r="U32" s="7" t="s">
        <v>2</v>
      </c>
      <c r="V32" s="7" t="s">
        <v>23</v>
      </c>
      <c r="W32" s="7" t="s">
        <v>3</v>
      </c>
      <c r="X32" s="7" t="s">
        <v>5</v>
      </c>
      <c r="Y32" s="8" t="s">
        <v>6</v>
      </c>
      <c r="Z32" s="11" t="s">
        <v>18</v>
      </c>
    </row>
    <row r="33" spans="11:26">
      <c r="K33" s="14" t="s">
        <v>0</v>
      </c>
      <c r="L33" s="4">
        <v>267</v>
      </c>
      <c r="M33" s="4">
        <v>40</v>
      </c>
      <c r="N33" s="4">
        <v>320</v>
      </c>
      <c r="O33" s="4">
        <v>230</v>
      </c>
      <c r="P33" s="4"/>
      <c r="Q33" s="5"/>
      <c r="R33" s="12">
        <f>SUM(L33:Q33)</f>
        <v>857</v>
      </c>
      <c r="T33" s="4">
        <f>V8+V10+V9+V13+V14+V11+V12</f>
        <v>348</v>
      </c>
      <c r="U33" s="4">
        <f>W8+W10+W9+W13+W14+W11+W12</f>
        <v>80</v>
      </c>
      <c r="V33" s="4" t="e">
        <f>#REF!+#REF!+#REF!+#REF!+#REF!+#REF!+#REF!</f>
        <v>#REF!</v>
      </c>
      <c r="W33" s="4">
        <f>X8+X10+X9+X13+X14+X11+X12</f>
        <v>310</v>
      </c>
      <c r="X33" s="4">
        <f>Z8+Z10+Z9+Z13+Z14+Z11+Z12</f>
        <v>0</v>
      </c>
      <c r="Y33" s="4">
        <f>AA8+AA10+AA9+AA13+AA14+AA11+AA12</f>
        <v>0</v>
      </c>
      <c r="Z33" s="12" t="e">
        <f>SUM(T33:Y33)</f>
        <v>#REF!</v>
      </c>
    </row>
    <row r="34" spans="11:26">
      <c r="K34" s="13" t="s">
        <v>19</v>
      </c>
      <c r="L34" s="2">
        <v>72</v>
      </c>
      <c r="M34" s="2">
        <v>10</v>
      </c>
      <c r="N34" s="2">
        <v>32</v>
      </c>
      <c r="O34" s="2">
        <v>23</v>
      </c>
      <c r="P34" s="4"/>
      <c r="Q34" s="5"/>
      <c r="R34" s="12">
        <f>SUM(L34:Q34)</f>
        <v>137</v>
      </c>
      <c r="T34" s="2">
        <f>L8+L9+L10+L13+L14+L11+L12</f>
        <v>98</v>
      </c>
      <c r="U34" s="2">
        <f>M8+M9+M10+M13+M14+M11+M12</f>
        <v>20</v>
      </c>
      <c r="V34" s="2" t="e">
        <f>#REF!+#REF!+#REF!+#REF!+#REF!+#REF!+#REF!</f>
        <v>#REF!</v>
      </c>
      <c r="W34" s="2">
        <f>N8+N9+N10+N13+N14+N11+N12</f>
        <v>16</v>
      </c>
      <c r="X34" s="2">
        <f>P8+P9+P10+P13+P14+P11+P12</f>
        <v>0</v>
      </c>
      <c r="Y34" s="2">
        <f>Q8+Q9+Q10+Q13+Q14+Q11+Q12</f>
        <v>0</v>
      </c>
      <c r="Z34" s="12" t="e">
        <f>SUM(T34:Y34)</f>
        <v>#REF!</v>
      </c>
    </row>
    <row r="35" spans="11:26" ht="15.75" thickBot="1">
      <c r="K35" s="15" t="s">
        <v>20</v>
      </c>
      <c r="L35" s="9">
        <v>70</v>
      </c>
      <c r="M35" s="9">
        <v>10</v>
      </c>
      <c r="N35" s="9">
        <v>29</v>
      </c>
      <c r="O35" s="9">
        <v>22</v>
      </c>
      <c r="P35" s="4"/>
      <c r="Q35" s="5"/>
      <c r="R35" s="16">
        <f>SUM(L35:Q35)</f>
        <v>131</v>
      </c>
      <c r="T35" s="9">
        <f>C8+C9+C10+C13+C14+C11+C12</f>
        <v>80</v>
      </c>
      <c r="U35" s="9">
        <f>D8+D9+D10+D13+D14+D11+D12</f>
        <v>18</v>
      </c>
      <c r="V35" s="9" t="e">
        <f>#REF!+#REF!+#REF!+#REF!+#REF!+#REF!+#REF!</f>
        <v>#REF!</v>
      </c>
      <c r="W35" s="9">
        <f>E8+E9+E10+E13+E14+E11+E12</f>
        <v>12</v>
      </c>
      <c r="X35" s="9">
        <f>G8+G9+G10+G13+G14+G11+G12</f>
        <v>0</v>
      </c>
      <c r="Y35" s="9">
        <f>H8+H9+H10+H13+H14+H11+H12</f>
        <v>0</v>
      </c>
      <c r="Z35" s="16" t="e">
        <f>SUM(T35:Y35)</f>
        <v>#REF!</v>
      </c>
    </row>
    <row r="36" spans="11:26" ht="15.75" thickBot="1">
      <c r="K36" s="6" t="s">
        <v>18</v>
      </c>
      <c r="L36" s="7">
        <f>SUM(L33:L35)</f>
        <v>409</v>
      </c>
      <c r="M36" s="7">
        <f t="shared" ref="M36:Q36" si="14">SUM(M33:M35)</f>
        <v>60</v>
      </c>
      <c r="N36" s="7">
        <f t="shared" si="14"/>
        <v>381</v>
      </c>
      <c r="O36" s="7">
        <f t="shared" si="14"/>
        <v>275</v>
      </c>
      <c r="P36" s="7">
        <f t="shared" si="14"/>
        <v>0</v>
      </c>
      <c r="Q36" s="7">
        <f t="shared" si="14"/>
        <v>0</v>
      </c>
      <c r="R36" s="11">
        <f>SUM(L36:Q36)</f>
        <v>1125</v>
      </c>
      <c r="T36" s="7">
        <f t="shared" ref="T36:Y36" si="15">SUM(T33:T35)</f>
        <v>526</v>
      </c>
      <c r="U36" s="7">
        <f t="shared" si="15"/>
        <v>118</v>
      </c>
      <c r="V36" s="7" t="e">
        <f t="shared" si="15"/>
        <v>#REF!</v>
      </c>
      <c r="W36" s="7">
        <f t="shared" si="15"/>
        <v>338</v>
      </c>
      <c r="X36" s="7">
        <f t="shared" si="15"/>
        <v>0</v>
      </c>
      <c r="Y36" s="7">
        <f t="shared" si="15"/>
        <v>0</v>
      </c>
      <c r="Z36" s="11" t="e">
        <f>SUM(T36:Y36)</f>
        <v>#REF!</v>
      </c>
    </row>
    <row r="37" spans="11:26" ht="15.75" thickBot="1"/>
    <row r="38" spans="11:26" ht="15.75" thickBot="1">
      <c r="K38" s="6" t="s">
        <v>22</v>
      </c>
      <c r="L38" s="7" t="s">
        <v>1</v>
      </c>
      <c r="M38" s="7" t="s">
        <v>2</v>
      </c>
      <c r="N38" s="7" t="s">
        <v>3</v>
      </c>
      <c r="O38" s="7" t="s">
        <v>4</v>
      </c>
      <c r="P38" s="7" t="s">
        <v>5</v>
      </c>
      <c r="Q38" s="8" t="s">
        <v>6</v>
      </c>
      <c r="R38" s="11" t="s">
        <v>18</v>
      </c>
      <c r="T38" s="7" t="s">
        <v>1</v>
      </c>
      <c r="U38" s="7" t="s">
        <v>2</v>
      </c>
      <c r="V38" s="7" t="s">
        <v>23</v>
      </c>
      <c r="W38" s="7" t="s">
        <v>3</v>
      </c>
      <c r="X38" s="7" t="s">
        <v>5</v>
      </c>
      <c r="Y38" s="8" t="s">
        <v>6</v>
      </c>
      <c r="Z38" s="11" t="s">
        <v>18</v>
      </c>
    </row>
    <row r="39" spans="11:26" ht="15.75" thickBot="1">
      <c r="K39" s="14" t="s">
        <v>0</v>
      </c>
      <c r="L39" s="4">
        <v>358</v>
      </c>
      <c r="M39" s="4">
        <v>56</v>
      </c>
      <c r="N39" s="4">
        <v>220</v>
      </c>
      <c r="O39" s="4">
        <v>180</v>
      </c>
      <c r="P39" s="4">
        <v>15</v>
      </c>
      <c r="Q39" s="5">
        <v>20</v>
      </c>
      <c r="R39" s="12">
        <f>SUM(L39:Q39)</f>
        <v>849</v>
      </c>
      <c r="T39" s="4">
        <f>V4+V5+V6+V7</f>
        <v>699</v>
      </c>
      <c r="U39" s="4">
        <f>W4+W5+W6+W7</f>
        <v>68</v>
      </c>
      <c r="V39" s="4" t="e">
        <f>#REF!+#REF!+#REF!+#REF!</f>
        <v>#REF!</v>
      </c>
      <c r="W39" s="4">
        <f>X4+X5+X6+X7</f>
        <v>440</v>
      </c>
      <c r="X39" s="4">
        <f>Z4+Z5+Z6+Z7</f>
        <v>10</v>
      </c>
      <c r="Y39" s="4">
        <f>AA4+AA5+AA6+AA7</f>
        <v>30</v>
      </c>
      <c r="Z39" s="12" t="e">
        <f>SUM(T39:Y39)</f>
        <v>#REF!</v>
      </c>
    </row>
    <row r="40" spans="11:26" ht="15.75" thickBot="1">
      <c r="K40" s="13" t="s">
        <v>19</v>
      </c>
      <c r="L40" s="2">
        <v>97</v>
      </c>
      <c r="M40" s="2">
        <v>14</v>
      </c>
      <c r="N40" s="2">
        <v>22</v>
      </c>
      <c r="O40" s="2">
        <v>18</v>
      </c>
      <c r="P40" s="2">
        <v>2</v>
      </c>
      <c r="Q40" s="3">
        <v>5</v>
      </c>
      <c r="R40" s="12">
        <f>SUM(L40:Q40)</f>
        <v>158</v>
      </c>
      <c r="T40" s="7">
        <f t="shared" ref="T40:Y40" ca="1" si="16">SUM(T39:T43)</f>
        <v>548</v>
      </c>
      <c r="U40" s="7">
        <f t="shared" ca="1" si="16"/>
        <v>84</v>
      </c>
      <c r="V40" s="7" t="e">
        <f t="shared" si="16"/>
        <v>#REF!</v>
      </c>
      <c r="W40" s="7">
        <f t="shared" ca="1" si="16"/>
        <v>262</v>
      </c>
      <c r="X40" s="7">
        <f t="shared" ca="1" si="16"/>
        <v>19</v>
      </c>
      <c r="Y40" s="7">
        <f t="shared" ca="1" si="16"/>
        <v>28</v>
      </c>
      <c r="Z40" s="11">
        <f ca="1">SUM(T40:Y40)</f>
        <v>1162</v>
      </c>
    </row>
    <row r="41" spans="11:26" ht="15.75" thickBot="1">
      <c r="K41" s="15" t="s">
        <v>20</v>
      </c>
      <c r="L41" s="9">
        <v>93</v>
      </c>
      <c r="M41" s="9">
        <v>14</v>
      </c>
      <c r="N41" s="9">
        <v>20</v>
      </c>
      <c r="O41" s="9">
        <v>17</v>
      </c>
      <c r="P41" s="9">
        <v>2</v>
      </c>
      <c r="Q41" s="10">
        <v>3</v>
      </c>
      <c r="R41" s="16">
        <f>SUM(L41:Q41)</f>
        <v>149</v>
      </c>
    </row>
    <row r="42" spans="11:26" ht="15.75" thickBot="1">
      <c r="K42" s="6" t="s">
        <v>18</v>
      </c>
      <c r="L42" s="7">
        <f t="shared" ref="L42:Q42" si="17">SUM(L39:L41)</f>
        <v>548</v>
      </c>
      <c r="M42" s="7">
        <f t="shared" si="17"/>
        <v>84</v>
      </c>
      <c r="N42" s="7">
        <f t="shared" si="17"/>
        <v>262</v>
      </c>
      <c r="O42" s="7">
        <f t="shared" si="17"/>
        <v>215</v>
      </c>
      <c r="P42" s="7">
        <f t="shared" si="17"/>
        <v>19</v>
      </c>
      <c r="Q42" s="7">
        <f t="shared" si="17"/>
        <v>28</v>
      </c>
      <c r="R42" s="11">
        <f>SUM(L42:Q42)</f>
        <v>1156</v>
      </c>
      <c r="T42" s="2">
        <f>L4+L5+L6+L7</f>
        <v>168</v>
      </c>
      <c r="U42" s="2">
        <f>M4+M5+M6+M7</f>
        <v>17</v>
      </c>
      <c r="V42" s="2" t="e">
        <f>#REF!+#REF!+#REF!+#REF!</f>
        <v>#REF!</v>
      </c>
      <c r="W42" s="2">
        <f>N4+N5+N6+N7</f>
        <v>14</v>
      </c>
      <c r="X42" s="2">
        <f>P4+P5+P6+P7</f>
        <v>0</v>
      </c>
      <c r="Y42" s="2">
        <f>Q4+Q5+Q6+Q7</f>
        <v>0</v>
      </c>
      <c r="Z42" s="12" t="e">
        <f>SUM(T42:Y42)</f>
        <v>#REF!</v>
      </c>
    </row>
    <row r="43" spans="11:26" ht="15.75" thickBot="1">
      <c r="T43" s="9">
        <f>C4+C5+C6+C7</f>
        <v>149</v>
      </c>
      <c r="U43" s="9">
        <f>D4+D5+D6+D7</f>
        <v>15</v>
      </c>
      <c r="V43" s="9" t="e">
        <f>#REF!+#REF!+#REF!+#REF!</f>
        <v>#REF!</v>
      </c>
      <c r="W43" s="9">
        <f>E4+E5+E6+E7</f>
        <v>12</v>
      </c>
      <c r="X43" s="9">
        <f>G4+G5+G6+G7</f>
        <v>0</v>
      </c>
      <c r="Y43" s="9">
        <f>H4+H5+H6+H7</f>
        <v>0</v>
      </c>
      <c r="Z43" s="16" t="e">
        <f>SUM(T43:Y43)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 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2021-04-05T12:53:55Z</dcterms:created>
  <dcterms:modified xsi:type="dcterms:W3CDTF">2021-10-07T12:39:54Z</dcterms:modified>
</cp:coreProperties>
</file>