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cuments\GitHub\assesment\MODULE 2 STATIS\"/>
    </mc:Choice>
  </mc:AlternateContent>
  <xr:revisionPtr revIDLastSave="0" documentId="8_{25E2AEA9-8EDB-4ADE-896F-074D1700E608}" xr6:coauthVersionLast="47" xr6:coauthVersionMax="47" xr10:uidLastSave="{00000000-0000-0000-0000-000000000000}"/>
  <bookViews>
    <workbookView xWindow="-108" yWindow="-108" windowWidth="23256" windowHeight="12456" xr2:uid="{27395733-BF74-4DA5-A944-1A33AA7641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S21" i="1"/>
  <c r="P20" i="1"/>
  <c r="P19" i="1"/>
  <c r="S17" i="1"/>
  <c r="P17" i="1"/>
  <c r="S16" i="1"/>
  <c r="P16" i="1"/>
  <c r="N16" i="1"/>
  <c r="N22" i="1"/>
  <c r="N20" i="1"/>
  <c r="N19" i="1"/>
  <c r="O11" i="1"/>
  <c r="O10" i="1"/>
  <c r="I17" i="2"/>
  <c r="D24" i="2" s="1"/>
  <c r="D16" i="2"/>
  <c r="I16" i="2" s="1"/>
  <c r="D17" i="2"/>
  <c r="C17" i="2"/>
  <c r="H17" i="2" s="1"/>
  <c r="C16" i="2"/>
  <c r="H16" i="2" s="1"/>
  <c r="I18" i="2" l="1"/>
  <c r="D23" i="2"/>
  <c r="D25" i="2" s="1"/>
  <c r="C24" i="2"/>
  <c r="E24" i="2" s="1"/>
  <c r="J17" i="2"/>
  <c r="J16" i="2"/>
  <c r="C23" i="2"/>
  <c r="H18" i="2"/>
  <c r="J18" i="2" s="1"/>
  <c r="C18" i="2"/>
  <c r="E17" i="2"/>
  <c r="D18" i="2"/>
  <c r="E16" i="2"/>
  <c r="C25" i="2" l="1"/>
  <c r="E23" i="2"/>
  <c r="E18" i="2"/>
</calcChain>
</file>

<file path=xl/sharedStrings.xml><?xml version="1.0" encoding="utf-8"?>
<sst xmlns="http://schemas.openxmlformats.org/spreadsheetml/2006/main" count="82" uniqueCount="45">
  <si>
    <t>Module 1. Introduction to Statistics (April 2023)</t>
  </si>
  <si>
    <t>STATISTICS ASSESSMENT.</t>
  </si>
  <si>
    <t>Question 1. There is an assumption that there is no significant difference between boys and</t>
  </si>
  <si>
    <t>girls with respect to intelligence. Tests are conducted on two groups and the following are</t>
  </si>
  <si>
    <t>the observations</t>
  </si>
  <si>
    <t>MEAN</t>
  </si>
  <si>
    <t>STANDARD DEVIATION</t>
  </si>
  <si>
    <t>SIZE</t>
  </si>
  <si>
    <t>GIRLS</t>
  </si>
  <si>
    <t>BOYS</t>
  </si>
  <si>
    <t>Validate the claim with 5% LoS (Level of Significance).</t>
  </si>
  <si>
    <t>ANSWER</t>
  </si>
  <si>
    <t>Question 2. Analyze the below data and tell whether you can conclude that smoking causes cancer or not?</t>
  </si>
  <si>
    <t>Category</t>
  </si>
  <si>
    <t>Diagnosed as Cancer</t>
  </si>
  <si>
    <t>Without Cancer</t>
  </si>
  <si>
    <t>Total</t>
  </si>
  <si>
    <t>Smokers</t>
  </si>
  <si>
    <t>Non-Smokers</t>
  </si>
  <si>
    <t>OI</t>
  </si>
  <si>
    <t>EI</t>
  </si>
  <si>
    <t>(OI-EI)^2/EI</t>
  </si>
  <si>
    <t>(oi-ei)^2</t>
  </si>
  <si>
    <t>HO</t>
  </si>
  <si>
    <t>H1</t>
  </si>
  <si>
    <t>THERE WILL BE NO SIGNIFICANCE DIFFERENCE BETWEEN CONCLUDE THAT SMOKING CAUSES CANCER OR NOT.</t>
  </si>
  <si>
    <t>THERE WILL BE  SIGNIFICANCE DIFFERENCE BETWEEN CONCLUDE THAT SMOKING CAUSES CANCER OR NOT.</t>
  </si>
  <si>
    <t>CHI- S TABLE</t>
  </si>
  <si>
    <t>CHI - SQ</t>
  </si>
  <si>
    <t>&lt;</t>
  </si>
  <si>
    <t>HERE WE FAIL TO REJECT NULL HYPOTHESIS .</t>
  </si>
  <si>
    <t>S.D</t>
  </si>
  <si>
    <t>THERE IS A SIGNIFICANT DIFFERENCE BETWEEN BOYS AND GIRLS WITH RESPECTS TO INTELLIGENCE.</t>
  </si>
  <si>
    <t>NO   SIGNIFICANT DIFFERENCE BETWEEN BOYS AND GIRLS WITH RESPECTS TO INTELLIGENCE.</t>
  </si>
  <si>
    <t>t cal</t>
  </si>
  <si>
    <t>df</t>
  </si>
  <si>
    <t>s1^2/n1</t>
  </si>
  <si>
    <t>s2^2/n2</t>
  </si>
  <si>
    <t>(n1-1)</t>
  </si>
  <si>
    <t>(n1-1)+(n2-1)</t>
  </si>
  <si>
    <t>(n2-1)</t>
  </si>
  <si>
    <t>((s1^2/n1)+(s2^2/n2))^2</t>
  </si>
  <si>
    <t>T STATS</t>
  </si>
  <si>
    <t xml:space="preserve">T CAL </t>
  </si>
  <si>
    <t>WE FAIL TO REJECT NULL HYPOTHESIS.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</si>
</sst>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4"/>
      <color rgb="FF00206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004F8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E3C"/>
        <bgColor indexed="64"/>
      </patternFill>
    </fill>
    <fill>
      <patternFill patternType="solid">
        <fgColor rgb="FFA3DB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349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5" fillId="3" borderId="0" xfId="0" applyFont="1" applyFill="1"/>
    <xf numFmtId="0" fontId="6" fillId="3" borderId="0" xfId="0" applyFont="1" applyFill="1"/>
    <xf numFmtId="0" fontId="3" fillId="0" borderId="0" xfId="0" applyFont="1"/>
    <xf numFmtId="0" fontId="0" fillId="0" borderId="2" xfId="0" applyBorder="1"/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6" borderId="0" xfId="0" applyFont="1" applyFill="1"/>
    <xf numFmtId="0" fontId="2" fillId="6" borderId="0" xfId="0" applyFont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/>
    <xf numFmtId="164" fontId="1" fillId="8" borderId="2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7" fillId="9" borderId="0" xfId="0" applyFont="1" applyFill="1" applyAlignment="1">
      <alignment horizontal="center"/>
    </xf>
    <xf numFmtId="0" fontId="3" fillId="10" borderId="0" xfId="0" applyFont="1" applyFill="1"/>
    <xf numFmtId="0" fontId="2" fillId="10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11" borderId="0" xfId="0" applyFont="1" applyFill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3792-F065-46D4-AB63-43DC12E5CA63}">
  <dimension ref="A1:S105"/>
  <sheetViews>
    <sheetView tabSelected="1" topLeftCell="C3" workbookViewId="0">
      <selection activeCell="J25" sqref="J25"/>
    </sheetView>
  </sheetViews>
  <sheetFormatPr defaultRowHeight="14.4" x14ac:dyDescent="0.3"/>
  <cols>
    <col min="3" max="3" width="11.5546875" customWidth="1"/>
    <col min="6" max="6" width="23.33203125" customWidth="1"/>
    <col min="7" max="7" width="25.21875" customWidth="1"/>
    <col min="11" max="11" width="15.44140625" bestFit="1" customWidth="1"/>
    <col min="12" max="12" width="16.109375" customWidth="1"/>
    <col min="13" max="13" width="26.44140625" customWidth="1"/>
    <col min="16" max="16" width="12" bestFit="1" customWidth="1"/>
    <col min="17" max="18" width="8.88671875" hidden="1" customWidth="1"/>
  </cols>
  <sheetData>
    <row r="1" spans="1:19" ht="14.4" customHeight="1" x14ac:dyDescent="0.3">
      <c r="H1" s="35" t="s">
        <v>1</v>
      </c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9" x14ac:dyDescent="0.3"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23.4" x14ac:dyDescent="0.45">
      <c r="A3" s="3" t="s">
        <v>0</v>
      </c>
      <c r="B3" s="4"/>
      <c r="C3" s="4"/>
      <c r="D3" s="4"/>
      <c r="E3" s="4"/>
      <c r="F3" s="4"/>
    </row>
    <row r="4" spans="1:19" ht="15.6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32"/>
      <c r="L4" s="5"/>
      <c r="M4" s="5"/>
      <c r="N4" s="5"/>
    </row>
    <row r="5" spans="1:19" ht="15.6" x14ac:dyDescent="0.3">
      <c r="A5" s="2" t="s">
        <v>2</v>
      </c>
      <c r="B5" s="5"/>
      <c r="C5" s="5"/>
      <c r="D5" s="5"/>
      <c r="E5" s="5"/>
      <c r="F5" s="5"/>
      <c r="G5" s="5"/>
      <c r="H5" s="5"/>
      <c r="I5" s="5"/>
      <c r="J5" s="5"/>
      <c r="K5" s="32" t="s">
        <v>34</v>
      </c>
      <c r="L5" s="5">
        <v>7.0175658996391963</v>
      </c>
      <c r="M5" s="5"/>
      <c r="N5" s="5"/>
    </row>
    <row r="6" spans="1:19" ht="15.6" x14ac:dyDescent="0.3">
      <c r="A6" s="5"/>
      <c r="B6" s="2" t="s">
        <v>3</v>
      </c>
      <c r="C6" s="5"/>
      <c r="D6" s="5"/>
      <c r="E6" s="5"/>
      <c r="F6" s="5"/>
      <c r="G6" s="5"/>
      <c r="H6" s="5"/>
      <c r="I6" s="5"/>
      <c r="J6" s="5"/>
      <c r="K6" s="32"/>
      <c r="L6" s="5"/>
      <c r="M6" s="5"/>
      <c r="N6" s="5"/>
    </row>
    <row r="7" spans="1:19" ht="15.6" x14ac:dyDescent="0.3">
      <c r="A7" s="5"/>
      <c r="B7" s="2" t="s">
        <v>4</v>
      </c>
      <c r="C7" s="5"/>
      <c r="D7" s="5"/>
      <c r="E7" s="5"/>
      <c r="F7" s="5"/>
      <c r="G7" s="5"/>
      <c r="H7" s="5"/>
      <c r="I7" s="5"/>
      <c r="J7" s="5"/>
      <c r="K7" s="32"/>
      <c r="L7" s="5"/>
      <c r="M7" s="5"/>
      <c r="N7" s="5"/>
    </row>
    <row r="8" spans="1:19" ht="16.2" thickBot="1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32"/>
      <c r="L8" s="5"/>
      <c r="M8" s="5"/>
      <c r="N8" s="5"/>
    </row>
    <row r="9" spans="1:19" ht="16.8" thickTop="1" thickBot="1" x14ac:dyDescent="0.35">
      <c r="A9" s="5"/>
      <c r="B9" s="5"/>
      <c r="C9" s="5"/>
      <c r="D9" s="5"/>
      <c r="E9" s="6"/>
      <c r="F9" s="7" t="s">
        <v>5</v>
      </c>
      <c r="G9" s="7" t="s">
        <v>6</v>
      </c>
      <c r="H9" s="7" t="s">
        <v>7</v>
      </c>
      <c r="I9" s="5"/>
      <c r="J9" s="5"/>
      <c r="K9" s="32"/>
      <c r="L9" s="5"/>
      <c r="M9" s="5"/>
      <c r="N9" s="5"/>
    </row>
    <row r="10" spans="1:19" ht="16.8" thickTop="1" thickBot="1" x14ac:dyDescent="0.35">
      <c r="A10" s="5"/>
      <c r="B10" s="5"/>
      <c r="C10" s="5"/>
      <c r="D10" s="5"/>
      <c r="E10" s="8" t="s">
        <v>8</v>
      </c>
      <c r="F10" s="9">
        <v>89</v>
      </c>
      <c r="G10" s="9">
        <v>4</v>
      </c>
      <c r="H10" s="9">
        <v>50</v>
      </c>
      <c r="I10" s="5"/>
      <c r="J10" s="5"/>
      <c r="K10" s="32"/>
      <c r="L10" s="5"/>
      <c r="M10" s="32" t="s">
        <v>35</v>
      </c>
      <c r="N10" s="5" t="s">
        <v>36</v>
      </c>
      <c r="O10">
        <f>(4^2)/50</f>
        <v>0.32</v>
      </c>
    </row>
    <row r="11" spans="1:19" ht="16.8" thickTop="1" thickBot="1" x14ac:dyDescent="0.35">
      <c r="A11" s="5"/>
      <c r="B11" s="5"/>
      <c r="C11" s="5"/>
      <c r="D11" s="5"/>
      <c r="E11" s="8" t="s">
        <v>9</v>
      </c>
      <c r="F11" s="9">
        <v>82</v>
      </c>
      <c r="G11" s="9">
        <v>9</v>
      </c>
      <c r="H11" s="9">
        <v>120</v>
      </c>
      <c r="I11" s="5"/>
      <c r="J11" s="5"/>
      <c r="K11" s="5"/>
      <c r="L11" s="5"/>
      <c r="M11" s="5"/>
      <c r="N11" s="5" t="s">
        <v>37</v>
      </c>
      <c r="O11">
        <f>(9^2)/120</f>
        <v>0.67500000000000004</v>
      </c>
    </row>
    <row r="12" spans="1:19" ht="16.2" thickTop="1" x14ac:dyDescent="0.3">
      <c r="A12" s="5"/>
      <c r="B12" s="5"/>
      <c r="C12" s="5"/>
      <c r="D12" s="5"/>
      <c r="E12" s="5"/>
      <c r="F12" s="15"/>
      <c r="G12" s="15"/>
      <c r="H12" s="15"/>
      <c r="I12" s="5"/>
      <c r="J12" s="5"/>
      <c r="K12" s="5"/>
      <c r="L12" s="5"/>
      <c r="M12" s="5"/>
      <c r="N12" s="5"/>
    </row>
    <row r="13" spans="1:19" ht="15.6" x14ac:dyDescent="0.3">
      <c r="A13" s="5"/>
      <c r="B13" s="1" t="s">
        <v>10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2"/>
    </row>
    <row r="14" spans="1:19" ht="15.6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9" ht="15.6" x14ac:dyDescent="0.3">
      <c r="A15" s="14" t="s">
        <v>11</v>
      </c>
      <c r="B15" s="5"/>
      <c r="C15" s="28"/>
      <c r="D15" s="30" t="s">
        <v>8</v>
      </c>
      <c r="E15" s="30" t="s">
        <v>9</v>
      </c>
      <c r="F15" s="5"/>
      <c r="G15" s="5"/>
      <c r="H15" s="5"/>
      <c r="I15" s="5"/>
      <c r="J15" s="5"/>
      <c r="K15" s="5"/>
      <c r="L15" s="5"/>
      <c r="M15" s="5"/>
      <c r="N15" s="5"/>
    </row>
    <row r="16" spans="1:19" ht="15.6" x14ac:dyDescent="0.3">
      <c r="A16" s="5"/>
      <c r="B16" s="5"/>
      <c r="C16" s="31" t="s">
        <v>5</v>
      </c>
      <c r="D16" s="29">
        <v>89</v>
      </c>
      <c r="E16" s="29">
        <v>82</v>
      </c>
      <c r="F16" s="5"/>
      <c r="G16" s="5"/>
      <c r="H16" s="5"/>
      <c r="I16" s="5"/>
      <c r="J16" s="5"/>
      <c r="K16" s="5"/>
      <c r="L16" s="5"/>
      <c r="M16" s="32" t="s">
        <v>41</v>
      </c>
      <c r="N16" s="2">
        <f>(O10+O11)^2</f>
        <v>0.99002500000000027</v>
      </c>
      <c r="P16">
        <f>(G10^2)/H10</f>
        <v>0.32</v>
      </c>
      <c r="S16">
        <f>P16^2</f>
        <v>0.1024</v>
      </c>
    </row>
    <row r="17" spans="1:19" ht="15.6" x14ac:dyDescent="0.3">
      <c r="A17" s="5"/>
      <c r="B17" s="5"/>
      <c r="C17" s="31" t="s">
        <v>31</v>
      </c>
      <c r="D17" s="29">
        <v>4</v>
      </c>
      <c r="E17" s="29">
        <v>9</v>
      </c>
      <c r="F17" s="5"/>
      <c r="G17" s="5"/>
      <c r="H17" s="5"/>
      <c r="I17" s="5"/>
      <c r="J17" s="5"/>
      <c r="K17" s="5"/>
      <c r="L17" s="5"/>
      <c r="M17" s="32"/>
      <c r="N17" s="5"/>
      <c r="P17">
        <f>(G11^2)/H11</f>
        <v>0.67500000000000004</v>
      </c>
      <c r="S17">
        <f>P17^2</f>
        <v>0.45562500000000006</v>
      </c>
    </row>
    <row r="18" spans="1:19" ht="15.6" x14ac:dyDescent="0.3">
      <c r="A18" s="5"/>
      <c r="B18" s="5"/>
      <c r="C18" s="31" t="s">
        <v>7</v>
      </c>
      <c r="D18" s="29">
        <v>50</v>
      </c>
      <c r="E18" s="29">
        <v>120</v>
      </c>
      <c r="F18" s="5"/>
      <c r="G18" s="5"/>
      <c r="H18" s="5"/>
      <c r="I18" s="5"/>
      <c r="J18" s="5"/>
      <c r="K18" s="5"/>
      <c r="L18" s="5"/>
      <c r="M18" s="15"/>
      <c r="N18" s="5"/>
    </row>
    <row r="19" spans="1:19" ht="15.6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32" t="s">
        <v>38</v>
      </c>
      <c r="N19" s="2">
        <f>(H10-1)</f>
        <v>49</v>
      </c>
      <c r="P19">
        <f>S16/N19</f>
        <v>2.0897959183673472E-3</v>
      </c>
    </row>
    <row r="20" spans="1:19" ht="15.6" x14ac:dyDescent="0.3">
      <c r="A20" s="5"/>
      <c r="B20" s="32" t="s">
        <v>23</v>
      </c>
      <c r="C20" s="2" t="s">
        <v>32</v>
      </c>
      <c r="D20" s="2"/>
      <c r="E20" s="2"/>
      <c r="F20" s="2"/>
      <c r="G20" s="2"/>
      <c r="H20" s="2"/>
      <c r="I20" s="2"/>
      <c r="J20" s="5"/>
      <c r="K20" s="5"/>
      <c r="L20" s="5"/>
      <c r="M20" s="32" t="s">
        <v>40</v>
      </c>
      <c r="N20" s="2">
        <f>(H11-1)</f>
        <v>119</v>
      </c>
      <c r="P20">
        <f>S17/N20</f>
        <v>3.8287815126050425E-3</v>
      </c>
    </row>
    <row r="21" spans="1:19" ht="16.2" thickBot="1" x14ac:dyDescent="0.35">
      <c r="A21" s="5"/>
      <c r="B21" s="32" t="s">
        <v>24</v>
      </c>
      <c r="C21" s="2" t="s">
        <v>33</v>
      </c>
      <c r="D21" s="2"/>
      <c r="E21" s="2"/>
      <c r="F21" s="2"/>
      <c r="G21" s="2"/>
      <c r="H21" s="2"/>
      <c r="I21" s="2"/>
      <c r="J21" s="5"/>
      <c r="K21" s="5"/>
      <c r="L21" s="5"/>
      <c r="M21" s="5"/>
      <c r="N21" s="5"/>
      <c r="S21">
        <f>P19+P20</f>
        <v>5.9185774309723892E-3</v>
      </c>
    </row>
    <row r="22" spans="1:19" ht="16.2" thickTop="1" x14ac:dyDescent="0.3">
      <c r="A22" s="5"/>
      <c r="B22" s="2"/>
      <c r="C22" s="2"/>
      <c r="D22" s="34" t="s">
        <v>43</v>
      </c>
      <c r="E22" s="34" t="s">
        <v>42</v>
      </c>
      <c r="F22" s="2"/>
      <c r="G22" s="33"/>
      <c r="H22" s="2"/>
      <c r="I22" s="2"/>
      <c r="J22" s="32"/>
      <c r="K22" s="5"/>
      <c r="L22" s="2"/>
      <c r="M22" s="32" t="s">
        <v>39</v>
      </c>
      <c r="N22" s="2">
        <f>N19+N20</f>
        <v>168</v>
      </c>
    </row>
    <row r="23" spans="1:19" ht="15.6" x14ac:dyDescent="0.3">
      <c r="A23" s="5"/>
      <c r="B23" s="5"/>
      <c r="C23" s="5"/>
      <c r="D23" s="2">
        <v>7.0175658996391963</v>
      </c>
      <c r="E23" s="2">
        <v>1.978</v>
      </c>
      <c r="F23" s="2"/>
      <c r="G23" s="2"/>
      <c r="H23" s="5"/>
      <c r="I23" s="5"/>
      <c r="J23" s="2"/>
      <c r="K23" s="5"/>
      <c r="L23" s="5"/>
      <c r="M23" s="5"/>
      <c r="N23" s="5"/>
      <c r="O23" s="32" t="s">
        <v>35</v>
      </c>
      <c r="P23">
        <f>N16/S21</f>
        <v>167.27414848357313</v>
      </c>
    </row>
    <row r="24" spans="1:19" ht="15.6" x14ac:dyDescent="0.3">
      <c r="A24" s="5"/>
      <c r="B24" s="5"/>
      <c r="C24" s="5"/>
      <c r="D24" s="2"/>
      <c r="E24" s="2"/>
      <c r="F24" s="2"/>
      <c r="G24" s="2"/>
      <c r="H24" s="5"/>
      <c r="I24" s="5"/>
      <c r="J24" s="5"/>
      <c r="K24" s="5"/>
      <c r="L24" s="5"/>
      <c r="M24" s="32"/>
      <c r="N24" s="2"/>
    </row>
    <row r="25" spans="1:19" ht="15.6" x14ac:dyDescent="0.3">
      <c r="A25" s="5"/>
      <c r="B25" s="5"/>
      <c r="C25" s="5"/>
      <c r="D25" s="2" t="s">
        <v>44</v>
      </c>
      <c r="E25" s="2"/>
      <c r="F25" s="2"/>
      <c r="G25" s="2"/>
      <c r="H25" s="5"/>
      <c r="I25" s="5"/>
      <c r="J25" s="5"/>
      <c r="K25" s="5"/>
      <c r="L25" s="5"/>
      <c r="M25" s="5"/>
      <c r="N25" s="5"/>
    </row>
    <row r="26" spans="1:19" ht="15.6" x14ac:dyDescent="0.3">
      <c r="A26" s="5"/>
      <c r="B26" s="5"/>
      <c r="C26" s="5"/>
      <c r="D26" s="2"/>
      <c r="E26" s="2"/>
      <c r="F26" s="2"/>
      <c r="G26" s="2"/>
      <c r="H26" s="5"/>
      <c r="I26" s="5"/>
      <c r="J26" s="5"/>
      <c r="K26" s="5"/>
      <c r="L26" s="5"/>
      <c r="M26" s="5"/>
      <c r="N26" s="5"/>
    </row>
    <row r="27" spans="1:19" ht="15.6" x14ac:dyDescent="0.3">
      <c r="A27" s="5"/>
      <c r="B27" s="5"/>
      <c r="C27" s="5"/>
      <c r="D27" s="2"/>
      <c r="E27" s="2"/>
      <c r="F27" s="2"/>
      <c r="G27" s="2"/>
      <c r="H27" s="5"/>
      <c r="I27" s="5"/>
      <c r="J27" s="5"/>
      <c r="K27" s="5"/>
      <c r="L27" s="5"/>
      <c r="M27" s="5"/>
      <c r="N27" s="5"/>
    </row>
    <row r="28" spans="1:19" ht="15.6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9" ht="15.6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9" ht="15.6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9" ht="15.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9" ht="15.6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ht="15.6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15.6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ht="15.6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ht="15.6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ht="15.6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ht="15.6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ht="15.6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t="15.6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ht="15.6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ht="15.6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15.6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ht="15.6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ht="15.6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ht="15.6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ht="15.6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ht="15.6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ht="15.6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1:14" ht="15.6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ht="15.6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ht="15.6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1:14" ht="15.6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ht="15.6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 ht="15.6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1:14" ht="15.6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1:14" ht="15.6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 ht="15.6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 ht="15.6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 ht="15.6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 ht="15.6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4" ht="15.6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14" ht="15.6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4" ht="15.6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1:14" ht="15.6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1:14" ht="15.6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1:14" ht="15.6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1:14" ht="15.6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1:14" ht="15.6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1:14" ht="15.6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14" ht="15.6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14" ht="15.6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14" ht="15.6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1:14" ht="15.6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4" ht="15.6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1:14" ht="15.6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1:14" ht="15.6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1:14" ht="15.6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1:14" ht="15.6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1:14" ht="15.6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 ht="15.6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1:14" ht="15.6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1:14" ht="15.6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1:14" ht="15.6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1:14" ht="15.6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1:14" ht="15.6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1:14" ht="15.6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1:14" ht="15.6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1:14" ht="15.6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1:14" ht="15.6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1:14" ht="15.6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1:14" ht="15.6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1:14" ht="15.6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1:14" ht="15.6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1:14" ht="15.6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1:14" ht="15.6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1:14" ht="15.6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1:14" ht="15.6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1:14" ht="15.6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1:14" ht="15.6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1:14" ht="15.6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4" ht="15.6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4" ht="15.6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4" ht="15.6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1:14" ht="15.6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</sheetData>
  <mergeCells count="1">
    <mergeCell ref="H1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6E62-B7DF-4BDB-9844-F1D9DCD900FD}">
  <dimension ref="A1:O26"/>
  <sheetViews>
    <sheetView workbookViewId="0">
      <selection activeCell="A17" sqref="A17"/>
    </sheetView>
  </sheetViews>
  <sheetFormatPr defaultRowHeight="14.4" x14ac:dyDescent="0.3"/>
  <cols>
    <col min="2" max="2" width="15.88671875" customWidth="1"/>
    <col min="3" max="3" width="20.5546875" customWidth="1"/>
    <col min="4" max="4" width="14.33203125" customWidth="1"/>
    <col min="5" max="5" width="11.88671875" customWidth="1"/>
    <col min="7" max="7" width="15.5546875" customWidth="1"/>
    <col min="8" max="8" width="18.44140625" bestFit="1" customWidth="1"/>
    <col min="9" max="9" width="15.88671875" customWidth="1"/>
    <col min="10" max="10" width="10.77734375" customWidth="1"/>
    <col min="11" max="11" width="8.77734375" customWidth="1"/>
    <col min="12" max="12" width="15.21875" customWidth="1"/>
    <col min="13" max="13" width="17.6640625" customWidth="1"/>
    <col min="14" max="14" width="14.5546875" customWidth="1"/>
    <col min="15" max="15" width="13.77734375" customWidth="1"/>
  </cols>
  <sheetData>
    <row r="1" spans="1:15" x14ac:dyDescent="0.3">
      <c r="A1" s="1" t="s">
        <v>12</v>
      </c>
    </row>
    <row r="2" spans="1:15" ht="16.2" thickBot="1" x14ac:dyDescent="0.35">
      <c r="C2" s="16"/>
      <c r="H2" s="18" t="s">
        <v>19</v>
      </c>
    </row>
    <row r="3" spans="1:15" ht="15.6" thickTop="1" thickBot="1" x14ac:dyDescent="0.35">
      <c r="B3" s="11" t="s">
        <v>13</v>
      </c>
      <c r="C3" s="11" t="s">
        <v>14</v>
      </c>
      <c r="D3" s="11" t="s">
        <v>15</v>
      </c>
      <c r="E3" s="11" t="s">
        <v>16</v>
      </c>
      <c r="G3" s="11" t="s">
        <v>13</v>
      </c>
      <c r="H3" s="11" t="s">
        <v>14</v>
      </c>
      <c r="I3" s="11" t="s">
        <v>15</v>
      </c>
      <c r="J3" s="11" t="s">
        <v>16</v>
      </c>
    </row>
    <row r="4" spans="1:15" ht="15.6" thickTop="1" thickBot="1" x14ac:dyDescent="0.35">
      <c r="B4" s="12" t="s">
        <v>17</v>
      </c>
      <c r="C4" s="10">
        <v>220</v>
      </c>
      <c r="D4" s="10">
        <v>230</v>
      </c>
      <c r="E4" s="10">
        <v>550</v>
      </c>
      <c r="G4" s="12" t="s">
        <v>17</v>
      </c>
      <c r="H4" s="10">
        <v>220</v>
      </c>
      <c r="I4" s="10">
        <v>230</v>
      </c>
      <c r="J4" s="10">
        <v>550</v>
      </c>
    </row>
    <row r="5" spans="1:15" ht="15.6" thickTop="1" thickBot="1" x14ac:dyDescent="0.35">
      <c r="B5" s="12" t="s">
        <v>18</v>
      </c>
      <c r="C5" s="10">
        <v>350</v>
      </c>
      <c r="D5" s="10">
        <v>640</v>
      </c>
      <c r="E5" s="10">
        <v>990</v>
      </c>
      <c r="G5" s="12" t="s">
        <v>18</v>
      </c>
      <c r="H5" s="10">
        <v>350</v>
      </c>
      <c r="I5" s="10">
        <v>640</v>
      </c>
      <c r="J5" s="10">
        <v>990</v>
      </c>
    </row>
    <row r="6" spans="1:15" ht="15.6" thickTop="1" thickBot="1" x14ac:dyDescent="0.35">
      <c r="B6" s="12" t="s">
        <v>16</v>
      </c>
      <c r="C6" s="10">
        <v>680</v>
      </c>
      <c r="D6" s="10">
        <v>910</v>
      </c>
      <c r="E6" s="10">
        <v>1590</v>
      </c>
      <c r="G6" s="12" t="s">
        <v>16</v>
      </c>
      <c r="H6" s="10">
        <v>680</v>
      </c>
      <c r="I6" s="10">
        <v>910</v>
      </c>
      <c r="J6" s="10">
        <v>1590</v>
      </c>
    </row>
    <row r="7" spans="1:15" ht="15" thickTop="1" x14ac:dyDescent="0.3">
      <c r="B7" s="16"/>
      <c r="C7" s="16"/>
      <c r="D7" s="16"/>
      <c r="E7" s="16"/>
      <c r="G7" s="16"/>
      <c r="H7" s="16"/>
      <c r="I7" s="16"/>
      <c r="J7" s="16"/>
    </row>
    <row r="9" spans="1:15" x14ac:dyDescent="0.3">
      <c r="A9" s="13" t="s">
        <v>11</v>
      </c>
      <c r="B9" s="19" t="s">
        <v>23</v>
      </c>
      <c r="C9" s="20" t="s">
        <v>25</v>
      </c>
      <c r="D9" s="20"/>
      <c r="E9" s="20"/>
      <c r="F9" s="20"/>
      <c r="G9" s="20"/>
      <c r="H9" s="20"/>
      <c r="I9" s="20"/>
      <c r="J9" s="1"/>
    </row>
    <row r="10" spans="1:15" x14ac:dyDescent="0.3">
      <c r="A10" s="1"/>
      <c r="B10" s="19" t="s">
        <v>24</v>
      </c>
      <c r="C10" s="20" t="s">
        <v>26</v>
      </c>
      <c r="D10" s="20"/>
      <c r="E10" s="20"/>
      <c r="F10" s="20"/>
      <c r="G10" s="20"/>
      <c r="H10" s="20"/>
      <c r="I10" s="20"/>
      <c r="J10" s="1"/>
    </row>
    <row r="11" spans="1:15" ht="15" thickBot="1" x14ac:dyDescent="0.35">
      <c r="A11" s="1"/>
      <c r="C11" s="1"/>
      <c r="D11" s="1"/>
      <c r="E11" s="1"/>
      <c r="F11" s="1"/>
      <c r="G11" s="1"/>
      <c r="H11" s="1"/>
      <c r="I11" s="1"/>
      <c r="J11" s="1"/>
    </row>
    <row r="12" spans="1:15" ht="15.6" thickTop="1" thickBot="1" x14ac:dyDescent="0.35">
      <c r="A12" s="1"/>
      <c r="M12" s="26" t="s">
        <v>27</v>
      </c>
      <c r="N12" s="16"/>
      <c r="O12" s="26" t="s">
        <v>28</v>
      </c>
    </row>
    <row r="13" spans="1:15" ht="22.2" thickTop="1" thickBot="1" x14ac:dyDescent="0.45">
      <c r="A13" s="1"/>
      <c r="M13" s="12">
        <v>7.8150000000000004</v>
      </c>
      <c r="N13" s="23" t="s">
        <v>29</v>
      </c>
      <c r="O13" s="27">
        <v>46.049509314215214</v>
      </c>
    </row>
    <row r="14" spans="1:15" ht="16.8" thickTop="1" thickBot="1" x14ac:dyDescent="0.35">
      <c r="C14" s="18" t="s">
        <v>20</v>
      </c>
      <c r="H14" s="18" t="s">
        <v>22</v>
      </c>
      <c r="M14" s="16"/>
      <c r="N14" s="16"/>
      <c r="O14" s="16"/>
    </row>
    <row r="15" spans="1:15" ht="16.8" thickTop="1" thickBot="1" x14ac:dyDescent="0.35">
      <c r="B15" s="11" t="s">
        <v>13</v>
      </c>
      <c r="C15" s="11" t="s">
        <v>14</v>
      </c>
      <c r="D15" s="11" t="s">
        <v>15</v>
      </c>
      <c r="E15" s="11" t="s">
        <v>16</v>
      </c>
      <c r="G15" s="11" t="s">
        <v>13</v>
      </c>
      <c r="H15" s="11" t="s">
        <v>14</v>
      </c>
      <c r="I15" s="11" t="s">
        <v>15</v>
      </c>
      <c r="J15" s="11" t="s">
        <v>16</v>
      </c>
      <c r="L15" s="24"/>
      <c r="M15" s="25" t="s">
        <v>30</v>
      </c>
      <c r="N15" s="24"/>
    </row>
    <row r="16" spans="1:15" ht="15.6" thickTop="1" thickBot="1" x14ac:dyDescent="0.35">
      <c r="B16" s="12" t="s">
        <v>17</v>
      </c>
      <c r="C16" s="17">
        <f>($E4*C$6)/$E$6</f>
        <v>235.22012578616352</v>
      </c>
      <c r="D16" s="17">
        <f>($E4*D$6)/$E$6</f>
        <v>314.77987421383648</v>
      </c>
      <c r="E16" s="10">
        <f>SUM(C16:D16)</f>
        <v>550</v>
      </c>
      <c r="G16" s="12" t="s">
        <v>17</v>
      </c>
      <c r="H16" s="17">
        <f>(H4-C16)^2</f>
        <v>231.65222894663975</v>
      </c>
      <c r="I16" s="17">
        <f t="shared" ref="I16" si="0">(I4-D16)^2</f>
        <v>7187.627071713935</v>
      </c>
      <c r="J16" s="17">
        <f>SUM(H16:I16)</f>
        <v>7419.2793006605752</v>
      </c>
    </row>
    <row r="17" spans="2:10" ht="15.6" thickTop="1" thickBot="1" x14ac:dyDescent="0.35">
      <c r="B17" s="12" t="s">
        <v>18</v>
      </c>
      <c r="C17" s="17">
        <f>($E5*C$6)/$E$6</f>
        <v>423.39622641509436</v>
      </c>
      <c r="D17" s="17">
        <f>($E5*D$6)/$E$6</f>
        <v>566.60377358490564</v>
      </c>
      <c r="E17" s="10">
        <f t="shared" ref="E17:E18" si="1">SUM(C17:D17)</f>
        <v>990</v>
      </c>
      <c r="G17" s="12" t="s">
        <v>18</v>
      </c>
      <c r="H17" s="17">
        <f>(H5-C17)^2</f>
        <v>5387.0060519757953</v>
      </c>
      <c r="I17" s="17">
        <f t="shared" ref="I17" si="2">(I5-D17)^2</f>
        <v>5387.0060519757953</v>
      </c>
      <c r="J17" s="17">
        <f t="shared" ref="J17:J18" si="3">SUM(H17:I17)</f>
        <v>10774.012103951591</v>
      </c>
    </row>
    <row r="18" spans="2:10" ht="15.6" thickTop="1" thickBot="1" x14ac:dyDescent="0.35">
      <c r="B18" s="12" t="s">
        <v>16</v>
      </c>
      <c r="C18" s="17">
        <f>SUM(C16:C17)</f>
        <v>658.61635220125788</v>
      </c>
      <c r="D18" s="17">
        <f>SUM(D16:D17)</f>
        <v>881.38364779874212</v>
      </c>
      <c r="E18" s="10">
        <f t="shared" si="1"/>
        <v>1540</v>
      </c>
      <c r="G18" s="12" t="s">
        <v>16</v>
      </c>
      <c r="H18" s="17">
        <f>SUM(H16:H17)</f>
        <v>5618.6582809224346</v>
      </c>
      <c r="I18" s="17">
        <f t="shared" ref="I18" si="4">SUM(I16:I17)</f>
        <v>12574.633123689731</v>
      </c>
      <c r="J18" s="17">
        <f t="shared" si="3"/>
        <v>18193.291404612166</v>
      </c>
    </row>
    <row r="19" spans="2:10" ht="15" thickTop="1" x14ac:dyDescent="0.3"/>
    <row r="20" spans="2:10" x14ac:dyDescent="0.3">
      <c r="C20" s="16"/>
      <c r="H20" s="16"/>
    </row>
    <row r="21" spans="2:10" ht="16.2" thickBot="1" x14ac:dyDescent="0.35">
      <c r="C21" s="18" t="s">
        <v>21</v>
      </c>
    </row>
    <row r="22" spans="2:10" ht="15.6" thickTop="1" thickBot="1" x14ac:dyDescent="0.35">
      <c r="B22" s="11" t="s">
        <v>13</v>
      </c>
      <c r="C22" s="11" t="s">
        <v>14</v>
      </c>
      <c r="D22" s="11" t="s">
        <v>15</v>
      </c>
      <c r="E22" s="11" t="s">
        <v>16</v>
      </c>
      <c r="G22" s="16"/>
      <c r="H22" s="16"/>
      <c r="I22" s="16"/>
      <c r="J22" s="1"/>
    </row>
    <row r="23" spans="2:10" ht="15.6" thickTop="1" thickBot="1" x14ac:dyDescent="0.35">
      <c r="B23" s="12" t="s">
        <v>17</v>
      </c>
      <c r="C23" s="17">
        <f>H16/C16</f>
        <v>0.98483166851646309</v>
      </c>
      <c r="D23" s="17">
        <f>I16/D16</f>
        <v>22.833820267782531</v>
      </c>
      <c r="E23" s="17">
        <f>SUM(C23:D23)</f>
        <v>23.818651936298995</v>
      </c>
      <c r="G23" s="16"/>
      <c r="H23" s="16"/>
      <c r="I23" s="22"/>
      <c r="J23" s="16"/>
    </row>
    <row r="24" spans="2:10" ht="15.6" thickTop="1" thickBot="1" x14ac:dyDescent="0.35">
      <c r="B24" s="12" t="s">
        <v>18</v>
      </c>
      <c r="C24" s="17">
        <f>H17/C17</f>
        <v>12.723320889247644</v>
      </c>
      <c r="D24" s="17">
        <f>I17/D17</f>
        <v>9.5075364886685705</v>
      </c>
      <c r="E24" s="17">
        <f>SUM(C24:D24)</f>
        <v>22.230857377916216</v>
      </c>
      <c r="G24" s="16"/>
      <c r="H24" s="16"/>
      <c r="I24" s="16"/>
      <c r="J24" s="16"/>
    </row>
    <row r="25" spans="2:10" ht="15.6" thickTop="1" thickBot="1" x14ac:dyDescent="0.35">
      <c r="B25" s="12" t="s">
        <v>16</v>
      </c>
      <c r="C25" s="17">
        <f>SUM(C23:C24)</f>
        <v>13.708152557764107</v>
      </c>
      <c r="D25" s="17">
        <f>SUM(D23:D24)</f>
        <v>32.341356756451106</v>
      </c>
      <c r="E25" s="21">
        <v>46.049509314215214</v>
      </c>
      <c r="G25" s="16"/>
      <c r="H25" s="16"/>
      <c r="I25" s="16"/>
      <c r="J25" s="16"/>
    </row>
    <row r="26" spans="2:10" ht="15" thickTop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Shukla</dc:creator>
  <cp:lastModifiedBy>Shyam Shukla</cp:lastModifiedBy>
  <dcterms:created xsi:type="dcterms:W3CDTF">2025-06-20T10:19:39Z</dcterms:created>
  <dcterms:modified xsi:type="dcterms:W3CDTF">2025-06-25T11:33:30Z</dcterms:modified>
</cp:coreProperties>
</file>