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aparco\Documents\GRE\Wilmer\Nueva carpeta\"/>
    </mc:Choice>
  </mc:AlternateContent>
  <bookViews>
    <workbookView xWindow="0" yWindow="0" windowWidth="11565" windowHeight="9240"/>
  </bookViews>
  <sheets>
    <sheet name="ÍNDICE" sheetId="7" r:id="rId1"/>
    <sheet name="1. FVCA" sheetId="6" r:id="rId2"/>
    <sheet name="2. FSO" sheetId="2" r:id="rId3"/>
    <sheet name="3. Linea 1" sheetId="5" r:id="rId4"/>
  </sheets>
  <externalReferences>
    <externalReference r:id="rId5"/>
  </externalReferences>
  <definedNames>
    <definedName name="ACVIA">[1]Ingresos!$E$9:$E$1048576</definedName>
    <definedName name="AEPA">[1]Ingresos!$G$9:$G$1048576</definedName>
    <definedName name="AMRO">[1]Ingresos!$F$9:$F$1048576</definedName>
    <definedName name="_xlnm.Print_Area" localSheetId="0">ÍNDICE!$B$2:$N$12</definedName>
    <definedName name="MES_">[1]Ingresos!$C$9:$C$1048576</definedName>
    <definedName name="OTROS">[1]Ingresos!$H$9:$H$1048576</definedName>
    <definedName name="YEAR">[1]Ingresos!$B$9:$B$1048576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8" i="2" l="1"/>
  <c r="BB11" i="2"/>
  <c r="BB14" i="2"/>
  <c r="BB17" i="2"/>
  <c r="BB20" i="2"/>
  <c r="BA20" i="2" l="1"/>
  <c r="BA17" i="2"/>
  <c r="BA14" i="2"/>
  <c r="BA11" i="2"/>
  <c r="BA8" i="2"/>
  <c r="AZ20" i="2" l="1"/>
  <c r="AZ17" i="2"/>
  <c r="AZ14" i="2"/>
  <c r="AZ11" i="2"/>
  <c r="AZ8" i="2"/>
  <c r="AY20" i="2" l="1"/>
  <c r="AY17" i="2"/>
  <c r="AY14" i="2"/>
  <c r="AY11" i="2"/>
  <c r="AY8" i="2"/>
  <c r="AX20" i="2" l="1"/>
  <c r="AX17" i="2"/>
  <c r="AX14" i="2"/>
  <c r="AX11" i="2"/>
  <c r="AX8" i="2"/>
  <c r="BB9" i="6" l="1"/>
  <c r="BB10" i="6"/>
  <c r="BB11" i="6"/>
  <c r="BB12" i="6"/>
  <c r="BB13" i="6"/>
  <c r="BB14" i="6"/>
  <c r="BB8" i="6"/>
  <c r="AO9" i="6"/>
  <c r="AO10" i="6"/>
  <c r="AO11" i="6"/>
  <c r="AO12" i="6"/>
  <c r="AO13" i="6"/>
  <c r="AO14" i="6"/>
  <c r="AO8" i="6"/>
  <c r="AB9" i="6"/>
  <c r="AB10" i="6"/>
  <c r="AB11" i="6"/>
  <c r="AB12" i="6"/>
  <c r="AB13" i="6"/>
  <c r="AB14" i="6"/>
  <c r="AB8" i="6"/>
  <c r="O9" i="6"/>
  <c r="O10" i="6"/>
  <c r="O11" i="6"/>
  <c r="O12" i="6"/>
  <c r="O13" i="6"/>
  <c r="O14" i="6"/>
  <c r="O8" i="6"/>
  <c r="AW20" i="2" l="1"/>
  <c r="AW17" i="2"/>
  <c r="AW14" i="2"/>
  <c r="AW11" i="2"/>
  <c r="AW8" i="2"/>
  <c r="AV20" i="2" l="1"/>
  <c r="AV17" i="2"/>
  <c r="AV14" i="2"/>
  <c r="AV11" i="2"/>
  <c r="AV8" i="2"/>
  <c r="AU11" i="2" l="1"/>
  <c r="AU14" i="2"/>
  <c r="AU17" i="2"/>
  <c r="AU20" i="2"/>
  <c r="AT20" i="2"/>
  <c r="AT11" i="2"/>
  <c r="AT14" i="2"/>
  <c r="AT17" i="2"/>
  <c r="AU8" i="2" l="1"/>
  <c r="AT8" i="2"/>
  <c r="AL11" i="5" l="1"/>
  <c r="AK11" i="5"/>
  <c r="AJ11" i="5"/>
  <c r="AI11" i="5"/>
  <c r="AH11" i="5"/>
  <c r="AG11" i="5"/>
  <c r="AF11" i="5"/>
  <c r="AS22" i="2" l="1"/>
  <c r="AH20" i="2"/>
  <c r="AI20" i="2"/>
  <c r="AJ20" i="2"/>
  <c r="AK20" i="2"/>
  <c r="AL20" i="2"/>
  <c r="AM20" i="2"/>
  <c r="AN20" i="2"/>
  <c r="AO20" i="2"/>
  <c r="AP20" i="2"/>
  <c r="AQ20" i="2"/>
  <c r="AR20" i="2"/>
  <c r="AG20" i="2"/>
  <c r="AH17" i="2"/>
  <c r="AI17" i="2"/>
  <c r="AJ17" i="2"/>
  <c r="AK17" i="2"/>
  <c r="AL17" i="2"/>
  <c r="AM17" i="2"/>
  <c r="AN17" i="2"/>
  <c r="AO17" i="2"/>
  <c r="AP17" i="2"/>
  <c r="AQ17" i="2"/>
  <c r="AR17" i="2"/>
  <c r="AG17" i="2"/>
  <c r="AH14" i="2"/>
  <c r="AI14" i="2"/>
  <c r="AJ14" i="2"/>
  <c r="AK14" i="2"/>
  <c r="AL14" i="2"/>
  <c r="AM14" i="2"/>
  <c r="AN14" i="2"/>
  <c r="AO14" i="2"/>
  <c r="AP14" i="2"/>
  <c r="AQ14" i="2"/>
  <c r="AR14" i="2"/>
  <c r="AG14" i="2"/>
  <c r="AH11" i="2"/>
  <c r="AI11" i="2"/>
  <c r="AJ11" i="2"/>
  <c r="AK11" i="2"/>
  <c r="AL11" i="2"/>
  <c r="AM11" i="2"/>
  <c r="AN11" i="2"/>
  <c r="AO11" i="2"/>
  <c r="AP11" i="2"/>
  <c r="AQ11" i="2"/>
  <c r="AR11" i="2"/>
  <c r="AG11" i="2"/>
  <c r="AH8" i="2"/>
  <c r="AI8" i="2"/>
  <c r="AJ8" i="2"/>
  <c r="AK8" i="2"/>
  <c r="AL8" i="2"/>
  <c r="AM8" i="2"/>
  <c r="AN8" i="2"/>
  <c r="AO8" i="2"/>
  <c r="AP8" i="2"/>
  <c r="AQ8" i="2"/>
  <c r="AR8" i="2"/>
  <c r="AG8" i="2"/>
  <c r="U20" i="2"/>
  <c r="V20" i="2"/>
  <c r="W20" i="2"/>
  <c r="X20" i="2"/>
  <c r="Y20" i="2"/>
  <c r="Z20" i="2"/>
  <c r="AA20" i="2"/>
  <c r="AB20" i="2"/>
  <c r="AC20" i="2"/>
  <c r="AD20" i="2"/>
  <c r="AE20" i="2"/>
  <c r="T20" i="2"/>
  <c r="U17" i="2"/>
  <c r="V17" i="2"/>
  <c r="W17" i="2"/>
  <c r="X17" i="2"/>
  <c r="Y17" i="2"/>
  <c r="Z17" i="2"/>
  <c r="AA17" i="2"/>
  <c r="AB17" i="2"/>
  <c r="AC17" i="2"/>
  <c r="AD17" i="2"/>
  <c r="AE17" i="2"/>
  <c r="T17" i="2"/>
  <c r="U14" i="2"/>
  <c r="V14" i="2"/>
  <c r="W14" i="2"/>
  <c r="X14" i="2"/>
  <c r="Y14" i="2"/>
  <c r="Z14" i="2"/>
  <c r="AA14" i="2"/>
  <c r="AB14" i="2"/>
  <c r="AC14" i="2"/>
  <c r="AD14" i="2"/>
  <c r="AE14" i="2"/>
  <c r="T14" i="2"/>
  <c r="U11" i="2"/>
  <c r="V11" i="2"/>
  <c r="W11" i="2"/>
  <c r="X11" i="2"/>
  <c r="Y11" i="2"/>
  <c r="Z11" i="2"/>
  <c r="AA11" i="2"/>
  <c r="AB11" i="2"/>
  <c r="AC11" i="2"/>
  <c r="AD11" i="2"/>
  <c r="AE11" i="2"/>
  <c r="T11" i="2"/>
  <c r="U8" i="2"/>
  <c r="V8" i="2"/>
  <c r="W8" i="2"/>
  <c r="X8" i="2"/>
  <c r="Y8" i="2"/>
  <c r="Z8" i="2"/>
  <c r="AA8" i="2"/>
  <c r="AB8" i="2"/>
  <c r="AC8" i="2"/>
  <c r="AD8" i="2"/>
  <c r="AE8" i="2"/>
  <c r="T8" i="2"/>
  <c r="H20" i="2"/>
  <c r="I20" i="2"/>
  <c r="J20" i="2"/>
  <c r="K20" i="2"/>
  <c r="L20" i="2"/>
  <c r="M20" i="2"/>
  <c r="N20" i="2"/>
  <c r="O20" i="2"/>
  <c r="P20" i="2"/>
  <c r="Q20" i="2"/>
  <c r="R20" i="2"/>
  <c r="G20" i="2"/>
  <c r="H17" i="2"/>
  <c r="I17" i="2"/>
  <c r="J17" i="2"/>
  <c r="K17" i="2"/>
  <c r="L17" i="2"/>
  <c r="M17" i="2"/>
  <c r="N17" i="2"/>
  <c r="O17" i="2"/>
  <c r="P17" i="2"/>
  <c r="Q17" i="2"/>
  <c r="R17" i="2"/>
  <c r="G17" i="2"/>
  <c r="H14" i="2"/>
  <c r="I14" i="2"/>
  <c r="J14" i="2"/>
  <c r="K14" i="2"/>
  <c r="L14" i="2"/>
  <c r="M14" i="2"/>
  <c r="N14" i="2"/>
  <c r="O14" i="2"/>
  <c r="P14" i="2"/>
  <c r="Q14" i="2"/>
  <c r="R14" i="2"/>
  <c r="G14" i="2"/>
  <c r="H11" i="2"/>
  <c r="I11" i="2"/>
  <c r="J11" i="2"/>
  <c r="K11" i="2"/>
  <c r="L11" i="2"/>
  <c r="M11" i="2"/>
  <c r="N11" i="2"/>
  <c r="O11" i="2"/>
  <c r="P11" i="2"/>
  <c r="Q11" i="2"/>
  <c r="R11" i="2"/>
  <c r="G11" i="2"/>
  <c r="H8" i="2"/>
  <c r="I8" i="2"/>
  <c r="J8" i="2"/>
  <c r="K8" i="2"/>
  <c r="L8" i="2"/>
  <c r="M8" i="2"/>
  <c r="N8" i="2"/>
  <c r="O8" i="2"/>
  <c r="P8" i="2"/>
  <c r="Q8" i="2"/>
  <c r="R8" i="2"/>
  <c r="G8" i="2"/>
  <c r="D20" i="2"/>
  <c r="E20" i="2"/>
  <c r="C20" i="2"/>
  <c r="D17" i="2"/>
  <c r="E17" i="2"/>
  <c r="C17" i="2"/>
  <c r="C14" i="2"/>
  <c r="E11" i="2"/>
  <c r="D14" i="2"/>
  <c r="E14" i="2"/>
  <c r="D11" i="2"/>
  <c r="C11" i="2"/>
  <c r="D8" i="2"/>
  <c r="E8" i="2"/>
  <c r="C8" i="2"/>
  <c r="AS10" i="2"/>
  <c r="AS12" i="2"/>
  <c r="AS13" i="2"/>
  <c r="AS15" i="2"/>
  <c r="AS16" i="2"/>
  <c r="AS18" i="2"/>
  <c r="AS19" i="2"/>
  <c r="AS21" i="2"/>
  <c r="AS9" i="2"/>
  <c r="AF10" i="2"/>
  <c r="AF12" i="2"/>
  <c r="AF13" i="2"/>
  <c r="AF15" i="2"/>
  <c r="AF16" i="2"/>
  <c r="AF18" i="2"/>
  <c r="AF19" i="2"/>
  <c r="AF21" i="2"/>
  <c r="AF22" i="2"/>
  <c r="AF9" i="2"/>
  <c r="S10" i="2"/>
  <c r="S12" i="2"/>
  <c r="S13" i="2"/>
  <c r="S15" i="2"/>
  <c r="S16" i="2"/>
  <c r="S18" i="2"/>
  <c r="S19" i="2"/>
  <c r="S21" i="2"/>
  <c r="S22" i="2"/>
  <c r="S9" i="2"/>
  <c r="F10" i="2"/>
  <c r="F12" i="2"/>
  <c r="F13" i="2"/>
  <c r="F15" i="2"/>
  <c r="F16" i="2"/>
  <c r="F18" i="2"/>
  <c r="F19" i="2"/>
  <c r="F21" i="2"/>
  <c r="F22" i="2"/>
  <c r="F9" i="2"/>
  <c r="AS14" i="2" l="1"/>
  <c r="S8" i="2"/>
  <c r="S20" i="2"/>
  <c r="F17" i="2"/>
  <c r="AF8" i="2"/>
  <c r="F20" i="2"/>
  <c r="F8" i="2"/>
  <c r="AS8" i="2"/>
  <c r="F11" i="2"/>
  <c r="AF11" i="2"/>
  <c r="S11" i="2"/>
  <c r="AF14" i="2"/>
  <c r="AS20" i="2"/>
  <c r="AS17" i="2"/>
  <c r="AS11" i="2"/>
  <c r="AF20" i="2"/>
  <c r="AF17" i="2"/>
  <c r="S17" i="2"/>
  <c r="S14" i="2"/>
  <c r="F14" i="2"/>
</calcChain>
</file>

<file path=xl/comments1.xml><?xml version="1.0" encoding="utf-8"?>
<comments xmlns="http://schemas.openxmlformats.org/spreadsheetml/2006/main">
  <authors>
    <author>Whiny Daise Espinoza Vega</author>
  </authors>
  <commentList>
    <comment ref="M9" authorId="0" shapeId="0">
      <text>
        <r>
          <rPr>
            <sz val="8"/>
            <color indexed="81"/>
            <rFont val="Tahoma"/>
            <family val="2"/>
          </rPr>
          <t>Whiny Daise Espinoza Vega:
Dato reportado por concesionario errado.</t>
        </r>
      </text>
    </comment>
    <comment ref="A18" authorId="0" shapeId="0">
      <text>
        <r>
          <rPr>
            <b/>
            <sz val="8"/>
            <color indexed="81"/>
            <rFont val="Tahoma"/>
            <family val="2"/>
          </rPr>
          <t>Whiny Daise Espinoza Vega:</t>
        </r>
        <r>
          <rPr>
            <sz val="8"/>
            <color indexed="81"/>
            <rFont val="Tahoma"/>
            <family val="2"/>
          </rPr>
          <t xml:space="preserve">
El concesionario corrige en el mes siguiente la cantidad de pasajeros del mes anterior. En el boletín se publica de acuerdo al primer envío, antes de la correción que envía en el siguiente mes.</t>
        </r>
      </text>
    </comment>
  </commentList>
</comments>
</file>

<file path=xl/sharedStrings.xml><?xml version="1.0" encoding="utf-8"?>
<sst xmlns="http://schemas.openxmlformats.org/spreadsheetml/2006/main" count="138" uniqueCount="85">
  <si>
    <t>Carga (TM)</t>
  </si>
  <si>
    <t>TM-KM</t>
  </si>
  <si>
    <t>Pasajeros</t>
  </si>
  <si>
    <t>Pasajeros-KM</t>
  </si>
  <si>
    <t>KM - Vagón (Cargado)</t>
  </si>
  <si>
    <t>KM - Vagón</t>
  </si>
  <si>
    <t>Total 2013</t>
  </si>
  <si>
    <t>Total 2014</t>
  </si>
  <si>
    <t>Total 2016</t>
  </si>
  <si>
    <t>Toneladas</t>
  </si>
  <si>
    <t>Ton-Km</t>
  </si>
  <si>
    <t>Unidades</t>
  </si>
  <si>
    <t>Pas-km</t>
  </si>
  <si>
    <t>Km-vag</t>
  </si>
  <si>
    <t>Total 2015</t>
  </si>
  <si>
    <t>Resumen Estadìstico</t>
  </si>
  <si>
    <t>Ferrocarril del Sur  - y - Sur Oriente</t>
  </si>
  <si>
    <t>Carga ( TM)</t>
  </si>
  <si>
    <t>TN-KM</t>
  </si>
  <si>
    <t>KM-Vagón</t>
  </si>
  <si>
    <t>Fuente: Indicadores Concesionario</t>
  </si>
  <si>
    <t>TM</t>
  </si>
  <si>
    <t>Personas</t>
  </si>
  <si>
    <t>Pasajeros-KM T</t>
  </si>
  <si>
    <t>Pas-Km</t>
  </si>
  <si>
    <t>Unidad</t>
  </si>
  <si>
    <t>Reporte Indicadores del Concesionario</t>
  </si>
  <si>
    <t>Km Recorridos Comercial  Adicionales</t>
  </si>
  <si>
    <t>Total Km recorridos</t>
  </si>
  <si>
    <t>Km Garantizados</t>
  </si>
  <si>
    <t>Tráfico de pasajeros</t>
  </si>
  <si>
    <t>Tráfico de pasajeros (mes anterior)</t>
  </si>
  <si>
    <t>-</t>
  </si>
  <si>
    <t>Resumen Estadístico</t>
  </si>
  <si>
    <t>Línea 1 Metro Lima</t>
  </si>
  <si>
    <t xml:space="preserve">          8 025,0 </t>
  </si>
  <si>
    <t xml:space="preserve">          8 405,0 </t>
  </si>
  <si>
    <t xml:space="preserve">          7 987,5 </t>
  </si>
  <si>
    <t xml:space="preserve">          2 227,2 </t>
  </si>
  <si>
    <t xml:space="preserve">       13 972,3 </t>
  </si>
  <si>
    <t xml:space="preserve">          8 915,5 </t>
  </si>
  <si>
    <t xml:space="preserve">        -1 226,9 </t>
  </si>
  <si>
    <t xml:space="preserve">          4 454,1 </t>
  </si>
  <si>
    <t xml:space="preserve">       12 448,7 </t>
  </si>
  <si>
    <t xml:space="preserve">       22 092,1 </t>
  </si>
  <si>
    <t xml:space="preserve">       18 041,6 </t>
  </si>
  <si>
    <t xml:space="preserve">       39 459,8 </t>
  </si>
  <si>
    <t xml:space="preserve">       16 035,0 </t>
  </si>
  <si>
    <t xml:space="preserve">       13 073,0 </t>
  </si>
  <si>
    <t>Km Recorridos Comercial  PPS 2016 (33,128331 km)</t>
  </si>
  <si>
    <t>Ferrocarril del Sur</t>
  </si>
  <si>
    <t>Ferrocarril del Sur-Oriente</t>
  </si>
  <si>
    <t>Km-vagón</t>
  </si>
  <si>
    <t>Indicador</t>
  </si>
  <si>
    <t>I .TRÁFICO</t>
  </si>
  <si>
    <t>FERROCARRIL CENTRAL ANDINO FVCA</t>
  </si>
  <si>
    <t>Fuente Indicadores Concesionario</t>
  </si>
  <si>
    <t>III. TRÁFICO DE PASAJEROS</t>
  </si>
  <si>
    <t>ÍNDICE</t>
  </si>
  <si>
    <t>Variables de Tráfico en Ferrocarriles</t>
  </si>
  <si>
    <t>Concesión</t>
  </si>
  <si>
    <t>Tráfico de Pasajeros</t>
  </si>
  <si>
    <t>Tráfico de Carga</t>
  </si>
  <si>
    <t>Periodo</t>
  </si>
  <si>
    <t>Km corridos</t>
  </si>
  <si>
    <t>Carga</t>
  </si>
  <si>
    <t>TM - KM</t>
  </si>
  <si>
    <t>(Unidades)</t>
  </si>
  <si>
    <t>(Unidades/Km)</t>
  </si>
  <si>
    <t>(km)</t>
  </si>
  <si>
    <t>(Toneladas)</t>
  </si>
  <si>
    <t>(Km)</t>
  </si>
  <si>
    <t>(TM/Km)</t>
  </si>
  <si>
    <t>Ferrocarril del Centro (FCVA)</t>
  </si>
  <si>
    <t>x</t>
  </si>
  <si>
    <t>Ferrocarril del Sur y Sur Oriente (FSO)</t>
  </si>
  <si>
    <t>Metro de Lima - Línea 1</t>
  </si>
  <si>
    <t xml:space="preserve">1. </t>
  </si>
  <si>
    <t xml:space="preserve">2. </t>
  </si>
  <si>
    <t xml:space="preserve">3. </t>
  </si>
  <si>
    <t>KM - Vagón (Vacío)</t>
  </si>
  <si>
    <t>I. KILOMETRAJE</t>
  </si>
  <si>
    <t>Km</t>
  </si>
  <si>
    <t>2013:01 - 2017:09</t>
  </si>
  <si>
    <t>2013:10 - 2017:09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</si>
</sst>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_-* #,##0.00\ _€_-;\-* #,##0.00\ _€_-;_-* &quot;-&quot;??\ _€_-;_-@_-"/>
    <numFmt numFmtId="165" formatCode="_-* #,##0\ _€_-;\-* #,##0\ _€_-;_-* &quot;-&quot;??\ _€_-;_-@_-"/>
    <numFmt numFmtId="166" formatCode="_ * #,##0_ ;_ * \-#,##0_ ;_ * &quot;-&quot;??_ ;_ @_ "/>
    <numFmt numFmtId="167" formatCode="0.0%"/>
    <numFmt numFmtId="168" formatCode="_ * #,##0.000_ ;_ * \-#,##0.000_ ;_ * &quot;-&quot;??_ ;_ @_ "/>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orbel"/>
      <family val="2"/>
    </font>
    <font>
      <b/>
      <sz val="11"/>
      <color theme="0"/>
      <name val="Corbel"/>
      <family val="2"/>
    </font>
    <font>
      <sz val="10"/>
      <name val="Arial"/>
      <family val="2"/>
    </font>
    <font>
      <sz val="9"/>
      <name val="Corbel"/>
      <family val="2"/>
    </font>
    <font>
      <b/>
      <sz val="10"/>
      <color theme="1"/>
      <name val="Corbel"/>
      <family val="2"/>
    </font>
    <font>
      <b/>
      <sz val="10"/>
      <name val="Corbel"/>
      <family val="2"/>
    </font>
    <font>
      <b/>
      <sz val="8"/>
      <color indexed="81"/>
      <name val="Tahoma"/>
      <family val="2"/>
    </font>
    <font>
      <sz val="8"/>
      <color indexed="81"/>
      <name val="Tahoma"/>
      <family val="2"/>
    </font>
    <font>
      <i/>
      <sz val="10"/>
      <name val="Corbel"/>
      <family val="2"/>
    </font>
    <font>
      <sz val="11"/>
      <name val="Corbel"/>
      <family val="2"/>
    </font>
    <font>
      <b/>
      <sz val="10"/>
      <color theme="0"/>
      <name val="Corbel"/>
      <family val="2"/>
    </font>
    <font>
      <sz val="10"/>
      <name val="Corbel"/>
      <family val="2"/>
    </font>
    <font>
      <sz val="10"/>
      <color theme="0"/>
      <name val="Corbel"/>
      <family val="2"/>
    </font>
    <font>
      <b/>
      <sz val="15"/>
      <color theme="1"/>
      <name val="Corbel"/>
      <family val="2"/>
    </font>
    <font>
      <sz val="11"/>
      <color theme="1"/>
      <name val="Corbel"/>
      <family val="2"/>
    </font>
    <font>
      <b/>
      <sz val="9"/>
      <color theme="1"/>
      <name val="Calibri"/>
      <family val="2"/>
      <scheme val="minor"/>
    </font>
    <font>
      <b/>
      <sz val="8"/>
      <color theme="1"/>
      <name val="Calibri"/>
      <family val="2"/>
      <scheme val="minor"/>
    </font>
    <font>
      <u/>
      <sz val="11"/>
      <color theme="10"/>
      <name val="Calibri"/>
      <family val="2"/>
      <scheme val="minor"/>
    </font>
    <font>
      <b/>
      <u/>
      <sz val="15"/>
      <color theme="10"/>
      <name val="Calibri"/>
      <family val="2"/>
      <scheme val="minor"/>
    </font>
    <font>
      <sz val="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bgColor indexed="64"/>
      </patternFill>
    </fill>
    <fill>
      <patternFill patternType="solid">
        <fgColor theme="7"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FFC000"/>
      </top>
      <bottom style="thin">
        <color rgb="FFFFC000"/>
      </bottom>
      <diagonal/>
    </border>
    <border>
      <left/>
      <right/>
      <top style="thin">
        <color theme="7"/>
      </top>
      <bottom style="thin">
        <color theme="7"/>
      </bottom>
      <diagonal/>
    </border>
    <border>
      <left/>
      <right/>
      <top style="thin">
        <color indexed="64"/>
      </top>
      <bottom/>
      <diagonal/>
    </border>
    <border>
      <left/>
      <right/>
      <top style="medium">
        <color indexed="64"/>
      </top>
      <bottom style="thin">
        <color indexed="64"/>
      </bottom>
      <diagonal/>
    </border>
    <border>
      <left/>
      <right/>
      <top/>
      <bottom style="medium">
        <color indexed="64"/>
      </bottom>
      <diagonal/>
    </border>
    <border>
      <left/>
      <right/>
      <top style="medium">
        <color auto="1"/>
      </top>
      <bottom/>
      <diagonal/>
    </border>
    <border>
      <left/>
      <right/>
      <top/>
      <bottom style="double">
        <color auto="1"/>
      </bottom>
      <diagonal/>
    </border>
  </borders>
  <cellStyleXfs count="51">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0" fontId="20" fillId="0" borderId="0"/>
    <xf numFmtId="43" fontId="1" fillId="0" borderId="0" applyFont="0" applyFill="0" applyBorder="0" applyAlignment="0" applyProtection="0"/>
    <xf numFmtId="43" fontId="1" fillId="0" borderId="0" applyFont="0" applyFill="0" applyBorder="0" applyAlignment="0" applyProtection="0"/>
    <xf numFmtId="0" fontId="20" fillId="0" borderId="0"/>
    <xf numFmtId="43" fontId="1" fillId="0" borderId="0" applyFont="0" applyFill="0" applyBorder="0" applyAlignment="0" applyProtection="0"/>
    <xf numFmtId="164" fontId="1" fillId="0" borderId="0" applyFont="0" applyFill="0" applyBorder="0" applyAlignment="0" applyProtection="0"/>
    <xf numFmtId="0" fontId="35" fillId="0" borderId="0" applyNumberFormat="0" applyFill="0" applyBorder="0" applyAlignment="0" applyProtection="0"/>
  </cellStyleXfs>
  <cellXfs count="96">
    <xf numFmtId="0" fontId="0" fillId="0" borderId="0" xfId="0"/>
    <xf numFmtId="0" fontId="18" fillId="0" borderId="0" xfId="0" applyFont="1"/>
    <xf numFmtId="0" fontId="23" fillId="34" borderId="0" xfId="0" applyFont="1" applyFill="1" applyBorder="1" applyAlignment="1">
      <alignment vertical="center" wrapText="1"/>
    </xf>
    <xf numFmtId="0" fontId="26" fillId="34" borderId="0" xfId="43" applyFont="1" applyFill="1" applyBorder="1" applyAlignment="1">
      <alignment vertical="center"/>
    </xf>
    <xf numFmtId="0" fontId="27" fillId="34" borderId="0" xfId="0" applyFont="1" applyFill="1" applyBorder="1"/>
    <xf numFmtId="0" fontId="22" fillId="34" borderId="0" xfId="0" applyFont="1" applyFill="1" applyAlignment="1">
      <alignment horizontal="left"/>
    </xf>
    <xf numFmtId="0" fontId="19" fillId="33" borderId="0" xfId="0" applyFont="1" applyFill="1" applyAlignment="1">
      <alignment horizontal="left" vertical="center" wrapText="1"/>
    </xf>
    <xf numFmtId="0" fontId="28" fillId="33" borderId="0" xfId="0" applyFont="1" applyFill="1" applyAlignment="1">
      <alignment horizontal="left" vertical="center" wrapText="1"/>
    </xf>
    <xf numFmtId="0" fontId="23" fillId="34" borderId="0" xfId="0" applyFont="1" applyFill="1" applyBorder="1" applyAlignment="1">
      <alignment wrapText="1"/>
    </xf>
    <xf numFmtId="0" fontId="29" fillId="34" borderId="0" xfId="0" applyFont="1" applyFill="1" applyBorder="1"/>
    <xf numFmtId="0" fontId="23" fillId="34" borderId="0" xfId="0" applyFont="1" applyFill="1" applyBorder="1" applyAlignment="1">
      <alignment horizontal="center"/>
    </xf>
    <xf numFmtId="0" fontId="29" fillId="34" borderId="0" xfId="1" applyNumberFormat="1" applyFont="1" applyFill="1" applyBorder="1" applyAlignment="1">
      <alignment horizontal="left" indent="1"/>
    </xf>
    <xf numFmtId="0" fontId="29" fillId="34" borderId="0" xfId="1" applyNumberFormat="1" applyFont="1" applyFill="1" applyBorder="1" applyAlignment="1">
      <alignment horizontal="center"/>
    </xf>
    <xf numFmtId="0" fontId="29" fillId="34" borderId="0" xfId="0" applyNumberFormat="1" applyFont="1" applyFill="1" applyBorder="1" applyAlignment="1">
      <alignment horizontal="center"/>
    </xf>
    <xf numFmtId="0" fontId="23" fillId="34" borderId="10" xfId="1" applyNumberFormat="1" applyFont="1" applyFill="1" applyBorder="1" applyAlignment="1">
      <alignment horizontal="left" indent="1"/>
    </xf>
    <xf numFmtId="0" fontId="23" fillId="34" borderId="10" xfId="1" applyNumberFormat="1" applyFont="1" applyFill="1" applyBorder="1" applyAlignment="1">
      <alignment horizontal="center"/>
    </xf>
    <xf numFmtId="165" fontId="23" fillId="34" borderId="10" xfId="1" applyNumberFormat="1" applyFont="1" applyFill="1" applyBorder="1" applyAlignment="1">
      <alignment horizontal="center"/>
    </xf>
    <xf numFmtId="165" fontId="23" fillId="34" borderId="0" xfId="1" applyNumberFormat="1" applyFont="1" applyFill="1" applyBorder="1" applyAlignment="1">
      <alignment horizontal="center"/>
    </xf>
    <xf numFmtId="0" fontId="23" fillId="34" borderId="0" xfId="0" applyNumberFormat="1" applyFont="1" applyFill="1" applyBorder="1" applyAlignment="1">
      <alignment horizontal="center"/>
    </xf>
    <xf numFmtId="0" fontId="29" fillId="34" borderId="10" xfId="1" applyNumberFormat="1" applyFont="1" applyFill="1" applyBorder="1" applyAlignment="1">
      <alignment horizontal="left" indent="3"/>
    </xf>
    <xf numFmtId="165" fontId="29" fillId="34" borderId="10" xfId="1" applyNumberFormat="1" applyFont="1" applyFill="1" applyBorder="1" applyAlignment="1"/>
    <xf numFmtId="165" fontId="29" fillId="34" borderId="10" xfId="1" applyNumberFormat="1" applyFont="1" applyFill="1" applyBorder="1" applyAlignment="1">
      <alignment horizontal="center"/>
    </xf>
    <xf numFmtId="165" fontId="29" fillId="34" borderId="0" xfId="1" applyNumberFormat="1" applyFont="1" applyFill="1" applyBorder="1" applyAlignment="1">
      <alignment horizontal="center"/>
    </xf>
    <xf numFmtId="165" fontId="23" fillId="34" borderId="10" xfId="1" applyNumberFormat="1" applyFont="1" applyFill="1" applyBorder="1" applyAlignment="1"/>
    <xf numFmtId="0" fontId="29" fillId="34" borderId="10" xfId="1" applyNumberFormat="1" applyFont="1" applyFill="1" applyBorder="1" applyAlignment="1">
      <alignment horizontal="center"/>
    </xf>
    <xf numFmtId="0" fontId="29" fillId="34" borderId="0" xfId="0" applyFont="1" applyFill="1" applyBorder="1" applyAlignment="1">
      <alignment horizontal="left" indent="1"/>
    </xf>
    <xf numFmtId="0" fontId="30" fillId="34" borderId="0" xfId="0" applyFont="1" applyFill="1" applyAlignment="1">
      <alignment horizontal="left"/>
    </xf>
    <xf numFmtId="0" fontId="18" fillId="34" borderId="0" xfId="0" applyFont="1" applyFill="1"/>
    <xf numFmtId="0" fontId="18" fillId="34" borderId="0" xfId="0" applyFont="1" applyFill="1" applyAlignment="1">
      <alignment horizontal="left"/>
    </xf>
    <xf numFmtId="166" fontId="18" fillId="34" borderId="0" xfId="45" applyNumberFormat="1" applyFont="1" applyFill="1"/>
    <xf numFmtId="0" fontId="18" fillId="34" borderId="11" xfId="0" applyFont="1" applyFill="1" applyBorder="1" applyAlignment="1">
      <alignment horizontal="left" vertical="center"/>
    </xf>
    <xf numFmtId="166" fontId="29" fillId="34" borderId="11" xfId="45" applyNumberFormat="1" applyFont="1" applyFill="1" applyBorder="1" applyAlignment="1">
      <alignment horizontal="right" vertical="center" wrapText="1" indent="1"/>
    </xf>
    <xf numFmtId="166" fontId="29" fillId="34" borderId="11" xfId="45" applyNumberFormat="1" applyFont="1" applyFill="1" applyBorder="1" applyAlignment="1">
      <alignment horizontal="right" indent="2"/>
    </xf>
    <xf numFmtId="166" fontId="18" fillId="34" borderId="11" xfId="45" applyNumberFormat="1" applyFont="1" applyFill="1" applyBorder="1"/>
    <xf numFmtId="0" fontId="18" fillId="0" borderId="0" xfId="0" applyFont="1" applyAlignment="1">
      <alignment horizontal="left"/>
    </xf>
    <xf numFmtId="166" fontId="18" fillId="34" borderId="0" xfId="0" applyNumberFormat="1" applyFont="1" applyFill="1"/>
    <xf numFmtId="0" fontId="28" fillId="33" borderId="0" xfId="0" applyFont="1" applyFill="1" applyBorder="1" applyAlignment="1">
      <alignment horizontal="left" vertical="center"/>
    </xf>
    <xf numFmtId="17" fontId="28" fillId="33" borderId="0" xfId="0" quotePrefix="1" applyNumberFormat="1" applyFont="1" applyFill="1" applyBorder="1" applyAlignment="1">
      <alignment horizontal="center" vertical="center" wrapText="1"/>
    </xf>
    <xf numFmtId="17" fontId="28" fillId="34" borderId="0" xfId="0" quotePrefix="1" applyNumberFormat="1" applyFont="1" applyFill="1" applyBorder="1" applyAlignment="1">
      <alignment horizontal="center" vertical="center" wrapText="1"/>
    </xf>
    <xf numFmtId="0" fontId="21" fillId="34" borderId="0" xfId="0" applyFont="1" applyFill="1" applyBorder="1"/>
    <xf numFmtId="43" fontId="29" fillId="34" borderId="0" xfId="45" applyFont="1" applyFill="1" applyBorder="1" applyAlignment="1">
      <alignment vertical="center" wrapText="1"/>
    </xf>
    <xf numFmtId="166" fontId="29" fillId="34" borderId="0" xfId="45" applyNumberFormat="1" applyFont="1" applyFill="1" applyBorder="1" applyAlignment="1">
      <alignment vertical="center" wrapText="1"/>
    </xf>
    <xf numFmtId="0" fontId="29" fillId="34" borderId="0" xfId="44" applyFont="1" applyFill="1" applyBorder="1" applyAlignment="1">
      <alignment horizontal="center" vertical="top" wrapText="1"/>
    </xf>
    <xf numFmtId="165" fontId="29" fillId="34" borderId="0" xfId="1" applyNumberFormat="1" applyFont="1" applyFill="1" applyBorder="1" applyAlignment="1">
      <alignment vertical="center" wrapText="1"/>
    </xf>
    <xf numFmtId="0" fontId="23" fillId="34" borderId="0" xfId="0" applyFont="1" applyFill="1" applyBorder="1" applyAlignment="1">
      <alignment horizontal="left" vertical="center" wrapText="1"/>
    </xf>
    <xf numFmtId="0" fontId="29" fillId="34" borderId="0" xfId="45" applyNumberFormat="1" applyFont="1" applyFill="1" applyBorder="1" applyAlignment="1">
      <alignment vertical="center" wrapText="1"/>
    </xf>
    <xf numFmtId="0" fontId="23" fillId="34" borderId="0" xfId="43" applyFont="1" applyFill="1" applyBorder="1" applyAlignment="1">
      <alignment vertical="center"/>
    </xf>
    <xf numFmtId="166" fontId="29" fillId="34" borderId="0" xfId="0" applyNumberFormat="1" applyFont="1" applyFill="1" applyBorder="1"/>
    <xf numFmtId="0" fontId="23" fillId="34" borderId="0" xfId="0" applyFont="1" applyFill="1" applyBorder="1" applyAlignment="1">
      <alignment horizontal="center" vertical="center" wrapText="1"/>
    </xf>
    <xf numFmtId="0" fontId="29" fillId="34" borderId="0" xfId="0" applyFont="1" applyFill="1" applyBorder="1" applyAlignment="1">
      <alignment horizontal="center" vertical="center" wrapText="1"/>
    </xf>
    <xf numFmtId="0" fontId="29" fillId="34" borderId="0" xfId="0" applyFont="1" applyFill="1" applyBorder="1" applyAlignment="1">
      <alignment horizontal="left" vertical="center" indent="1"/>
    </xf>
    <xf numFmtId="164" fontId="29" fillId="34" borderId="0" xfId="1" applyFont="1" applyFill="1" applyBorder="1" applyAlignment="1">
      <alignment vertical="center" wrapText="1"/>
    </xf>
    <xf numFmtId="0" fontId="29" fillId="34" borderId="0" xfId="0" applyFont="1" applyFill="1" applyBorder="1" applyAlignment="1">
      <alignment wrapText="1"/>
    </xf>
    <xf numFmtId="165" fontId="29" fillId="34" borderId="0" xfId="49" applyNumberFormat="1" applyFont="1" applyFill="1" applyBorder="1" applyAlignment="1">
      <alignment vertical="center" wrapText="1"/>
    </xf>
    <xf numFmtId="165" fontId="29" fillId="34" borderId="0" xfId="1" applyNumberFormat="1" applyFont="1" applyFill="1" applyBorder="1" applyAlignment="1">
      <alignment wrapText="1"/>
    </xf>
    <xf numFmtId="0" fontId="29" fillId="34" borderId="0" xfId="0" applyFont="1" applyFill="1" applyBorder="1" applyAlignment="1">
      <alignment vertical="center" wrapText="1"/>
    </xf>
    <xf numFmtId="0" fontId="29" fillId="34" borderId="0" xfId="0" applyFont="1" applyFill="1" applyBorder="1" applyAlignment="1">
      <alignment horizontal="center"/>
    </xf>
    <xf numFmtId="168" fontId="29" fillId="34" borderId="0" xfId="45" applyNumberFormat="1" applyFont="1" applyFill="1" applyBorder="1" applyAlignment="1">
      <alignment vertical="center" wrapText="1"/>
    </xf>
    <xf numFmtId="167" fontId="29" fillId="34" borderId="0" xfId="0" applyNumberFormat="1" applyFont="1" applyFill="1" applyBorder="1"/>
    <xf numFmtId="17" fontId="28" fillId="33" borderId="0" xfId="0" applyNumberFormat="1" applyFont="1" applyFill="1" applyBorder="1" applyAlignment="1">
      <alignment horizontal="left" vertical="center"/>
    </xf>
    <xf numFmtId="0" fontId="29" fillId="34" borderId="10" xfId="0" applyFont="1" applyFill="1" applyBorder="1" applyAlignment="1">
      <alignment horizontal="left" vertical="center" wrapText="1" indent="1"/>
    </xf>
    <xf numFmtId="0" fontId="29" fillId="34" borderId="10" xfId="0" applyFont="1" applyFill="1" applyBorder="1" applyAlignment="1">
      <alignment horizontal="left" vertical="center" indent="1"/>
    </xf>
    <xf numFmtId="166" fontId="29" fillId="34" borderId="10" xfId="45" applyNumberFormat="1" applyFont="1" applyFill="1" applyBorder="1" applyAlignment="1">
      <alignment vertical="center" wrapText="1"/>
    </xf>
    <xf numFmtId="164" fontId="29" fillId="34" borderId="10" xfId="1" applyFont="1" applyFill="1" applyBorder="1" applyAlignment="1">
      <alignment vertical="center" wrapText="1"/>
    </xf>
    <xf numFmtId="165" fontId="29" fillId="34" borderId="10" xfId="1" applyNumberFormat="1" applyFont="1" applyFill="1" applyBorder="1" applyAlignment="1">
      <alignment horizontal="left" vertical="center" wrapText="1" indent="1"/>
    </xf>
    <xf numFmtId="165" fontId="29" fillId="34" borderId="10" xfId="1" applyNumberFormat="1" applyFont="1" applyFill="1" applyBorder="1" applyAlignment="1">
      <alignment vertical="center" wrapText="1"/>
    </xf>
    <xf numFmtId="165" fontId="29" fillId="34" borderId="10" xfId="49" applyNumberFormat="1" applyFont="1" applyFill="1" applyBorder="1" applyAlignment="1">
      <alignment vertical="center" wrapText="1"/>
    </xf>
    <xf numFmtId="0" fontId="29" fillId="34" borderId="10" xfId="45" applyNumberFormat="1" applyFont="1" applyFill="1" applyBorder="1" applyAlignment="1">
      <alignment vertical="center" wrapText="1"/>
    </xf>
    <xf numFmtId="165" fontId="29" fillId="34" borderId="0" xfId="0" applyNumberFormat="1" applyFont="1" applyFill="1" applyBorder="1"/>
    <xf numFmtId="0" fontId="31" fillId="0" borderId="0" xfId="0" applyFont="1"/>
    <xf numFmtId="0" fontId="32" fillId="0" borderId="0" xfId="0" applyFont="1"/>
    <xf numFmtId="0" fontId="0" fillId="0" borderId="14" xfId="0" applyFont="1" applyBorder="1" applyAlignment="1">
      <alignment horizontal="center"/>
    </xf>
    <xf numFmtId="0" fontId="0" fillId="0" borderId="14" xfId="0" applyBorder="1" applyAlignment="1">
      <alignment horizontal="center"/>
    </xf>
    <xf numFmtId="0" fontId="0" fillId="0" borderId="0" xfId="0" applyBorder="1"/>
    <xf numFmtId="0" fontId="0" fillId="0" borderId="0" xfId="0" applyFont="1" applyBorder="1" applyAlignment="1">
      <alignment horizontal="center"/>
    </xf>
    <xf numFmtId="0" fontId="0" fillId="0" borderId="0" xfId="0" applyBorder="1" applyAlignment="1">
      <alignment horizontal="center"/>
    </xf>
    <xf numFmtId="0" fontId="33" fillId="0" borderId="15" xfId="0" applyFont="1" applyBorder="1" applyAlignment="1">
      <alignment horizontal="center"/>
    </xf>
    <xf numFmtId="0" fontId="33" fillId="0" borderId="0" xfId="0" applyFont="1"/>
    <xf numFmtId="0" fontId="33" fillId="0" borderId="0" xfId="0" applyFont="1" applyBorder="1" applyAlignment="1">
      <alignment horizontal="center" vertical="center" wrapText="1"/>
    </xf>
    <xf numFmtId="0" fontId="33" fillId="0" borderId="12" xfId="0" applyFont="1" applyBorder="1" applyAlignment="1">
      <alignment horizontal="center" vertical="center" wrapText="1"/>
    </xf>
    <xf numFmtId="0" fontId="34" fillId="0" borderId="16" xfId="0" applyFont="1" applyBorder="1" applyAlignment="1">
      <alignment horizontal="center" vertical="center" wrapText="1"/>
    </xf>
    <xf numFmtId="0" fontId="34" fillId="0" borderId="0" xfId="0" applyFont="1" applyAlignment="1">
      <alignment horizontal="center" vertical="center" wrapText="1"/>
    </xf>
    <xf numFmtId="0" fontId="35" fillId="0" borderId="0" xfId="50" applyBorder="1" applyAlignment="1">
      <alignment horizontal="center"/>
    </xf>
    <xf numFmtId="0" fontId="35" fillId="0" borderId="0" xfId="50" applyBorder="1"/>
    <xf numFmtId="0" fontId="35" fillId="0" borderId="14" xfId="50" applyBorder="1" applyAlignment="1">
      <alignment horizontal="center"/>
    </xf>
    <xf numFmtId="0" fontId="35" fillId="0" borderId="14" xfId="50" applyBorder="1"/>
    <xf numFmtId="0" fontId="36" fillId="35" borderId="0" xfId="50" applyFont="1" applyFill="1" applyAlignment="1">
      <alignment horizontal="left"/>
    </xf>
    <xf numFmtId="0" fontId="28" fillId="33" borderId="0" xfId="0" applyFont="1" applyFill="1" applyAlignment="1">
      <alignment horizontal="left" vertical="center"/>
    </xf>
    <xf numFmtId="0" fontId="37" fillId="0" borderId="16" xfId="0" applyFont="1" applyBorder="1" applyAlignment="1">
      <alignment horizontal="center" vertical="center" wrapText="1"/>
    </xf>
    <xf numFmtId="0" fontId="29" fillId="34" borderId="10" xfId="0" applyFont="1" applyFill="1" applyBorder="1" applyAlignment="1">
      <alignment horizontal="center" vertical="center"/>
    </xf>
    <xf numFmtId="165" fontId="29" fillId="34" borderId="10" xfId="1" applyNumberFormat="1" applyFont="1" applyFill="1" applyBorder="1" applyAlignment="1">
      <alignment horizontal="center" vertical="center" wrapText="1"/>
    </xf>
    <xf numFmtId="0" fontId="29" fillId="34" borderId="10" xfId="0" applyFont="1" applyFill="1" applyBorder="1" applyAlignment="1">
      <alignment horizontal="center" vertical="center" wrapText="1"/>
    </xf>
    <xf numFmtId="0" fontId="33" fillId="0" borderId="15" xfId="0" applyFont="1" applyBorder="1" applyAlignment="1">
      <alignment horizontal="center" vertical="center" wrapText="1"/>
    </xf>
    <xf numFmtId="0" fontId="33" fillId="0" borderId="0" xfId="0" applyFont="1" applyBorder="1" applyAlignment="1">
      <alignment horizontal="center" vertical="center" wrapText="1"/>
    </xf>
    <xf numFmtId="0" fontId="33" fillId="0" borderId="16" xfId="0" applyFont="1" applyBorder="1" applyAlignment="1">
      <alignment horizontal="center" vertical="center" wrapText="1"/>
    </xf>
    <xf numFmtId="0" fontId="33" fillId="0" borderId="13" xfId="0" applyFont="1" applyBorder="1" applyAlignment="1">
      <alignment horizontal="center"/>
    </xf>
  </cellXfs>
  <cellStyles count="51">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a"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50" builtinId="8"/>
    <cellStyle name="Incorrecto" xfId="8" builtinId="27" customBuiltin="1"/>
    <cellStyle name="Millares" xfId="1" builtinId="3"/>
    <cellStyle name="Millares 2" xfId="45"/>
    <cellStyle name="Millares 2 2" xfId="46"/>
    <cellStyle name="Millares 6" xfId="48"/>
    <cellStyle name="Millares 8" xfId="49"/>
    <cellStyle name="Neutral" xfId="9" builtinId="28" customBuiltin="1"/>
    <cellStyle name="Normal" xfId="0" builtinId="0"/>
    <cellStyle name="Normal 2" xfId="43"/>
    <cellStyle name="Normal 2 2" xfId="44"/>
    <cellStyle name="Normal 3" xfId="47"/>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0"/>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EGOCIOS\INFORMACI&#211;N%20ESTAD&#205;STICA%20Y%20FINANCIERA\Estadisticas%20ferrocarriles\02.%20FVCA\A.%20Base%20de%20datos\Informaci&#243;n%20Estad&#237;stica%20FVCAa_1220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gresos"/>
      <sheetName val="Anexo"/>
      <sheetName val="M_Carga"/>
      <sheetName val="M_vacíos"/>
      <sheetName val="M_Pax"/>
      <sheetName val="INDEX"/>
      <sheetName val="Formato"/>
      <sheetName val="Bol. Men."/>
      <sheetName val="Hoja2"/>
      <sheetName val="Indicadores"/>
      <sheetName val="Producto"/>
      <sheetName val="Hoja1"/>
    </sheetNames>
    <sheetDataSet>
      <sheetData sheetId="0">
        <row r="9">
          <cell r="B9">
            <v>2007</v>
          </cell>
          <cell r="C9">
            <v>1</v>
          </cell>
          <cell r="E9">
            <v>1932020.26</v>
          </cell>
          <cell r="F9">
            <v>3212.05</v>
          </cell>
        </row>
        <row r="10">
          <cell r="B10">
            <v>2007</v>
          </cell>
          <cell r="C10">
            <v>2</v>
          </cell>
          <cell r="E10">
            <v>1795871.1</v>
          </cell>
          <cell r="F10">
            <v>2833.02</v>
          </cell>
        </row>
        <row r="11">
          <cell r="B11">
            <v>2007</v>
          </cell>
          <cell r="C11">
            <v>3</v>
          </cell>
          <cell r="E11">
            <v>2033730.07</v>
          </cell>
          <cell r="F11">
            <v>3350.84</v>
          </cell>
        </row>
        <row r="12">
          <cell r="B12">
            <v>2007</v>
          </cell>
          <cell r="C12">
            <v>4</v>
          </cell>
          <cell r="E12">
            <v>1890316.45</v>
          </cell>
          <cell r="F12">
            <v>3118.14</v>
          </cell>
        </row>
        <row r="13">
          <cell r="B13">
            <v>2007</v>
          </cell>
          <cell r="C13">
            <v>5</v>
          </cell>
          <cell r="E13">
            <v>1895.3440000000001</v>
          </cell>
          <cell r="F13">
            <v>3132.87</v>
          </cell>
        </row>
        <row r="14">
          <cell r="B14">
            <v>2007</v>
          </cell>
          <cell r="C14">
            <v>6</v>
          </cell>
          <cell r="E14">
            <v>1933844.19</v>
          </cell>
          <cell r="F14">
            <v>3116.81</v>
          </cell>
        </row>
        <row r="15">
          <cell r="B15">
            <v>2007</v>
          </cell>
          <cell r="C15">
            <v>7</v>
          </cell>
          <cell r="E15">
            <v>2114117.34</v>
          </cell>
          <cell r="F15">
            <v>3361.31</v>
          </cell>
        </row>
        <row r="16">
          <cell r="B16">
            <v>2007</v>
          </cell>
          <cell r="C16">
            <v>8</v>
          </cell>
          <cell r="E16">
            <v>2167506.67</v>
          </cell>
          <cell r="F16">
            <v>3426.97</v>
          </cell>
        </row>
        <row r="17">
          <cell r="B17">
            <v>2007</v>
          </cell>
          <cell r="C17">
            <v>9</v>
          </cell>
          <cell r="E17">
            <v>2134742.36</v>
          </cell>
          <cell r="F17">
            <v>3263.31</v>
          </cell>
        </row>
        <row r="18">
          <cell r="B18">
            <v>2007</v>
          </cell>
          <cell r="C18">
            <v>10</v>
          </cell>
          <cell r="E18">
            <v>2136375.4300000002</v>
          </cell>
          <cell r="F18">
            <v>3088.48</v>
          </cell>
        </row>
        <row r="19">
          <cell r="B19">
            <v>2007</v>
          </cell>
          <cell r="C19">
            <v>11</v>
          </cell>
          <cell r="E19">
            <v>2034181.06</v>
          </cell>
          <cell r="F19">
            <v>3138.41</v>
          </cell>
        </row>
        <row r="20">
          <cell r="B20">
            <v>2007</v>
          </cell>
          <cell r="C20">
            <v>12</v>
          </cell>
          <cell r="E20">
            <v>2089298.51</v>
          </cell>
          <cell r="F20">
            <v>3074.69</v>
          </cell>
        </row>
        <row r="21">
          <cell r="B21">
            <v>2008</v>
          </cell>
          <cell r="C21">
            <v>1</v>
          </cell>
          <cell r="E21">
            <v>1968703.24</v>
          </cell>
          <cell r="F21">
            <v>2860.26</v>
          </cell>
        </row>
        <row r="22">
          <cell r="B22">
            <v>2008</v>
          </cell>
          <cell r="C22">
            <v>2</v>
          </cell>
          <cell r="E22">
            <v>1839371.86</v>
          </cell>
          <cell r="F22">
            <v>2491.41</v>
          </cell>
        </row>
        <row r="23">
          <cell r="B23">
            <v>2008</v>
          </cell>
          <cell r="C23">
            <v>3</v>
          </cell>
          <cell r="E23">
            <v>1893198.33</v>
          </cell>
          <cell r="F23">
            <v>2546.5300000000002</v>
          </cell>
        </row>
        <row r="24">
          <cell r="B24">
            <v>2008</v>
          </cell>
          <cell r="C24">
            <v>4</v>
          </cell>
          <cell r="E24">
            <v>1893198.33</v>
          </cell>
          <cell r="F24">
            <v>2546.5300000000002</v>
          </cell>
        </row>
        <row r="25">
          <cell r="B25">
            <v>2008</v>
          </cell>
          <cell r="C25">
            <v>5</v>
          </cell>
          <cell r="E25">
            <v>1887703.11</v>
          </cell>
          <cell r="F25">
            <v>2553.5500000000002</v>
          </cell>
        </row>
        <row r="26">
          <cell r="B26">
            <v>2008</v>
          </cell>
          <cell r="C26">
            <v>6</v>
          </cell>
          <cell r="E26">
            <v>1740764.26</v>
          </cell>
          <cell r="F26">
            <v>2205.73</v>
          </cell>
        </row>
        <row r="27">
          <cell r="B27">
            <v>2008</v>
          </cell>
          <cell r="C27">
            <v>7</v>
          </cell>
          <cell r="E27">
            <v>1834580.75</v>
          </cell>
          <cell r="F27">
            <v>2512.92</v>
          </cell>
        </row>
        <row r="28">
          <cell r="B28">
            <v>2008</v>
          </cell>
          <cell r="C28">
            <v>8</v>
          </cell>
          <cell r="E28">
            <v>1773911.4</v>
          </cell>
          <cell r="F28">
            <v>2522.75</v>
          </cell>
        </row>
        <row r="29">
          <cell r="B29">
            <v>2008</v>
          </cell>
          <cell r="C29">
            <v>9</v>
          </cell>
          <cell r="E29">
            <v>1824621.44</v>
          </cell>
          <cell r="F29">
            <v>2412.75</v>
          </cell>
        </row>
        <row r="30">
          <cell r="B30">
            <v>2008</v>
          </cell>
          <cell r="C30">
            <v>10</v>
          </cell>
          <cell r="E30">
            <v>2112353.94</v>
          </cell>
          <cell r="F30">
            <v>2664.31</v>
          </cell>
        </row>
        <row r="31">
          <cell r="B31">
            <v>2008</v>
          </cell>
          <cell r="C31">
            <v>11</v>
          </cell>
          <cell r="E31">
            <v>2029522.64</v>
          </cell>
          <cell r="F31">
            <v>2505.66</v>
          </cell>
        </row>
        <row r="32">
          <cell r="B32">
            <v>2008</v>
          </cell>
          <cell r="C32">
            <v>12</v>
          </cell>
          <cell r="E32">
            <v>2117723.39</v>
          </cell>
          <cell r="F32">
            <v>2646.08</v>
          </cell>
        </row>
        <row r="33">
          <cell r="B33">
            <v>2009</v>
          </cell>
          <cell r="C33">
            <v>1</v>
          </cell>
          <cell r="E33">
            <v>1763464.91</v>
          </cell>
          <cell r="F33">
            <v>2195.6799999999998</v>
          </cell>
        </row>
        <row r="34">
          <cell r="B34">
            <v>2009</v>
          </cell>
          <cell r="C34">
            <v>2</v>
          </cell>
          <cell r="E34">
            <v>1803278.79</v>
          </cell>
          <cell r="F34">
            <v>2094.0700000000002</v>
          </cell>
        </row>
        <row r="35">
          <cell r="B35">
            <v>2009</v>
          </cell>
          <cell r="C35">
            <v>3</v>
          </cell>
          <cell r="E35">
            <v>1921667.14</v>
          </cell>
          <cell r="F35">
            <v>2408.2600000000002</v>
          </cell>
        </row>
        <row r="36">
          <cell r="B36">
            <v>2009</v>
          </cell>
          <cell r="C36">
            <v>4</v>
          </cell>
          <cell r="E36">
            <v>1683759.77</v>
          </cell>
          <cell r="F36">
            <v>2160.63</v>
          </cell>
        </row>
        <row r="37">
          <cell r="B37">
            <v>2009</v>
          </cell>
          <cell r="C37">
            <v>5</v>
          </cell>
          <cell r="E37">
            <v>1757185.01</v>
          </cell>
          <cell r="F37">
            <v>2016.12</v>
          </cell>
        </row>
        <row r="38">
          <cell r="B38">
            <v>2009</v>
          </cell>
          <cell r="C38">
            <v>6</v>
          </cell>
          <cell r="E38">
            <v>1656046.79</v>
          </cell>
          <cell r="F38">
            <v>1896.26</v>
          </cell>
        </row>
        <row r="39">
          <cell r="B39">
            <v>2009</v>
          </cell>
          <cell r="C39">
            <v>7</v>
          </cell>
          <cell r="E39">
            <v>1886582.4</v>
          </cell>
          <cell r="F39">
            <v>1945.72</v>
          </cell>
        </row>
        <row r="40">
          <cell r="B40">
            <v>2009</v>
          </cell>
          <cell r="C40">
            <v>8</v>
          </cell>
          <cell r="E40">
            <v>1800148.68</v>
          </cell>
          <cell r="F40">
            <v>2264.39</v>
          </cell>
        </row>
        <row r="41">
          <cell r="B41">
            <v>2009</v>
          </cell>
          <cell r="C41">
            <v>9</v>
          </cell>
          <cell r="E41">
            <v>1695761.45</v>
          </cell>
          <cell r="F41">
            <v>1880.66</v>
          </cell>
        </row>
        <row r="42">
          <cell r="B42">
            <v>2009</v>
          </cell>
          <cell r="C42">
            <v>10</v>
          </cell>
          <cell r="E42">
            <v>1553341.13</v>
          </cell>
          <cell r="F42">
            <v>1770.13</v>
          </cell>
        </row>
        <row r="43">
          <cell r="B43">
            <v>2009</v>
          </cell>
          <cell r="C43">
            <v>11</v>
          </cell>
          <cell r="E43">
            <v>1552166.39</v>
          </cell>
          <cell r="F43">
            <v>1789.61</v>
          </cell>
        </row>
        <row r="44">
          <cell r="B44">
            <v>2009</v>
          </cell>
          <cell r="C44">
            <v>12</v>
          </cell>
          <cell r="E44">
            <v>1589612.94</v>
          </cell>
          <cell r="F44">
            <v>1802.33</v>
          </cell>
        </row>
        <row r="45">
          <cell r="B45">
            <v>2010</v>
          </cell>
          <cell r="C45">
            <v>1</v>
          </cell>
          <cell r="E45">
            <v>1614710.35</v>
          </cell>
          <cell r="F45">
            <v>1757.86</v>
          </cell>
        </row>
        <row r="46">
          <cell r="B46">
            <v>2010</v>
          </cell>
          <cell r="C46">
            <v>2</v>
          </cell>
          <cell r="E46">
            <v>1519829.59</v>
          </cell>
          <cell r="F46">
            <v>1616.18</v>
          </cell>
        </row>
        <row r="47">
          <cell r="B47">
            <v>2010</v>
          </cell>
          <cell r="C47">
            <v>3</v>
          </cell>
          <cell r="E47">
            <v>1631782.05</v>
          </cell>
          <cell r="F47">
            <v>1731.18</v>
          </cell>
        </row>
        <row r="48">
          <cell r="B48">
            <v>2010</v>
          </cell>
          <cell r="C48">
            <v>4</v>
          </cell>
          <cell r="E48">
            <v>1523357.87</v>
          </cell>
          <cell r="F48">
            <v>1647.75</v>
          </cell>
        </row>
        <row r="49">
          <cell r="B49">
            <v>2010</v>
          </cell>
          <cell r="C49">
            <v>5</v>
          </cell>
          <cell r="E49">
            <v>1563942.54</v>
          </cell>
          <cell r="F49">
            <v>1747.65</v>
          </cell>
        </row>
        <row r="50">
          <cell r="B50">
            <v>2010</v>
          </cell>
          <cell r="C50">
            <v>6</v>
          </cell>
          <cell r="E50">
            <v>1369318.37</v>
          </cell>
          <cell r="F50">
            <v>1519.62</v>
          </cell>
        </row>
        <row r="51">
          <cell r="B51">
            <v>2010</v>
          </cell>
          <cell r="C51">
            <v>7</v>
          </cell>
          <cell r="E51">
            <v>1747422.63</v>
          </cell>
          <cell r="F51">
            <v>1801.48</v>
          </cell>
        </row>
        <row r="52">
          <cell r="B52">
            <v>2010</v>
          </cell>
          <cell r="C52">
            <v>8</v>
          </cell>
          <cell r="E52">
            <v>1609782.91</v>
          </cell>
          <cell r="F52">
            <v>1654.94</v>
          </cell>
        </row>
        <row r="53">
          <cell r="B53">
            <v>2010</v>
          </cell>
          <cell r="C53">
            <v>9</v>
          </cell>
          <cell r="E53">
            <v>1530619.57</v>
          </cell>
          <cell r="F53">
            <v>1538.51</v>
          </cell>
        </row>
        <row r="54">
          <cell r="B54">
            <v>2010</v>
          </cell>
          <cell r="C54">
            <v>10</v>
          </cell>
          <cell r="E54">
            <v>1370195.15</v>
          </cell>
          <cell r="F54">
            <v>1471.55</v>
          </cell>
        </row>
        <row r="55">
          <cell r="B55">
            <v>2010</v>
          </cell>
          <cell r="C55">
            <v>11</v>
          </cell>
          <cell r="E55">
            <v>1486571.01</v>
          </cell>
          <cell r="F55">
            <v>1613.98</v>
          </cell>
        </row>
        <row r="56">
          <cell r="B56">
            <v>2010</v>
          </cell>
          <cell r="C56">
            <v>12</v>
          </cell>
          <cell r="E56">
            <v>1533616.61</v>
          </cell>
          <cell r="F56">
            <v>1666.1</v>
          </cell>
        </row>
        <row r="57">
          <cell r="B57">
            <v>2011</v>
          </cell>
          <cell r="C57">
            <v>1</v>
          </cell>
          <cell r="E57">
            <v>1350638.09</v>
          </cell>
          <cell r="F57">
            <v>1412.76</v>
          </cell>
          <cell r="G57">
            <v>345785.48</v>
          </cell>
          <cell r="H57">
            <v>113226.63</v>
          </cell>
        </row>
        <row r="58">
          <cell r="B58">
            <v>2011</v>
          </cell>
          <cell r="C58">
            <v>2</v>
          </cell>
          <cell r="E58">
            <v>1261333.4795999997</v>
          </cell>
          <cell r="F58">
            <v>1272.8792800000001</v>
          </cell>
          <cell r="G58">
            <v>368605.15791000007</v>
          </cell>
          <cell r="H58">
            <v>281631.33449000004</v>
          </cell>
        </row>
        <row r="59">
          <cell r="B59">
            <v>2011</v>
          </cell>
          <cell r="C59">
            <v>3</v>
          </cell>
          <cell r="E59">
            <v>1443190.42</v>
          </cell>
          <cell r="F59">
            <v>1524.22</v>
          </cell>
          <cell r="G59">
            <v>347654.56</v>
          </cell>
          <cell r="H59">
            <v>131295.93</v>
          </cell>
        </row>
        <row r="60">
          <cell r="B60">
            <v>2011</v>
          </cell>
          <cell r="C60">
            <v>4</v>
          </cell>
          <cell r="E60">
            <v>1384294.97</v>
          </cell>
          <cell r="F60">
            <v>1382.97</v>
          </cell>
          <cell r="G60">
            <v>305773.90999999997</v>
          </cell>
          <cell r="H60">
            <v>144739.35</v>
          </cell>
        </row>
        <row r="61">
          <cell r="B61">
            <v>2011</v>
          </cell>
          <cell r="C61">
            <v>5</v>
          </cell>
          <cell r="E61">
            <v>1390888.8</v>
          </cell>
          <cell r="F61">
            <v>1442.63</v>
          </cell>
          <cell r="G61">
            <v>328029.09999999998</v>
          </cell>
          <cell r="H61">
            <v>506547.24</v>
          </cell>
        </row>
        <row r="62">
          <cell r="B62">
            <v>2011</v>
          </cell>
          <cell r="C62">
            <v>6</v>
          </cell>
          <cell r="E62">
            <v>1468974.35</v>
          </cell>
          <cell r="F62">
            <v>1438.03</v>
          </cell>
          <cell r="G62">
            <v>411673.83</v>
          </cell>
          <cell r="H62">
            <v>84499.12</v>
          </cell>
        </row>
        <row r="63">
          <cell r="B63">
            <v>2011</v>
          </cell>
          <cell r="C63">
            <v>7</v>
          </cell>
          <cell r="E63">
            <v>1512826.69</v>
          </cell>
          <cell r="F63">
            <v>1547.17</v>
          </cell>
          <cell r="G63">
            <v>411393.65</v>
          </cell>
          <cell r="H63">
            <v>112501.8</v>
          </cell>
        </row>
        <row r="64">
          <cell r="B64">
            <v>2011</v>
          </cell>
          <cell r="C64">
            <v>8</v>
          </cell>
          <cell r="E64">
            <v>1537053.34</v>
          </cell>
          <cell r="F64">
            <v>1598.26</v>
          </cell>
          <cell r="G64">
            <v>455758.86</v>
          </cell>
          <cell r="H64">
            <v>66512.259999999995</v>
          </cell>
        </row>
        <row r="65">
          <cell r="B65">
            <v>2011</v>
          </cell>
          <cell r="C65">
            <v>9</v>
          </cell>
          <cell r="E65">
            <v>1453895.04</v>
          </cell>
          <cell r="F65">
            <v>1558.49</v>
          </cell>
          <cell r="G65">
            <v>2317189.71</v>
          </cell>
          <cell r="H65">
            <v>453073.15</v>
          </cell>
        </row>
        <row r="66">
          <cell r="B66">
            <v>2011</v>
          </cell>
          <cell r="C66">
            <v>10</v>
          </cell>
          <cell r="E66">
            <v>1470461.25</v>
          </cell>
          <cell r="F66">
            <v>1493.59</v>
          </cell>
          <cell r="G66">
            <v>430283.5</v>
          </cell>
          <cell r="H66">
            <v>93434.31</v>
          </cell>
        </row>
        <row r="67">
          <cell r="B67">
            <v>2011</v>
          </cell>
          <cell r="C67">
            <v>11</v>
          </cell>
          <cell r="E67">
            <v>1412077.74</v>
          </cell>
          <cell r="F67">
            <v>1329.84</v>
          </cell>
          <cell r="G67">
            <v>476533.49</v>
          </cell>
          <cell r="H67">
            <v>-27109.25999999982</v>
          </cell>
        </row>
        <row r="68">
          <cell r="B68">
            <v>2011</v>
          </cell>
          <cell r="C68">
            <v>12</v>
          </cell>
          <cell r="E68">
            <v>1396294.16</v>
          </cell>
          <cell r="F68">
            <v>1313.09</v>
          </cell>
          <cell r="G68">
            <v>523602.36</v>
          </cell>
          <cell r="H68">
            <v>-65102.76</v>
          </cell>
        </row>
        <row r="69">
          <cell r="B69">
            <v>2012</v>
          </cell>
          <cell r="C69">
            <v>1</v>
          </cell>
          <cell r="E69">
            <v>1753594.89</v>
          </cell>
          <cell r="F69">
            <v>1345.45</v>
          </cell>
          <cell r="G69">
            <v>555434.09</v>
          </cell>
          <cell r="H69">
            <v>595978.49</v>
          </cell>
        </row>
        <row r="70">
          <cell r="B70">
            <v>2012</v>
          </cell>
          <cell r="C70">
            <v>2</v>
          </cell>
          <cell r="E70">
            <v>1575293.6</v>
          </cell>
          <cell r="F70">
            <v>1157.6199999999999</v>
          </cell>
          <cell r="G70">
            <v>73372.759999999995</v>
          </cell>
          <cell r="H70">
            <v>52680.08</v>
          </cell>
        </row>
        <row r="71">
          <cell r="B71">
            <v>2012</v>
          </cell>
          <cell r="C71">
            <v>3</v>
          </cell>
          <cell r="E71">
            <v>1731464.04</v>
          </cell>
          <cell r="F71">
            <v>1306.57</v>
          </cell>
          <cell r="G71">
            <v>515258.94</v>
          </cell>
          <cell r="H71">
            <v>53841.64</v>
          </cell>
        </row>
        <row r="72">
          <cell r="B72">
            <v>2012</v>
          </cell>
          <cell r="C72">
            <v>4</v>
          </cell>
          <cell r="E72">
            <v>1476854.87</v>
          </cell>
          <cell r="F72">
            <v>1068.42</v>
          </cell>
          <cell r="G72">
            <v>762498.67</v>
          </cell>
          <cell r="H72">
            <v>37422.339999999997</v>
          </cell>
        </row>
        <row r="73">
          <cell r="B73">
            <v>2012</v>
          </cell>
          <cell r="C73">
            <v>5</v>
          </cell>
          <cell r="E73">
            <v>1595770.32</v>
          </cell>
          <cell r="F73">
            <v>1152.57</v>
          </cell>
          <cell r="G73">
            <v>511163.71</v>
          </cell>
          <cell r="H73">
            <v>137469.24</v>
          </cell>
        </row>
        <row r="74">
          <cell r="B74">
            <v>2012</v>
          </cell>
          <cell r="C74">
            <v>6</v>
          </cell>
          <cell r="E74">
            <v>1539099.32</v>
          </cell>
          <cell r="F74">
            <v>1151.3399999999999</v>
          </cell>
          <cell r="G74">
            <v>516290.18</v>
          </cell>
          <cell r="H74">
            <v>182237.18</v>
          </cell>
        </row>
        <row r="75">
          <cell r="B75">
            <v>2012</v>
          </cell>
          <cell r="C75">
            <v>7</v>
          </cell>
          <cell r="E75">
            <v>1627490.25</v>
          </cell>
          <cell r="F75">
            <v>1163.75</v>
          </cell>
          <cell r="G75">
            <v>510265.92</v>
          </cell>
          <cell r="H75">
            <v>193840.16999999993</v>
          </cell>
        </row>
        <row r="76">
          <cell r="B76">
            <v>2012</v>
          </cell>
          <cell r="C76">
            <v>8</v>
          </cell>
          <cell r="E76">
            <v>1654197.57</v>
          </cell>
          <cell r="F76">
            <v>1256.8</v>
          </cell>
          <cell r="G76">
            <v>506414.86</v>
          </cell>
          <cell r="H76">
            <v>538532.66</v>
          </cell>
        </row>
        <row r="77">
          <cell r="B77">
            <v>2012</v>
          </cell>
          <cell r="C77">
            <v>9</v>
          </cell>
          <cell r="E77">
            <v>1574081.62</v>
          </cell>
          <cell r="F77">
            <v>1244.26</v>
          </cell>
          <cell r="G77">
            <v>584775.89</v>
          </cell>
          <cell r="H77">
            <v>1036601.07</v>
          </cell>
        </row>
        <row r="78">
          <cell r="B78">
            <v>2012</v>
          </cell>
          <cell r="C78">
            <v>10</v>
          </cell>
          <cell r="E78">
            <v>1590033.79</v>
          </cell>
          <cell r="F78">
            <v>1204.8</v>
          </cell>
          <cell r="G78">
            <v>522715.76</v>
          </cell>
          <cell r="H78">
            <v>3366533.79</v>
          </cell>
        </row>
        <row r="79">
          <cell r="B79">
            <v>2012</v>
          </cell>
          <cell r="C79">
            <v>11</v>
          </cell>
          <cell r="E79">
            <v>1473620.85</v>
          </cell>
          <cell r="F79">
            <v>1121.6400000000001</v>
          </cell>
          <cell r="G79">
            <v>659990.31999999995</v>
          </cell>
          <cell r="H79">
            <v>42526.65</v>
          </cell>
        </row>
        <row r="80">
          <cell r="B80">
            <v>2012</v>
          </cell>
          <cell r="C80">
            <v>12</v>
          </cell>
          <cell r="E80">
            <v>1358943.96</v>
          </cell>
          <cell r="F80">
            <v>962.7</v>
          </cell>
          <cell r="G80">
            <v>545991.57999999996</v>
          </cell>
          <cell r="H80">
            <v>178419.8</v>
          </cell>
        </row>
        <row r="81">
          <cell r="B81">
            <v>2013</v>
          </cell>
          <cell r="C81">
            <v>1</v>
          </cell>
          <cell r="E81">
            <v>1393268.51</v>
          </cell>
          <cell r="F81">
            <v>973.93000000000006</v>
          </cell>
          <cell r="G81">
            <v>379035.87000000005</v>
          </cell>
          <cell r="H81">
            <v>552629.15999999992</v>
          </cell>
        </row>
        <row r="82">
          <cell r="B82">
            <v>2013</v>
          </cell>
          <cell r="C82">
            <v>2</v>
          </cell>
          <cell r="E82">
            <v>1418556.17</v>
          </cell>
          <cell r="F82">
            <v>925.29</v>
          </cell>
          <cell r="G82">
            <v>722593.83</v>
          </cell>
          <cell r="H82">
            <v>101627.66</v>
          </cell>
        </row>
        <row r="83">
          <cell r="B83">
            <v>2013</v>
          </cell>
          <cell r="C83">
            <v>3</v>
          </cell>
          <cell r="E83">
            <v>1578962.15</v>
          </cell>
          <cell r="F83">
            <v>1127.74</v>
          </cell>
          <cell r="G83">
            <v>744222.42</v>
          </cell>
          <cell r="H83">
            <v>111917.84</v>
          </cell>
        </row>
        <row r="84">
          <cell r="B84">
            <v>2013</v>
          </cell>
          <cell r="C84">
            <v>4</v>
          </cell>
          <cell r="E84">
            <v>1674273.12</v>
          </cell>
          <cell r="F84">
            <v>1158.5999999999999</v>
          </cell>
          <cell r="G84">
            <v>758950.25</v>
          </cell>
          <cell r="H84">
            <v>77444.740000000005</v>
          </cell>
        </row>
        <row r="85">
          <cell r="B85">
            <v>2013</v>
          </cell>
          <cell r="C85">
            <v>5</v>
          </cell>
          <cell r="E85">
            <v>1737352.27</v>
          </cell>
          <cell r="F85">
            <v>1165.45</v>
          </cell>
          <cell r="G85">
            <v>1052190.76</v>
          </cell>
          <cell r="H85">
            <v>137033.93</v>
          </cell>
        </row>
        <row r="86">
          <cell r="B86">
            <v>2013</v>
          </cell>
          <cell r="C86">
            <v>6</v>
          </cell>
          <cell r="E86">
            <v>1735131.64</v>
          </cell>
          <cell r="F86">
            <v>1190.9000000000001</v>
          </cell>
          <cell r="G86">
            <v>877016.05</v>
          </cell>
          <cell r="H86">
            <v>69183.88</v>
          </cell>
        </row>
        <row r="87">
          <cell r="B87">
            <v>2013</v>
          </cell>
          <cell r="C87">
            <v>7</v>
          </cell>
          <cell r="E87">
            <v>1783187</v>
          </cell>
          <cell r="F87">
            <v>1188.53</v>
          </cell>
          <cell r="G87">
            <v>835520.67</v>
          </cell>
          <cell r="H87">
            <v>274934.81</v>
          </cell>
        </row>
        <row r="88">
          <cell r="B88">
            <v>2013</v>
          </cell>
          <cell r="C88">
            <v>8</v>
          </cell>
          <cell r="E88">
            <v>1890705.11</v>
          </cell>
          <cell r="F88">
            <v>1349.08</v>
          </cell>
          <cell r="G88">
            <v>832991.77</v>
          </cell>
          <cell r="H88">
            <v>191605.77</v>
          </cell>
        </row>
        <row r="89">
          <cell r="B89">
            <v>2013</v>
          </cell>
          <cell r="C89">
            <v>9</v>
          </cell>
          <cell r="E89">
            <v>1706456.72</v>
          </cell>
          <cell r="F89">
            <v>1046.72</v>
          </cell>
          <cell r="G89">
            <v>872668.79</v>
          </cell>
          <cell r="H89">
            <v>110280.63</v>
          </cell>
        </row>
        <row r="90">
          <cell r="B90">
            <v>2013</v>
          </cell>
          <cell r="C90">
            <v>10</v>
          </cell>
          <cell r="E90">
            <v>1802544.39</v>
          </cell>
          <cell r="F90">
            <v>1178.58</v>
          </cell>
          <cell r="G90">
            <v>1063675.5900000001</v>
          </cell>
          <cell r="H90">
            <v>151487.51</v>
          </cell>
        </row>
        <row r="91">
          <cell r="B91">
            <v>2013</v>
          </cell>
          <cell r="C91">
            <v>11</v>
          </cell>
          <cell r="E91">
            <v>1758616.93</v>
          </cell>
          <cell r="F91">
            <v>1163.28</v>
          </cell>
          <cell r="G91">
            <v>950786.45000000019</v>
          </cell>
          <cell r="H91">
            <v>943771.86</v>
          </cell>
        </row>
        <row r="92">
          <cell r="B92">
            <v>2013</v>
          </cell>
          <cell r="C92">
            <v>12</v>
          </cell>
          <cell r="E92">
            <v>1756703.1</v>
          </cell>
          <cell r="F92">
            <v>1213.52</v>
          </cell>
          <cell r="G92">
            <v>1021003</v>
          </cell>
          <cell r="H92">
            <v>183962.05000000075</v>
          </cell>
        </row>
        <row r="93">
          <cell r="B93">
            <v>2014</v>
          </cell>
          <cell r="C93">
            <v>1</v>
          </cell>
          <cell r="E93">
            <v>1827249.43</v>
          </cell>
          <cell r="F93">
            <v>1227.48</v>
          </cell>
          <cell r="G93">
            <v>970634.8</v>
          </cell>
          <cell r="H93">
            <v>117430.48999999999</v>
          </cell>
        </row>
        <row r="94">
          <cell r="B94">
            <v>2014</v>
          </cell>
          <cell r="C94">
            <v>2</v>
          </cell>
          <cell r="E94">
            <v>865040.34</v>
          </cell>
          <cell r="F94">
            <v>1059.5999999999999</v>
          </cell>
          <cell r="G94">
            <v>1220991.56</v>
          </cell>
          <cell r="H94">
            <v>609106.35</v>
          </cell>
        </row>
        <row r="95">
          <cell r="B95">
            <v>2014</v>
          </cell>
          <cell r="C95">
            <v>3</v>
          </cell>
          <cell r="E95">
            <v>1241746.27</v>
          </cell>
          <cell r="F95">
            <v>904.56000000000017</v>
          </cell>
          <cell r="G95">
            <v>943746.64</v>
          </cell>
          <cell r="H95">
            <v>96445.38</v>
          </cell>
        </row>
        <row r="96">
          <cell r="B96">
            <v>2014</v>
          </cell>
          <cell r="C96">
            <v>4</v>
          </cell>
          <cell r="E96">
            <v>1458092.05</v>
          </cell>
          <cell r="F96">
            <v>1128.8699999999999</v>
          </cell>
          <cell r="G96">
            <v>981470.8600000001</v>
          </cell>
          <cell r="H96">
            <v>235666.62</v>
          </cell>
        </row>
        <row r="97">
          <cell r="B97">
            <v>2014</v>
          </cell>
          <cell r="C97">
            <v>5</v>
          </cell>
          <cell r="E97">
            <v>1436802.24</v>
          </cell>
          <cell r="F97">
            <v>1073.98</v>
          </cell>
          <cell r="G97">
            <v>945529.52000000014</v>
          </cell>
          <cell r="H97">
            <v>222490.86999999997</v>
          </cell>
        </row>
        <row r="98">
          <cell r="B98">
            <v>2014</v>
          </cell>
          <cell r="C98">
            <v>6</v>
          </cell>
          <cell r="E98">
            <v>1465403.37</v>
          </cell>
          <cell r="F98">
            <v>1105.8699999999999</v>
          </cell>
          <cell r="G98">
            <v>934591.57</v>
          </cell>
          <cell r="H98">
            <v>126858.2</v>
          </cell>
        </row>
        <row r="99">
          <cell r="B99">
            <v>2014</v>
          </cell>
          <cell r="C99">
            <v>7</v>
          </cell>
          <cell r="E99">
            <v>1539017.87</v>
          </cell>
          <cell r="F99">
            <v>1025.55</v>
          </cell>
          <cell r="G99">
            <v>965327.39999999967</v>
          </cell>
          <cell r="H99">
            <v>193052.09999999995</v>
          </cell>
        </row>
        <row r="100">
          <cell r="B100">
            <v>2014</v>
          </cell>
          <cell r="C100">
            <v>8</v>
          </cell>
          <cell r="E100">
            <v>1496795.67</v>
          </cell>
          <cell r="F100">
            <v>1034.0999999999999</v>
          </cell>
          <cell r="G100">
            <v>962006.25000000012</v>
          </cell>
          <cell r="H100">
            <v>162771.21999999994</v>
          </cell>
        </row>
        <row r="101">
          <cell r="B101">
            <v>2014</v>
          </cell>
          <cell r="C101">
            <v>9</v>
          </cell>
          <cell r="E101">
            <v>1632210.54</v>
          </cell>
          <cell r="F101">
            <v>1257.53</v>
          </cell>
          <cell r="G101">
            <v>962087.67000000016</v>
          </cell>
          <cell r="H101">
            <v>173155.4</v>
          </cell>
        </row>
        <row r="102">
          <cell r="B102">
            <v>2014</v>
          </cell>
          <cell r="C102">
            <v>10</v>
          </cell>
          <cell r="E102">
            <v>1691886.51</v>
          </cell>
          <cell r="F102">
            <v>1209.98</v>
          </cell>
          <cell r="G102">
            <v>977439.79399999988</v>
          </cell>
          <cell r="H102">
            <v>79195.549999999974</v>
          </cell>
        </row>
        <row r="103">
          <cell r="B103">
            <v>2014</v>
          </cell>
          <cell r="C103">
            <v>11</v>
          </cell>
          <cell r="E103">
            <v>1637971.43</v>
          </cell>
          <cell r="F103">
            <v>1133.58</v>
          </cell>
          <cell r="G103">
            <v>969546.72999999986</v>
          </cell>
          <cell r="H103">
            <v>84774.849999999991</v>
          </cell>
        </row>
        <row r="104">
          <cell r="B104">
            <v>2014</v>
          </cell>
          <cell r="C104">
            <v>12</v>
          </cell>
          <cell r="E104">
            <v>1741412.09</v>
          </cell>
          <cell r="F104">
            <v>1234.45</v>
          </cell>
          <cell r="G104">
            <v>970669.92</v>
          </cell>
          <cell r="H104">
            <v>81168.45</v>
          </cell>
        </row>
        <row r="105">
          <cell r="B105">
            <v>2015</v>
          </cell>
          <cell r="C105">
            <v>1</v>
          </cell>
          <cell r="E105">
            <v>1705776.25</v>
          </cell>
          <cell r="F105">
            <v>1077.55</v>
          </cell>
          <cell r="G105">
            <v>1693373</v>
          </cell>
          <cell r="H105">
            <v>302694.05</v>
          </cell>
        </row>
        <row r="106">
          <cell r="B106">
            <v>2015</v>
          </cell>
          <cell r="C106">
            <v>2</v>
          </cell>
          <cell r="E106">
            <v>1517438.82</v>
          </cell>
          <cell r="F106">
            <v>967.13</v>
          </cell>
          <cell r="G106">
            <v>1191613.97</v>
          </cell>
          <cell r="H106">
            <v>173998.99</v>
          </cell>
        </row>
        <row r="107">
          <cell r="B107">
            <v>2015</v>
          </cell>
          <cell r="C107">
            <v>3</v>
          </cell>
          <cell r="E107">
            <v>1792447.78</v>
          </cell>
          <cell r="F107">
            <v>1017.44</v>
          </cell>
          <cell r="G107">
            <v>1368968.2</v>
          </cell>
          <cell r="H107">
            <v>122633.73</v>
          </cell>
        </row>
        <row r="108">
          <cell r="B108">
            <v>2015</v>
          </cell>
          <cell r="C108">
            <v>4</v>
          </cell>
          <cell r="E108">
            <v>1721397.34</v>
          </cell>
          <cell r="F108">
            <v>968.98</v>
          </cell>
          <cell r="G108">
            <v>1185941.92</v>
          </cell>
          <cell r="H108">
            <v>134514.26999999999</v>
          </cell>
        </row>
        <row r="109">
          <cell r="B109">
            <v>2015</v>
          </cell>
          <cell r="C109">
            <v>5</v>
          </cell>
          <cell r="E109">
            <v>1966408.85</v>
          </cell>
          <cell r="F109">
            <v>12916.57</v>
          </cell>
          <cell r="G109">
            <v>1229311.55</v>
          </cell>
          <cell r="H109">
            <v>74639.350000000006</v>
          </cell>
        </row>
        <row r="110">
          <cell r="B110">
            <v>2015</v>
          </cell>
          <cell r="C110">
            <v>6</v>
          </cell>
          <cell r="E110">
            <v>1914001.96</v>
          </cell>
          <cell r="F110">
            <v>12714.72</v>
          </cell>
          <cell r="G110">
            <v>1222794.24</v>
          </cell>
          <cell r="H110">
            <v>100021.43999999999</v>
          </cell>
        </row>
        <row r="111">
          <cell r="B111">
            <v>2015</v>
          </cell>
          <cell r="C111">
            <v>7</v>
          </cell>
          <cell r="E111">
            <v>1861980.52</v>
          </cell>
          <cell r="F111">
            <v>12236.63</v>
          </cell>
          <cell r="G111">
            <v>1236978.32</v>
          </cell>
          <cell r="H111">
            <v>104352.86</v>
          </cell>
        </row>
        <row r="112">
          <cell r="B112">
            <v>2015</v>
          </cell>
          <cell r="C112">
            <v>8</v>
          </cell>
          <cell r="E112">
            <v>2028359.6</v>
          </cell>
          <cell r="F112">
            <v>14787.85</v>
          </cell>
          <cell r="G112">
            <v>1252532.6399999999</v>
          </cell>
          <cell r="H112">
            <v>158305.57</v>
          </cell>
        </row>
        <row r="113">
          <cell r="B113">
            <v>2015</v>
          </cell>
          <cell r="C113">
            <v>9</v>
          </cell>
          <cell r="E113">
            <v>2060183.06</v>
          </cell>
          <cell r="F113">
            <v>15836.75</v>
          </cell>
          <cell r="G113">
            <v>1253291.1399999999</v>
          </cell>
          <cell r="H113">
            <v>59159.02</v>
          </cell>
        </row>
        <row r="114">
          <cell r="B114">
            <v>2015</v>
          </cell>
          <cell r="C114">
            <v>10</v>
          </cell>
          <cell r="E114">
            <v>2260684.5099999998</v>
          </cell>
          <cell r="F114">
            <v>15236.59</v>
          </cell>
          <cell r="G114">
            <v>1250800.55</v>
          </cell>
          <cell r="H114">
            <v>85248.89</v>
          </cell>
        </row>
        <row r="115">
          <cell r="B115">
            <v>2015</v>
          </cell>
          <cell r="C115">
            <v>11</v>
          </cell>
          <cell r="E115">
            <v>2233176.8199999998</v>
          </cell>
          <cell r="F115">
            <v>13510.32</v>
          </cell>
          <cell r="G115">
            <v>1267495.54</v>
          </cell>
          <cell r="H115">
            <v>206127.07</v>
          </cell>
        </row>
        <row r="116">
          <cell r="B116">
            <v>2015</v>
          </cell>
          <cell r="C116">
            <v>12</v>
          </cell>
          <cell r="E116">
            <v>2230997.79</v>
          </cell>
          <cell r="F116">
            <v>14725.23</v>
          </cell>
          <cell r="G116">
            <v>1320440.8799999999</v>
          </cell>
          <cell r="H116">
            <v>88461.53</v>
          </cell>
        </row>
        <row r="117">
          <cell r="B117">
            <v>2016</v>
          </cell>
          <cell r="C117">
            <v>1</v>
          </cell>
          <cell r="E117">
            <v>2138898.44</v>
          </cell>
          <cell r="F117">
            <v>16516.09</v>
          </cell>
          <cell r="G117">
            <v>1433018.37</v>
          </cell>
          <cell r="H117">
            <v>89543.14</v>
          </cell>
        </row>
        <row r="118">
          <cell r="B118">
            <v>2016</v>
          </cell>
          <cell r="C118">
            <v>2</v>
          </cell>
          <cell r="E118">
            <v>1660089.09</v>
          </cell>
          <cell r="F118">
            <v>14470.83</v>
          </cell>
          <cell r="G118">
            <v>1691895.91</v>
          </cell>
          <cell r="H118">
            <v>112312.44</v>
          </cell>
        </row>
        <row r="119">
          <cell r="B119">
            <v>2016</v>
          </cell>
          <cell r="C119">
            <v>3</v>
          </cell>
          <cell r="E119">
            <v>2111135.19</v>
          </cell>
          <cell r="F119">
            <v>14608.15</v>
          </cell>
          <cell r="G119">
            <v>1311402.33</v>
          </cell>
          <cell r="H119">
            <v>150526.74</v>
          </cell>
        </row>
        <row r="120">
          <cell r="B120">
            <v>2016</v>
          </cell>
          <cell r="C120">
            <v>4</v>
          </cell>
          <cell r="E120">
            <v>1956993.69</v>
          </cell>
          <cell r="F120">
            <v>11912.02</v>
          </cell>
          <cell r="G120">
            <v>1239709.1200000001</v>
          </cell>
          <cell r="H120">
            <v>90604.21</v>
          </cell>
        </row>
        <row r="121">
          <cell r="B121">
            <v>2016</v>
          </cell>
          <cell r="C121">
            <v>5</v>
          </cell>
          <cell r="E121">
            <v>2089541.77</v>
          </cell>
          <cell r="F121">
            <v>12278.24</v>
          </cell>
          <cell r="G121">
            <v>1379418.69</v>
          </cell>
          <cell r="H121">
            <v>64602.25</v>
          </cell>
        </row>
        <row r="122">
          <cell r="B122">
            <v>2016</v>
          </cell>
          <cell r="C122">
            <v>6</v>
          </cell>
          <cell r="E122">
            <v>1967317.69</v>
          </cell>
          <cell r="F122">
            <v>12796.5</v>
          </cell>
          <cell r="G122">
            <v>1260782.96</v>
          </cell>
          <cell r="H122">
            <v>208369</v>
          </cell>
        </row>
        <row r="123">
          <cell r="B123">
            <v>2016</v>
          </cell>
          <cell r="C123">
            <v>7</v>
          </cell>
          <cell r="E123">
            <v>2139633.2200000002</v>
          </cell>
          <cell r="F123">
            <v>12620.83</v>
          </cell>
          <cell r="G123">
            <v>1314077.45</v>
          </cell>
          <cell r="H123">
            <v>135865.62</v>
          </cell>
        </row>
        <row r="124">
          <cell r="B124">
            <v>2016</v>
          </cell>
          <cell r="C124">
            <v>8</v>
          </cell>
          <cell r="E124">
            <v>2261764.7000000002</v>
          </cell>
          <cell r="F124">
            <v>15704.04</v>
          </cell>
          <cell r="G124">
            <v>1271088.17</v>
          </cell>
          <cell r="H124">
            <v>239931.03</v>
          </cell>
        </row>
        <row r="125">
          <cell r="B125">
            <v>2016</v>
          </cell>
          <cell r="C125">
            <v>9</v>
          </cell>
          <cell r="E125">
            <v>2273892.84</v>
          </cell>
          <cell r="F125">
            <v>14563.76</v>
          </cell>
          <cell r="G125">
            <v>1347878.18</v>
          </cell>
          <cell r="H125">
            <v>91752.44</v>
          </cell>
        </row>
        <row r="126">
          <cell r="B126">
            <v>2016</v>
          </cell>
          <cell r="C126">
            <v>10</v>
          </cell>
          <cell r="E126">
            <v>2493435.5499999998</v>
          </cell>
          <cell r="F126">
            <v>15338.88</v>
          </cell>
          <cell r="G126">
            <v>1295860.19</v>
          </cell>
          <cell r="H126">
            <v>216946.13</v>
          </cell>
        </row>
        <row r="127">
          <cell r="B127">
            <v>2016</v>
          </cell>
          <cell r="C127">
            <v>11</v>
          </cell>
          <cell r="E127">
            <v>2505602.36</v>
          </cell>
          <cell r="F127">
            <v>15229.82</v>
          </cell>
          <cell r="G127">
            <v>1525892.77</v>
          </cell>
          <cell r="H127">
            <v>276630.03000000003</v>
          </cell>
        </row>
        <row r="128">
          <cell r="B128">
            <v>2016</v>
          </cell>
          <cell r="C128">
            <v>12</v>
          </cell>
          <cell r="E128">
            <v>2535725.04</v>
          </cell>
          <cell r="F128">
            <v>15915.44</v>
          </cell>
          <cell r="G128">
            <v>1386172.51</v>
          </cell>
          <cell r="H128">
            <v>300558.19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
  <sheetViews>
    <sheetView showGridLines="0" tabSelected="1" view="pageBreakPreview" zoomScaleNormal="100" zoomScaleSheetLayoutView="100" workbookViewId="0">
      <selection activeCell="G10" sqref="G10"/>
    </sheetView>
  </sheetViews>
  <sheetFormatPr baseColWidth="10" defaultRowHeight="15" x14ac:dyDescent="0.25"/>
  <cols>
    <col min="1" max="1" width="3.5703125" customWidth="1"/>
    <col min="2" max="2" width="2.42578125" customWidth="1"/>
    <col min="3" max="3" width="4.28515625" customWidth="1"/>
    <col min="4" max="4" width="34.5703125" bestFit="1" customWidth="1"/>
    <col min="8" max="8" width="1" customWidth="1"/>
    <col min="12" max="12" width="1.42578125" customWidth="1"/>
    <col min="13" max="13" width="15.7109375" bestFit="1" customWidth="1"/>
    <col min="14" max="14" width="3.140625" customWidth="1"/>
  </cols>
  <sheetData>
    <row r="2" spans="3:13" ht="10.5" customHeight="1" x14ac:dyDescent="0.25"/>
    <row r="3" spans="3:13" ht="19.5" x14ac:dyDescent="0.3">
      <c r="C3" s="69" t="s">
        <v>58</v>
      </c>
      <c r="D3" s="70"/>
    </row>
    <row r="4" spans="3:13" x14ac:dyDescent="0.25">
      <c r="C4" s="87" t="s">
        <v>59</v>
      </c>
      <c r="D4" s="87"/>
    </row>
    <row r="5" spans="3:13" ht="15.75" thickBot="1" x14ac:dyDescent="0.3"/>
    <row r="6" spans="3:13" s="77" customFormat="1" ht="15" customHeight="1" x14ac:dyDescent="0.2">
      <c r="C6" s="92" t="s">
        <v>60</v>
      </c>
      <c r="D6" s="92"/>
      <c r="E6" s="95" t="s">
        <v>61</v>
      </c>
      <c r="F6" s="95"/>
      <c r="G6" s="95"/>
      <c r="H6" s="76"/>
      <c r="I6" s="95" t="s">
        <v>62</v>
      </c>
      <c r="J6" s="95"/>
      <c r="K6" s="95"/>
      <c r="L6" s="76"/>
      <c r="M6" s="92" t="s">
        <v>63</v>
      </c>
    </row>
    <row r="7" spans="3:13" s="77" customFormat="1" ht="12" x14ac:dyDescent="0.2">
      <c r="C7" s="93"/>
      <c r="D7" s="93"/>
      <c r="E7" s="78" t="s">
        <v>2</v>
      </c>
      <c r="F7" s="78" t="s">
        <v>3</v>
      </c>
      <c r="G7" s="79" t="s">
        <v>64</v>
      </c>
      <c r="H7" s="78"/>
      <c r="I7" s="78" t="s">
        <v>65</v>
      </c>
      <c r="J7" s="78" t="s">
        <v>5</v>
      </c>
      <c r="K7" s="79" t="s">
        <v>66</v>
      </c>
      <c r="L7" s="78"/>
      <c r="M7" s="93"/>
    </row>
    <row r="8" spans="3:13" s="81" customFormat="1" ht="23.25" customHeight="1" thickBot="1" x14ac:dyDescent="0.3">
      <c r="C8" s="94"/>
      <c r="D8" s="94"/>
      <c r="E8" s="88" t="s">
        <v>67</v>
      </c>
      <c r="F8" s="88" t="s">
        <v>68</v>
      </c>
      <c r="G8" s="88" t="s">
        <v>69</v>
      </c>
      <c r="H8" s="88"/>
      <c r="I8" s="88" t="s">
        <v>70</v>
      </c>
      <c r="J8" s="88" t="s">
        <v>71</v>
      </c>
      <c r="K8" s="88" t="s">
        <v>72</v>
      </c>
      <c r="L8" s="80"/>
      <c r="M8" s="94"/>
    </row>
    <row r="9" spans="3:13" ht="15.75" thickTop="1" x14ac:dyDescent="0.25">
      <c r="C9" s="82" t="s">
        <v>77</v>
      </c>
      <c r="D9" s="83" t="s">
        <v>73</v>
      </c>
      <c r="E9" s="74" t="s">
        <v>74</v>
      </c>
      <c r="F9" s="74" t="s">
        <v>74</v>
      </c>
      <c r="G9" s="74" t="s">
        <v>32</v>
      </c>
      <c r="H9" s="74"/>
      <c r="I9" s="74" t="s">
        <v>74</v>
      </c>
      <c r="J9" s="74" t="s">
        <v>74</v>
      </c>
      <c r="K9" s="74" t="s">
        <v>74</v>
      </c>
      <c r="L9" s="73"/>
      <c r="M9" s="75" t="s">
        <v>83</v>
      </c>
    </row>
    <row r="10" spans="3:13" x14ac:dyDescent="0.25">
      <c r="C10" s="82" t="s">
        <v>78</v>
      </c>
      <c r="D10" s="83" t="s">
        <v>75</v>
      </c>
      <c r="E10" s="74" t="s">
        <v>74</v>
      </c>
      <c r="F10" s="74" t="s">
        <v>74</v>
      </c>
      <c r="G10" s="74" t="s">
        <v>32</v>
      </c>
      <c r="H10" s="74"/>
      <c r="I10" s="74" t="s">
        <v>74</v>
      </c>
      <c r="J10" s="74" t="s">
        <v>74</v>
      </c>
      <c r="K10" s="74" t="s">
        <v>74</v>
      </c>
      <c r="L10" s="75"/>
      <c r="M10" s="75" t="s">
        <v>84</v>
      </c>
    </row>
    <row r="11" spans="3:13" ht="15.75" thickBot="1" x14ac:dyDescent="0.3">
      <c r="C11" s="84" t="s">
        <v>79</v>
      </c>
      <c r="D11" s="85" t="s">
        <v>76</v>
      </c>
      <c r="E11" s="71" t="s">
        <v>74</v>
      </c>
      <c r="F11" s="71" t="s">
        <v>32</v>
      </c>
      <c r="G11" s="71" t="s">
        <v>74</v>
      </c>
      <c r="H11" s="71"/>
      <c r="I11" s="71" t="s">
        <v>32</v>
      </c>
      <c r="J11" s="71" t="s">
        <v>32</v>
      </c>
      <c r="K11" s="71" t="s">
        <v>32</v>
      </c>
      <c r="L11" s="72"/>
      <c r="M11" s="72" t="s">
        <v>84</v>
      </c>
    </row>
  </sheetData>
  <mergeCells count="4">
    <mergeCell ref="C6:D8"/>
    <mergeCell ref="E6:G6"/>
    <mergeCell ref="I6:K6"/>
    <mergeCell ref="M6:M8"/>
  </mergeCells>
  <hyperlinks>
    <hyperlink ref="C9:D9" location="'1. FVCA'!A1" display="1. "/>
    <hyperlink ref="C10:D10" location="'2. FSO'!A1" display="2. "/>
    <hyperlink ref="C11:D11" location="'3. Linea 1'!A1" display="3. "/>
  </hyperlinks>
  <pageMargins left="0.7" right="0.7" top="0.75" bottom="0.75" header="0.3" footer="0.3"/>
  <pageSetup paperSize="9"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5"/>
  <sheetViews>
    <sheetView showGridLines="0" workbookViewId="0">
      <pane xSplit="2" ySplit="7" topLeftCell="C8" activePane="bottomRight" state="frozen"/>
      <selection pane="topRight" activeCell="C1" sqref="C1"/>
      <selection pane="bottomLeft" activeCell="A7" sqref="A7"/>
      <selection pane="bottomRight" activeCell="BA20" sqref="BA20"/>
    </sheetView>
  </sheetViews>
  <sheetFormatPr baseColWidth="10" defaultRowHeight="12.75" x14ac:dyDescent="0.2"/>
  <cols>
    <col min="1" max="1" width="37.42578125" style="34" customWidth="1"/>
    <col min="2" max="2" width="12.5703125" style="34" customWidth="1"/>
    <col min="3" max="5" width="12" style="1" bestFit="1" customWidth="1"/>
    <col min="6" max="6" width="13.28515625" style="1" bestFit="1" customWidth="1"/>
    <col min="7" max="7" width="15.140625" style="1" customWidth="1"/>
    <col min="8" max="10" width="12" style="1" bestFit="1" customWidth="1"/>
    <col min="11" max="11" width="13.28515625" style="1" bestFit="1" customWidth="1"/>
    <col min="12" max="14" width="11.5703125" style="1" bestFit="1" customWidth="1"/>
    <col min="15" max="15" width="11.5703125" style="1" customWidth="1"/>
    <col min="16" max="27" width="11.5703125" style="1" bestFit="1" customWidth="1"/>
    <col min="28" max="28" width="11.5703125" style="1" customWidth="1"/>
    <col min="29" max="36" width="11.5703125" style="1" bestFit="1" customWidth="1"/>
    <col min="37" max="40" width="12.140625" style="1" bestFit="1" customWidth="1"/>
    <col min="41" max="41" width="12.140625" style="1" customWidth="1"/>
    <col min="42" max="47" width="11.5703125" style="1" bestFit="1" customWidth="1"/>
    <col min="48" max="48" width="12.140625" style="1" bestFit="1" customWidth="1"/>
    <col min="49" max="59" width="11.42578125" style="1"/>
    <col min="60" max="16384" width="11.42578125" style="27"/>
  </cols>
  <sheetData>
    <row r="1" spans="1:63" ht="19.5" x14ac:dyDescent="0.3">
      <c r="A1" s="86" t="s">
        <v>58</v>
      </c>
    </row>
    <row r="2" spans="1:63" ht="23.25" customHeight="1" x14ac:dyDescent="0.2">
      <c r="A2" s="7" t="s">
        <v>55</v>
      </c>
      <c r="B2" s="26"/>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row>
    <row r="3" spans="1:63" x14ac:dyDescent="0.2">
      <c r="A3" s="27" t="s">
        <v>56</v>
      </c>
      <c r="B3" s="28"/>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row>
    <row r="4" spans="1:63" x14ac:dyDescent="0.2">
      <c r="A4" s="27"/>
      <c r="B4" s="28"/>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35"/>
      <c r="BB4" s="27"/>
      <c r="BC4" s="27"/>
      <c r="BD4" s="27"/>
      <c r="BE4" s="27"/>
      <c r="BF4" s="27"/>
      <c r="BG4" s="27"/>
    </row>
    <row r="5" spans="1:63" x14ac:dyDescent="0.2">
      <c r="A5" s="5" t="s">
        <v>54</v>
      </c>
      <c r="B5" s="28"/>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35"/>
      <c r="BB5" s="27"/>
      <c r="BC5" s="27"/>
      <c r="BD5" s="27"/>
      <c r="BE5" s="27"/>
      <c r="BF5" s="27"/>
      <c r="BG5" s="27"/>
    </row>
    <row r="6" spans="1:63" x14ac:dyDescent="0.2">
      <c r="A6" s="28"/>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7"/>
      <c r="BA6" s="35"/>
      <c r="BB6" s="27"/>
      <c r="BC6" s="27"/>
      <c r="BD6" s="27"/>
      <c r="BE6" s="27"/>
      <c r="BF6" s="27"/>
      <c r="BG6" s="27"/>
    </row>
    <row r="7" spans="1:63" x14ac:dyDescent="0.2">
      <c r="A7" s="36" t="s">
        <v>53</v>
      </c>
      <c r="B7" s="36" t="s">
        <v>25</v>
      </c>
      <c r="C7" s="37">
        <v>41275</v>
      </c>
      <c r="D7" s="37">
        <v>41306</v>
      </c>
      <c r="E7" s="37">
        <v>41334</v>
      </c>
      <c r="F7" s="37">
        <v>41365</v>
      </c>
      <c r="G7" s="37">
        <v>41395</v>
      </c>
      <c r="H7" s="37">
        <v>41426</v>
      </c>
      <c r="I7" s="37">
        <v>41456</v>
      </c>
      <c r="J7" s="37">
        <v>41487</v>
      </c>
      <c r="K7" s="37">
        <v>41518</v>
      </c>
      <c r="L7" s="37">
        <v>41548</v>
      </c>
      <c r="M7" s="37">
        <v>41579</v>
      </c>
      <c r="N7" s="37">
        <v>41609</v>
      </c>
      <c r="O7" s="37" t="s">
        <v>6</v>
      </c>
      <c r="P7" s="37">
        <v>41640</v>
      </c>
      <c r="Q7" s="37">
        <v>41671</v>
      </c>
      <c r="R7" s="37">
        <v>41699</v>
      </c>
      <c r="S7" s="37">
        <v>41730</v>
      </c>
      <c r="T7" s="37">
        <v>41760</v>
      </c>
      <c r="U7" s="37">
        <v>41791</v>
      </c>
      <c r="V7" s="37">
        <v>41821</v>
      </c>
      <c r="W7" s="37">
        <v>41852</v>
      </c>
      <c r="X7" s="37">
        <v>41883</v>
      </c>
      <c r="Y7" s="37">
        <v>41913</v>
      </c>
      <c r="Z7" s="37">
        <v>41944</v>
      </c>
      <c r="AA7" s="37">
        <v>41974</v>
      </c>
      <c r="AB7" s="37" t="s">
        <v>7</v>
      </c>
      <c r="AC7" s="37">
        <v>42005</v>
      </c>
      <c r="AD7" s="37">
        <v>42036</v>
      </c>
      <c r="AE7" s="37">
        <v>42064</v>
      </c>
      <c r="AF7" s="37">
        <v>42095</v>
      </c>
      <c r="AG7" s="37">
        <v>42125</v>
      </c>
      <c r="AH7" s="37">
        <v>42156</v>
      </c>
      <c r="AI7" s="37">
        <v>42186</v>
      </c>
      <c r="AJ7" s="37">
        <v>42217</v>
      </c>
      <c r="AK7" s="37">
        <v>42248</v>
      </c>
      <c r="AL7" s="37">
        <v>42278</v>
      </c>
      <c r="AM7" s="37">
        <v>42309</v>
      </c>
      <c r="AN7" s="37">
        <v>42339</v>
      </c>
      <c r="AO7" s="37" t="s">
        <v>14</v>
      </c>
      <c r="AP7" s="37">
        <v>42370</v>
      </c>
      <c r="AQ7" s="37">
        <v>42401</v>
      </c>
      <c r="AR7" s="37">
        <v>42430</v>
      </c>
      <c r="AS7" s="37">
        <v>42461</v>
      </c>
      <c r="AT7" s="37">
        <v>42491</v>
      </c>
      <c r="AU7" s="37">
        <v>42522</v>
      </c>
      <c r="AV7" s="37">
        <v>42552</v>
      </c>
      <c r="AW7" s="37">
        <v>42583</v>
      </c>
      <c r="AX7" s="37">
        <v>42614</v>
      </c>
      <c r="AY7" s="37">
        <v>42644</v>
      </c>
      <c r="AZ7" s="37">
        <v>42675</v>
      </c>
      <c r="BA7" s="37">
        <v>42705</v>
      </c>
      <c r="BB7" s="37" t="s">
        <v>8</v>
      </c>
      <c r="BC7" s="37">
        <v>42736</v>
      </c>
      <c r="BD7" s="37">
        <v>42767</v>
      </c>
      <c r="BE7" s="37">
        <v>42795</v>
      </c>
      <c r="BF7" s="37">
        <v>42826</v>
      </c>
      <c r="BG7" s="37">
        <v>42856</v>
      </c>
      <c r="BH7" s="37">
        <v>42887</v>
      </c>
      <c r="BI7" s="37">
        <v>42917</v>
      </c>
      <c r="BJ7" s="37">
        <v>42948</v>
      </c>
      <c r="BK7" s="37">
        <v>42979</v>
      </c>
    </row>
    <row r="8" spans="1:63" x14ac:dyDescent="0.2">
      <c r="A8" s="30" t="s">
        <v>0</v>
      </c>
      <c r="B8" s="30" t="s">
        <v>9</v>
      </c>
      <c r="C8" s="31">
        <v>143199.32999999999</v>
      </c>
      <c r="D8" s="31">
        <v>132949.03</v>
      </c>
      <c r="E8" s="31">
        <v>153200.09</v>
      </c>
      <c r="F8" s="32">
        <v>151001.63</v>
      </c>
      <c r="G8" s="31">
        <v>158120.44</v>
      </c>
      <c r="H8" s="31">
        <v>152320.28</v>
      </c>
      <c r="I8" s="31">
        <v>164099.66</v>
      </c>
      <c r="J8" s="31">
        <v>148552.59</v>
      </c>
      <c r="K8" s="32">
        <v>161687.29</v>
      </c>
      <c r="L8" s="33">
        <v>167266.03</v>
      </c>
      <c r="M8" s="33">
        <v>129866.86</v>
      </c>
      <c r="N8" s="33">
        <v>145207.95000000001</v>
      </c>
      <c r="O8" s="33">
        <f>+SUM(C8:N8)</f>
        <v>1807471.1800000002</v>
      </c>
      <c r="P8" s="33">
        <v>153122.18</v>
      </c>
      <c r="Q8" s="33">
        <v>130060.02</v>
      </c>
      <c r="R8" s="33">
        <v>152905.46</v>
      </c>
      <c r="S8" s="33">
        <v>151630.75</v>
      </c>
      <c r="T8" s="33">
        <v>162206.43</v>
      </c>
      <c r="U8" s="33">
        <v>158861.38</v>
      </c>
      <c r="V8" s="33">
        <v>166454.65</v>
      </c>
      <c r="W8" s="33">
        <v>174290.05</v>
      </c>
      <c r="X8" s="33">
        <v>151901.75</v>
      </c>
      <c r="Y8" s="33">
        <v>176075.44</v>
      </c>
      <c r="Z8" s="33">
        <v>169045.13</v>
      </c>
      <c r="AA8" s="33">
        <v>162724.29999999999</v>
      </c>
      <c r="AB8" s="33">
        <f>+SUM(P8:AA8)</f>
        <v>1909277.5400000003</v>
      </c>
      <c r="AC8" s="33">
        <v>182691.7</v>
      </c>
      <c r="AD8" s="33">
        <v>164944.5</v>
      </c>
      <c r="AE8" s="33">
        <v>187000.43</v>
      </c>
      <c r="AF8" s="33">
        <v>180876.58</v>
      </c>
      <c r="AG8" s="33">
        <v>194205.84</v>
      </c>
      <c r="AH8" s="33">
        <v>191157.98</v>
      </c>
      <c r="AI8" s="33">
        <v>192921.68</v>
      </c>
      <c r="AJ8" s="33">
        <v>198481.45</v>
      </c>
      <c r="AK8" s="33">
        <v>198411.66</v>
      </c>
      <c r="AL8" s="33">
        <v>209951.34</v>
      </c>
      <c r="AM8" s="33">
        <v>197961.24</v>
      </c>
      <c r="AN8" s="33">
        <v>215362.45</v>
      </c>
      <c r="AO8" s="33">
        <f>+SUM(AC8:AN8)</f>
        <v>2313966.85</v>
      </c>
      <c r="AP8" s="33">
        <v>196786.85</v>
      </c>
      <c r="AQ8" s="33">
        <v>171642.65</v>
      </c>
      <c r="AR8" s="33">
        <v>192584.26</v>
      </c>
      <c r="AS8" s="33">
        <v>205654.35</v>
      </c>
      <c r="AT8" s="33">
        <v>216655.11</v>
      </c>
      <c r="AU8" s="33">
        <v>205000.9</v>
      </c>
      <c r="AV8" s="33">
        <v>222130.84</v>
      </c>
      <c r="AW8" s="33">
        <v>222378.92</v>
      </c>
      <c r="AX8" s="33">
        <v>228207.45</v>
      </c>
      <c r="AY8" s="33">
        <v>243697.49</v>
      </c>
      <c r="AZ8" s="33">
        <v>239435.07</v>
      </c>
      <c r="BA8" s="33">
        <v>262054.01</v>
      </c>
      <c r="BB8" s="33">
        <f>+SUM(AP8:BA8)</f>
        <v>2606227.8999999994</v>
      </c>
      <c r="BC8" s="33">
        <v>217397.67</v>
      </c>
      <c r="BD8" s="33">
        <v>145299.48000000001</v>
      </c>
      <c r="BE8" s="33">
        <v>112518.22</v>
      </c>
      <c r="BF8" s="33">
        <v>213917.87</v>
      </c>
      <c r="BG8" s="33">
        <v>235768.08</v>
      </c>
      <c r="BH8" s="33">
        <v>228171.22</v>
      </c>
      <c r="BI8" s="33">
        <v>230414.63</v>
      </c>
      <c r="BJ8" s="33">
        <v>215159.08</v>
      </c>
      <c r="BK8" s="33">
        <v>204371.54</v>
      </c>
    </row>
    <row r="9" spans="1:63" x14ac:dyDescent="0.2">
      <c r="A9" s="30" t="s">
        <v>1</v>
      </c>
      <c r="B9" s="30" t="s">
        <v>10</v>
      </c>
      <c r="C9" s="31">
        <v>21369660.600000001</v>
      </c>
      <c r="D9" s="31">
        <v>21167327.739999998</v>
      </c>
      <c r="E9" s="31">
        <v>23965056.969999999</v>
      </c>
      <c r="F9" s="32">
        <v>25215077.02</v>
      </c>
      <c r="G9" s="31">
        <v>25288766.100000001</v>
      </c>
      <c r="H9" s="31">
        <v>25066998.199999999</v>
      </c>
      <c r="I9" s="31">
        <v>25573815.16</v>
      </c>
      <c r="J9" s="31">
        <v>24171557.940000001</v>
      </c>
      <c r="K9" s="32">
        <v>23756833.030000001</v>
      </c>
      <c r="L9" s="33">
        <v>24959196.739999998</v>
      </c>
      <c r="M9" s="33">
        <v>23187767.510000002</v>
      </c>
      <c r="N9" s="33">
        <v>23303038.129999999</v>
      </c>
      <c r="O9" s="33">
        <f t="shared" ref="O9:O14" si="0">+SUM(C9:N9)</f>
        <v>287025095.13999999</v>
      </c>
      <c r="P9" s="33">
        <v>24333131.289999999</v>
      </c>
      <c r="Q9" s="33">
        <v>20585909.449999999</v>
      </c>
      <c r="R9" s="33">
        <v>21131921.530000001</v>
      </c>
      <c r="S9" s="33">
        <v>24280854.82</v>
      </c>
      <c r="T9" s="33">
        <v>25268325.149999999</v>
      </c>
      <c r="U9" s="33">
        <v>24847646.16</v>
      </c>
      <c r="V9" s="33">
        <v>25337304.739999998</v>
      </c>
      <c r="W9" s="33">
        <v>25515605.52</v>
      </c>
      <c r="X9" s="33">
        <v>26211310.32</v>
      </c>
      <c r="Y9" s="33">
        <v>27241987</v>
      </c>
      <c r="Z9" s="33">
        <v>25859914.170000002</v>
      </c>
      <c r="AA9" s="33">
        <v>27182445.129999999</v>
      </c>
      <c r="AB9" s="33">
        <f t="shared" ref="AB9:AB14" si="1">+SUM(P9:AA9)</f>
        <v>297796355.28000003</v>
      </c>
      <c r="AC9" s="33">
        <v>27585881.710000001</v>
      </c>
      <c r="AD9" s="33">
        <v>23905411.579999998</v>
      </c>
      <c r="AE9" s="33">
        <v>28990815.02</v>
      </c>
      <c r="AF9" s="33">
        <v>26972887.870000001</v>
      </c>
      <c r="AG9" s="33">
        <v>30928088.379999999</v>
      </c>
      <c r="AH9" s="33">
        <v>29845764.379999999</v>
      </c>
      <c r="AI9" s="33">
        <v>28572480.510000002</v>
      </c>
      <c r="AJ9" s="33">
        <v>30120833.48</v>
      </c>
      <c r="AK9" s="33">
        <v>31562854.530000001</v>
      </c>
      <c r="AL9" s="33">
        <v>33640084.270000003</v>
      </c>
      <c r="AM9" s="33">
        <v>32499105.010000002</v>
      </c>
      <c r="AN9" s="33">
        <v>32172584.800000001</v>
      </c>
      <c r="AO9" s="33">
        <f t="shared" ref="AO9:AO14" si="2">+SUM(AC9:AN9)</f>
        <v>356796791.53999996</v>
      </c>
      <c r="AP9" s="33">
        <v>29789872.620000001</v>
      </c>
      <c r="AQ9" s="33">
        <v>23137909.48</v>
      </c>
      <c r="AR9" s="33">
        <v>31038686.43</v>
      </c>
      <c r="AS9" s="33">
        <v>28134763.609999999</v>
      </c>
      <c r="AT9" s="33">
        <v>30407922.98</v>
      </c>
      <c r="AU9" s="33">
        <v>29030728.77</v>
      </c>
      <c r="AV9" s="33">
        <v>32083734.530000001</v>
      </c>
      <c r="AW9" s="33">
        <v>33495569.710000001</v>
      </c>
      <c r="AX9" s="33">
        <v>33409777.969999999</v>
      </c>
      <c r="AY9" s="33">
        <v>35940386.07</v>
      </c>
      <c r="AZ9" s="33">
        <v>35289356.740000002</v>
      </c>
      <c r="BA9" s="33">
        <v>36779554.770000003</v>
      </c>
      <c r="BB9" s="33">
        <f t="shared" ref="BB9:BB14" si="3">+SUM(AP9:BA9)</f>
        <v>378538263.68000001</v>
      </c>
      <c r="BC9" s="33">
        <v>29848957</v>
      </c>
      <c r="BD9" s="33">
        <v>20988781.120000001</v>
      </c>
      <c r="BE9" s="33">
        <v>12942626.74</v>
      </c>
      <c r="BF9" s="33">
        <v>32386566.510000002</v>
      </c>
      <c r="BG9" s="33">
        <v>34392915.549999997</v>
      </c>
      <c r="BH9" s="33">
        <v>33188444.149999999</v>
      </c>
      <c r="BI9" s="33">
        <v>32823917.109999999</v>
      </c>
      <c r="BJ9" s="33">
        <v>31602270.859999999</v>
      </c>
      <c r="BK9" s="33">
        <v>28982284.420000002</v>
      </c>
    </row>
    <row r="10" spans="1:63" x14ac:dyDescent="0.2">
      <c r="A10" s="30" t="s">
        <v>2</v>
      </c>
      <c r="B10" s="30" t="s">
        <v>11</v>
      </c>
      <c r="C10" s="31">
        <v>0</v>
      </c>
      <c r="D10" s="31">
        <v>0</v>
      </c>
      <c r="E10" s="31">
        <v>365</v>
      </c>
      <c r="F10" s="32">
        <v>0</v>
      </c>
      <c r="G10" s="31">
        <v>0</v>
      </c>
      <c r="H10" s="31">
        <v>370</v>
      </c>
      <c r="I10" s="31">
        <v>350</v>
      </c>
      <c r="J10" s="31">
        <v>411</v>
      </c>
      <c r="K10" s="32">
        <v>0</v>
      </c>
      <c r="L10" s="33">
        <v>332</v>
      </c>
      <c r="M10" s="33">
        <v>278</v>
      </c>
      <c r="N10" s="33">
        <v>0</v>
      </c>
      <c r="O10" s="33">
        <f t="shared" si="0"/>
        <v>2106</v>
      </c>
      <c r="P10" s="33">
        <v>0</v>
      </c>
      <c r="Q10" s="33">
        <v>0</v>
      </c>
      <c r="R10" s="33">
        <v>0</v>
      </c>
      <c r="S10" s="33">
        <v>365</v>
      </c>
      <c r="T10" s="33">
        <v>0</v>
      </c>
      <c r="U10" s="33">
        <v>277</v>
      </c>
      <c r="V10" s="33">
        <v>355</v>
      </c>
      <c r="W10" s="33">
        <v>356</v>
      </c>
      <c r="X10" s="33">
        <v>0</v>
      </c>
      <c r="Y10" s="33">
        <v>701</v>
      </c>
      <c r="Z10" s="33">
        <v>0</v>
      </c>
      <c r="AA10" s="33">
        <v>0</v>
      </c>
      <c r="AB10" s="33">
        <f t="shared" si="1"/>
        <v>2054</v>
      </c>
      <c r="AC10" s="33">
        <v>0</v>
      </c>
      <c r="AD10" s="33">
        <v>0</v>
      </c>
      <c r="AE10" s="33">
        <v>0</v>
      </c>
      <c r="AF10" s="33">
        <v>351</v>
      </c>
      <c r="AG10" s="33">
        <v>399</v>
      </c>
      <c r="AH10" s="33">
        <v>382</v>
      </c>
      <c r="AI10" s="33">
        <v>355</v>
      </c>
      <c r="AJ10" s="33">
        <v>288</v>
      </c>
      <c r="AK10" s="33">
        <v>0</v>
      </c>
      <c r="AL10" s="33">
        <v>386</v>
      </c>
      <c r="AM10" s="33">
        <v>0</v>
      </c>
      <c r="AN10" s="33">
        <v>0</v>
      </c>
      <c r="AO10" s="33">
        <f t="shared" si="2"/>
        <v>2161</v>
      </c>
      <c r="AP10" s="33">
        <v>0</v>
      </c>
      <c r="AQ10" s="33">
        <v>0</v>
      </c>
      <c r="AR10" s="33">
        <v>297</v>
      </c>
      <c r="AS10" s="33">
        <v>1159</v>
      </c>
      <c r="AT10" s="33">
        <v>142</v>
      </c>
      <c r="AU10" s="33">
        <v>137</v>
      </c>
      <c r="AV10" s="33">
        <v>348</v>
      </c>
      <c r="AW10" s="33">
        <v>253</v>
      </c>
      <c r="AX10" s="33">
        <v>62</v>
      </c>
      <c r="AY10" s="33">
        <v>296</v>
      </c>
      <c r="AZ10" s="33">
        <v>229</v>
      </c>
      <c r="BA10" s="33">
        <v>0</v>
      </c>
      <c r="BB10" s="33">
        <f t="shared" si="3"/>
        <v>2923</v>
      </c>
      <c r="BC10" s="33">
        <v>0</v>
      </c>
      <c r="BD10" s="33">
        <v>0</v>
      </c>
      <c r="BE10" s="33">
        <v>0</v>
      </c>
      <c r="BF10" s="33">
        <v>104</v>
      </c>
      <c r="BG10" s="33">
        <v>76</v>
      </c>
      <c r="BH10" s="33">
        <v>166</v>
      </c>
      <c r="BI10" s="33">
        <v>208</v>
      </c>
      <c r="BJ10" s="33">
        <v>190</v>
      </c>
      <c r="BK10" s="33">
        <v>40</v>
      </c>
    </row>
    <row r="11" spans="1:63" x14ac:dyDescent="0.2">
      <c r="A11" s="30" t="s">
        <v>3</v>
      </c>
      <c r="B11" s="30" t="s">
        <v>12</v>
      </c>
      <c r="C11" s="31">
        <v>0</v>
      </c>
      <c r="D11" s="31">
        <v>0</v>
      </c>
      <c r="E11" s="31">
        <v>121180</v>
      </c>
      <c r="F11" s="32">
        <v>0</v>
      </c>
      <c r="G11" s="31">
        <v>0</v>
      </c>
      <c r="H11" s="31">
        <v>122840</v>
      </c>
      <c r="I11" s="31">
        <v>116200</v>
      </c>
      <c r="J11" s="31">
        <v>136452</v>
      </c>
      <c r="K11" s="32">
        <v>0</v>
      </c>
      <c r="L11" s="33">
        <v>110224</v>
      </c>
      <c r="M11" s="33">
        <v>92296</v>
      </c>
      <c r="N11" s="33">
        <v>0</v>
      </c>
      <c r="O11" s="33">
        <f t="shared" si="0"/>
        <v>699192</v>
      </c>
      <c r="P11" s="33">
        <v>0</v>
      </c>
      <c r="Q11" s="33">
        <v>0</v>
      </c>
      <c r="R11" s="33">
        <v>0</v>
      </c>
      <c r="S11" s="33">
        <v>121180</v>
      </c>
      <c r="T11" s="33">
        <v>0</v>
      </c>
      <c r="U11" s="33">
        <v>91964</v>
      </c>
      <c r="V11" s="33">
        <v>117860</v>
      </c>
      <c r="W11" s="33">
        <v>118192</v>
      </c>
      <c r="X11" s="33">
        <v>0</v>
      </c>
      <c r="Y11" s="33">
        <v>232732</v>
      </c>
      <c r="Z11" s="33">
        <v>0</v>
      </c>
      <c r="AA11" s="33">
        <v>0</v>
      </c>
      <c r="AB11" s="33">
        <f t="shared" si="1"/>
        <v>681928</v>
      </c>
      <c r="AC11" s="33">
        <v>0</v>
      </c>
      <c r="AD11" s="33">
        <v>0</v>
      </c>
      <c r="AE11" s="33">
        <v>0</v>
      </c>
      <c r="AF11" s="33">
        <v>116532</v>
      </c>
      <c r="AG11" s="33">
        <v>132468</v>
      </c>
      <c r="AH11" s="33">
        <v>126824</v>
      </c>
      <c r="AI11" s="33">
        <v>117860</v>
      </c>
      <c r="AJ11" s="33">
        <v>95616</v>
      </c>
      <c r="AK11" s="33">
        <v>0</v>
      </c>
      <c r="AL11" s="33">
        <v>128152</v>
      </c>
      <c r="AM11" s="33">
        <v>0</v>
      </c>
      <c r="AN11" s="33">
        <v>0</v>
      </c>
      <c r="AO11" s="33">
        <f t="shared" si="2"/>
        <v>717452</v>
      </c>
      <c r="AP11" s="33">
        <v>0</v>
      </c>
      <c r="AQ11" s="33">
        <v>0</v>
      </c>
      <c r="AR11" s="33">
        <v>98604</v>
      </c>
      <c r="AS11" s="33">
        <v>384788</v>
      </c>
      <c r="AT11" s="33">
        <v>47144</v>
      </c>
      <c r="AU11" s="33">
        <v>45484</v>
      </c>
      <c r="AV11" s="33">
        <v>115536</v>
      </c>
      <c r="AW11" s="33">
        <v>83996</v>
      </c>
      <c r="AX11" s="33">
        <v>20584</v>
      </c>
      <c r="AY11" s="33">
        <v>98272</v>
      </c>
      <c r="AZ11" s="33">
        <v>76028</v>
      </c>
      <c r="BA11" s="33">
        <v>0</v>
      </c>
      <c r="BB11" s="33">
        <f t="shared" si="3"/>
        <v>970436</v>
      </c>
      <c r="BC11" s="33">
        <v>0</v>
      </c>
      <c r="BD11" s="33">
        <v>0</v>
      </c>
      <c r="BE11" s="33">
        <v>0</v>
      </c>
      <c r="BF11" s="33">
        <v>34528</v>
      </c>
      <c r="BG11" s="33">
        <v>25232</v>
      </c>
      <c r="BH11" s="33">
        <v>55112</v>
      </c>
      <c r="BI11" s="33">
        <v>69056</v>
      </c>
      <c r="BJ11" s="33">
        <v>63080</v>
      </c>
      <c r="BK11" s="33">
        <v>13280</v>
      </c>
    </row>
    <row r="12" spans="1:63" x14ac:dyDescent="0.2">
      <c r="A12" s="30" t="s">
        <v>80</v>
      </c>
      <c r="B12" s="30" t="s">
        <v>13</v>
      </c>
      <c r="C12" s="31">
        <v>314490.78999999998</v>
      </c>
      <c r="D12" s="31">
        <v>329537.23</v>
      </c>
      <c r="E12" s="31">
        <v>369509.43</v>
      </c>
      <c r="F12" s="32">
        <v>383914.19</v>
      </c>
      <c r="G12" s="31">
        <v>407068.2</v>
      </c>
      <c r="H12" s="31">
        <v>375871.46</v>
      </c>
      <c r="I12" s="31">
        <v>392807.29</v>
      </c>
      <c r="J12" s="31">
        <v>376854</v>
      </c>
      <c r="K12" s="32">
        <v>382891.43</v>
      </c>
      <c r="L12" s="33">
        <v>409182.81</v>
      </c>
      <c r="M12" s="33">
        <v>388596.51</v>
      </c>
      <c r="N12" s="33">
        <v>392988.41</v>
      </c>
      <c r="O12" s="33">
        <f t="shared" si="0"/>
        <v>4523711.75</v>
      </c>
      <c r="P12" s="33">
        <v>406850.41</v>
      </c>
      <c r="Q12" s="33">
        <v>358103.49</v>
      </c>
      <c r="R12" s="33">
        <v>356637.78</v>
      </c>
      <c r="S12" s="33">
        <v>410318.85</v>
      </c>
      <c r="T12" s="33">
        <v>437589.6</v>
      </c>
      <c r="U12" s="33">
        <v>405356.15</v>
      </c>
      <c r="V12" s="33">
        <v>439457.71</v>
      </c>
      <c r="W12" s="33">
        <v>394564.04</v>
      </c>
      <c r="X12" s="33">
        <v>443331.04</v>
      </c>
      <c r="Y12" s="33">
        <v>430825.2</v>
      </c>
      <c r="Z12" s="33">
        <v>431196.76</v>
      </c>
      <c r="AA12" s="33">
        <v>438537.16</v>
      </c>
      <c r="AB12" s="33">
        <f t="shared" si="1"/>
        <v>4952768.1900000004</v>
      </c>
      <c r="AC12" s="33">
        <v>390095.96</v>
      </c>
      <c r="AD12" s="33">
        <v>353072.29</v>
      </c>
      <c r="AE12" s="33">
        <v>408558.66</v>
      </c>
      <c r="AF12" s="33">
        <v>403418.17</v>
      </c>
      <c r="AG12" s="33">
        <v>443853.95</v>
      </c>
      <c r="AH12" s="33">
        <v>439863.22</v>
      </c>
      <c r="AI12" s="33">
        <v>427472.43</v>
      </c>
      <c r="AJ12" s="33">
        <v>461640.24</v>
      </c>
      <c r="AK12" s="33">
        <v>469671.62</v>
      </c>
      <c r="AL12" s="33">
        <v>505835.48</v>
      </c>
      <c r="AM12" s="33">
        <v>482686.92</v>
      </c>
      <c r="AN12" s="33">
        <v>479172.42</v>
      </c>
      <c r="AO12" s="33">
        <f t="shared" si="2"/>
        <v>5265341.3599999994</v>
      </c>
      <c r="AP12" s="33">
        <v>461458.81</v>
      </c>
      <c r="AQ12" s="33">
        <v>347704.55</v>
      </c>
      <c r="AR12" s="33">
        <v>451433.84</v>
      </c>
      <c r="AS12" s="33">
        <v>464007.95</v>
      </c>
      <c r="AT12" s="33">
        <v>457997.71</v>
      </c>
      <c r="AU12" s="33">
        <v>440558.16</v>
      </c>
      <c r="AV12" s="33">
        <v>458345.89</v>
      </c>
      <c r="AW12" s="33">
        <v>493114.49</v>
      </c>
      <c r="AX12" s="33">
        <v>484759.93</v>
      </c>
      <c r="AY12" s="33">
        <v>544028.56999999995</v>
      </c>
      <c r="AZ12" s="33">
        <v>532838.26</v>
      </c>
      <c r="BA12" s="33">
        <v>548408.30000000005</v>
      </c>
      <c r="BB12" s="33">
        <f t="shared" si="3"/>
        <v>5684656.46</v>
      </c>
      <c r="BC12" s="33">
        <v>441858.13</v>
      </c>
      <c r="BD12" s="33">
        <v>350764.62</v>
      </c>
      <c r="BE12" s="33">
        <v>165148.43</v>
      </c>
      <c r="BF12" s="33">
        <v>511981.02</v>
      </c>
      <c r="BG12" s="33">
        <v>536965.94999999995</v>
      </c>
      <c r="BH12" s="33">
        <v>490488.73</v>
      </c>
      <c r="BI12" s="33">
        <v>501920.79</v>
      </c>
      <c r="BJ12" s="33">
        <v>457836.21</v>
      </c>
      <c r="BK12" s="33">
        <v>427375.22</v>
      </c>
    </row>
    <row r="13" spans="1:63" x14ac:dyDescent="0.2">
      <c r="A13" s="30" t="s">
        <v>4</v>
      </c>
      <c r="B13" s="30" t="s">
        <v>13</v>
      </c>
      <c r="C13" s="31">
        <v>366042.14</v>
      </c>
      <c r="D13" s="31">
        <v>353996.96</v>
      </c>
      <c r="E13" s="31">
        <v>410326.05</v>
      </c>
      <c r="F13" s="32">
        <v>436096.52</v>
      </c>
      <c r="G13" s="31">
        <v>428176.98</v>
      </c>
      <c r="H13" s="31">
        <v>431985.44</v>
      </c>
      <c r="I13" s="31">
        <v>439943.23</v>
      </c>
      <c r="J13" s="31">
        <v>420234.46</v>
      </c>
      <c r="K13" s="32">
        <v>407170.2</v>
      </c>
      <c r="L13" s="33">
        <v>430218.63</v>
      </c>
      <c r="M13" s="33">
        <v>407986.39</v>
      </c>
      <c r="N13" s="33">
        <v>407116.17</v>
      </c>
      <c r="O13" s="33">
        <f t="shared" si="0"/>
        <v>4939293.17</v>
      </c>
      <c r="P13" s="33">
        <v>426461.22</v>
      </c>
      <c r="Q13" s="33">
        <v>357770.54</v>
      </c>
      <c r="R13" s="33">
        <v>360840.27</v>
      </c>
      <c r="S13" s="33">
        <v>429292.2</v>
      </c>
      <c r="T13" s="33">
        <v>439036.69</v>
      </c>
      <c r="U13" s="33">
        <v>438922.8</v>
      </c>
      <c r="V13" s="33">
        <v>450978.49</v>
      </c>
      <c r="W13" s="33">
        <v>453864.29</v>
      </c>
      <c r="X13" s="33">
        <v>467713.5</v>
      </c>
      <c r="Y13" s="33">
        <v>489234.42</v>
      </c>
      <c r="Z13" s="33">
        <v>458828.24</v>
      </c>
      <c r="AA13" s="33">
        <v>484435.7</v>
      </c>
      <c r="AB13" s="33">
        <f t="shared" si="1"/>
        <v>5257378.3600000003</v>
      </c>
      <c r="AC13" s="33">
        <v>496154.73</v>
      </c>
      <c r="AD13" s="33">
        <v>426903.43</v>
      </c>
      <c r="AE13" s="33">
        <v>509104.09</v>
      </c>
      <c r="AF13" s="33">
        <v>470377.57</v>
      </c>
      <c r="AG13" s="33">
        <v>541646.32999999996</v>
      </c>
      <c r="AH13" s="33">
        <v>515368.6</v>
      </c>
      <c r="AI13" s="33">
        <v>496578.92</v>
      </c>
      <c r="AJ13" s="33">
        <v>524490.68000000005</v>
      </c>
      <c r="AK13" s="33">
        <v>546782.93000000005</v>
      </c>
      <c r="AL13" s="33">
        <v>581817.79</v>
      </c>
      <c r="AM13" s="33">
        <v>560209.05000000005</v>
      </c>
      <c r="AN13" s="33">
        <v>555911.62</v>
      </c>
      <c r="AO13" s="33">
        <f t="shared" si="2"/>
        <v>6225345.7400000002</v>
      </c>
      <c r="AP13" s="33">
        <v>515394.41</v>
      </c>
      <c r="AQ13" s="33">
        <v>401956.55</v>
      </c>
      <c r="AR13" s="33">
        <v>540855.76</v>
      </c>
      <c r="AS13" s="33">
        <v>484549.42</v>
      </c>
      <c r="AT13" s="33">
        <v>526106.57999999996</v>
      </c>
      <c r="AU13" s="33">
        <v>501768.41</v>
      </c>
      <c r="AV13" s="33">
        <v>549157.23</v>
      </c>
      <c r="AW13" s="33">
        <v>568309.29</v>
      </c>
      <c r="AX13" s="33">
        <v>570520.82999999996</v>
      </c>
      <c r="AY13" s="33">
        <v>610303.92000000004</v>
      </c>
      <c r="AZ13" s="33">
        <v>606727.56000000006</v>
      </c>
      <c r="BA13" s="33">
        <v>627553.96</v>
      </c>
      <c r="BB13" s="33">
        <f t="shared" si="3"/>
        <v>6503203.919999999</v>
      </c>
      <c r="BC13" s="33">
        <v>512339.35</v>
      </c>
      <c r="BD13" s="33">
        <v>360531.58</v>
      </c>
      <c r="BE13" s="33">
        <v>223472.8</v>
      </c>
      <c r="BF13" s="33">
        <v>565997.1</v>
      </c>
      <c r="BG13" s="33">
        <v>588802.04</v>
      </c>
      <c r="BH13" s="33">
        <v>572361.11</v>
      </c>
      <c r="BI13" s="33">
        <v>570151.75</v>
      </c>
      <c r="BJ13" s="33">
        <v>553512.07999999996</v>
      </c>
      <c r="BK13" s="33">
        <v>511704.66</v>
      </c>
    </row>
    <row r="14" spans="1:63" x14ac:dyDescent="0.2">
      <c r="A14" s="30" t="s">
        <v>5</v>
      </c>
      <c r="B14" s="30" t="s">
        <v>13</v>
      </c>
      <c r="C14" s="31">
        <v>680532.93</v>
      </c>
      <c r="D14" s="31">
        <v>683534.19</v>
      </c>
      <c r="E14" s="31">
        <v>779835.48</v>
      </c>
      <c r="F14" s="32">
        <v>820010.71</v>
      </c>
      <c r="G14" s="31">
        <v>835245.18</v>
      </c>
      <c r="H14" s="31">
        <v>807856.9</v>
      </c>
      <c r="I14" s="31">
        <v>832750.52</v>
      </c>
      <c r="J14" s="31">
        <v>797088.46</v>
      </c>
      <c r="K14" s="32">
        <v>790061.63</v>
      </c>
      <c r="L14" s="33">
        <v>839401.44</v>
      </c>
      <c r="M14" s="33">
        <v>796582.9</v>
      </c>
      <c r="N14" s="33">
        <v>800104.58</v>
      </c>
      <c r="O14" s="33">
        <f t="shared" si="0"/>
        <v>9463004.9199999999</v>
      </c>
      <c r="P14" s="33">
        <v>833311.63</v>
      </c>
      <c r="Q14" s="33">
        <v>715874.03</v>
      </c>
      <c r="R14" s="33">
        <v>717478.05</v>
      </c>
      <c r="S14" s="33">
        <v>839611.05</v>
      </c>
      <c r="T14" s="33">
        <v>876626.29</v>
      </c>
      <c r="U14" s="33">
        <v>844278.95</v>
      </c>
      <c r="V14" s="33">
        <v>890436.2</v>
      </c>
      <c r="W14" s="33">
        <v>848428.33</v>
      </c>
      <c r="X14" s="33">
        <v>911044.54</v>
      </c>
      <c r="Y14" s="33">
        <v>920059.62</v>
      </c>
      <c r="Z14" s="33">
        <v>890025</v>
      </c>
      <c r="AA14" s="33">
        <v>922972.86</v>
      </c>
      <c r="AB14" s="33">
        <f t="shared" si="1"/>
        <v>10210146.549999999</v>
      </c>
      <c r="AC14" s="33">
        <v>886250.69</v>
      </c>
      <c r="AD14" s="33">
        <v>779975.72</v>
      </c>
      <c r="AE14" s="33">
        <v>917662.75</v>
      </c>
      <c r="AF14" s="33">
        <v>873795.74</v>
      </c>
      <c r="AG14" s="33">
        <v>985500.28</v>
      </c>
      <c r="AH14" s="33">
        <v>955231.82</v>
      </c>
      <c r="AI14" s="33">
        <v>924051.35</v>
      </c>
      <c r="AJ14" s="33">
        <v>986130.92</v>
      </c>
      <c r="AK14" s="33">
        <v>1016454.55</v>
      </c>
      <c r="AL14" s="33">
        <v>1087653.27</v>
      </c>
      <c r="AM14" s="33">
        <v>1042895.97</v>
      </c>
      <c r="AN14" s="33">
        <v>1035084.04</v>
      </c>
      <c r="AO14" s="33">
        <f t="shared" si="2"/>
        <v>11490687.100000001</v>
      </c>
      <c r="AP14" s="33">
        <v>976853.22</v>
      </c>
      <c r="AQ14" s="33">
        <v>749661.1</v>
      </c>
      <c r="AR14" s="33">
        <v>992289.6</v>
      </c>
      <c r="AS14" s="33">
        <v>948557.37</v>
      </c>
      <c r="AT14" s="33">
        <v>984104.29</v>
      </c>
      <c r="AU14" s="33">
        <v>942326.57</v>
      </c>
      <c r="AV14" s="33">
        <v>1007503.12</v>
      </c>
      <c r="AW14" s="33">
        <v>1061423.78</v>
      </c>
      <c r="AX14" s="33">
        <v>1055280.76</v>
      </c>
      <c r="AY14" s="33">
        <v>1154332.49</v>
      </c>
      <c r="AZ14" s="33">
        <v>1139565.82</v>
      </c>
      <c r="BA14" s="33">
        <v>1175962.26</v>
      </c>
      <c r="BB14" s="33">
        <f t="shared" si="3"/>
        <v>12187860.380000001</v>
      </c>
      <c r="BC14" s="33">
        <v>954197.48</v>
      </c>
      <c r="BD14" s="33">
        <v>711296.2</v>
      </c>
      <c r="BE14" s="33">
        <v>388621.23</v>
      </c>
      <c r="BF14" s="33">
        <v>1077978.1200000001</v>
      </c>
      <c r="BG14" s="33">
        <v>1125767.99</v>
      </c>
      <c r="BH14" s="33">
        <v>1062849.8400000001</v>
      </c>
      <c r="BI14" s="33">
        <v>1072072.54</v>
      </c>
      <c r="BJ14" s="33">
        <v>1011348.29</v>
      </c>
      <c r="BK14" s="33">
        <v>939079.88</v>
      </c>
    </row>
    <row r="15" spans="1:63" x14ac:dyDescent="0.2">
      <c r="A15" s="27"/>
      <c r="B15" s="28"/>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35"/>
      <c r="BE15" s="27"/>
      <c r="BF15" s="27"/>
      <c r="BG15" s="27"/>
    </row>
    <row r="16" spans="1:63" x14ac:dyDescent="0.2">
      <c r="A16" s="27"/>
      <c r="B16" s="28"/>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x14ac:dyDescent="0.2">
      <c r="A17" s="28"/>
      <c r="B17" s="28"/>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x14ac:dyDescent="0.2">
      <c r="A18" s="28"/>
      <c r="B18" s="28"/>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x14ac:dyDescent="0.2">
      <c r="A19" s="28"/>
      <c r="B19" s="28"/>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x14ac:dyDescent="0.2">
      <c r="A20" s="28"/>
      <c r="B20" s="28"/>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x14ac:dyDescent="0.2">
      <c r="A21" s="28"/>
      <c r="B21" s="28"/>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x14ac:dyDescent="0.2">
      <c r="A22" s="28"/>
      <c r="B22" s="28"/>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x14ac:dyDescent="0.2">
      <c r="A23" s="28"/>
      <c r="B23" s="28"/>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x14ac:dyDescent="0.2">
      <c r="A24" s="28"/>
      <c r="B24" s="28"/>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x14ac:dyDescent="0.2">
      <c r="A25" s="28"/>
      <c r="B25" s="28"/>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sheetData>
  <hyperlinks>
    <hyperlink ref="A1" location="ÍNDICE!A1" display="ÍNDI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3"/>
  <sheetViews>
    <sheetView zoomScaleNormal="100" workbookViewId="0">
      <pane xSplit="2" ySplit="7" topLeftCell="C8" activePane="bottomRight" state="frozen"/>
      <selection pane="topRight" activeCell="C1" sqref="C1"/>
      <selection pane="bottomLeft" activeCell="A8" sqref="A8"/>
      <selection pane="bottomRight" activeCell="F17" sqref="F17"/>
    </sheetView>
  </sheetViews>
  <sheetFormatPr baseColWidth="10" defaultColWidth="11.42578125" defaultRowHeight="12.75" x14ac:dyDescent="0.2"/>
  <cols>
    <col min="1" max="1" width="36" style="9" customWidth="1"/>
    <col min="2" max="2" width="8.7109375" style="9" customWidth="1"/>
    <col min="3" max="4" width="13.5703125" style="9" bestFit="1" customWidth="1"/>
    <col min="5" max="5" width="13.28515625" style="9" bestFit="1" customWidth="1"/>
    <col min="6" max="6" width="14" style="9" bestFit="1" customWidth="1"/>
    <col min="7" max="7" width="13.28515625" style="9" bestFit="1" customWidth="1"/>
    <col min="8" max="8" width="13.5703125" style="9" bestFit="1" customWidth="1"/>
    <col min="9" max="9" width="13" style="9" bestFit="1" customWidth="1"/>
    <col min="10" max="11" width="13.28515625" style="9" bestFit="1" customWidth="1"/>
    <col min="12" max="14" width="13.5703125" style="9" bestFit="1" customWidth="1"/>
    <col min="15" max="16" width="13.28515625" style="9" bestFit="1" customWidth="1"/>
    <col min="17" max="17" width="14" style="9" bestFit="1" customWidth="1"/>
    <col min="18" max="18" width="13.5703125" style="9" bestFit="1" customWidth="1"/>
    <col min="19" max="19" width="14.7109375" style="9" bestFit="1" customWidth="1"/>
    <col min="20" max="21" width="12.85546875" style="9" bestFit="1" customWidth="1"/>
    <col min="22" max="22" width="13.5703125" style="9" bestFit="1" customWidth="1"/>
    <col min="23" max="23" width="13.28515625" style="9" bestFit="1" customWidth="1"/>
    <col min="24" max="24" width="13.5703125" style="9" bestFit="1" customWidth="1"/>
    <col min="25" max="25" width="13.28515625" style="9" bestFit="1" customWidth="1"/>
    <col min="26" max="26" width="13" style="9" bestFit="1" customWidth="1"/>
    <col min="27" max="29" width="13.5703125" style="9" bestFit="1" customWidth="1"/>
    <col min="30" max="30" width="13" style="9" bestFit="1" customWidth="1"/>
    <col min="31" max="31" width="13.28515625" style="9" bestFit="1" customWidth="1"/>
    <col min="32" max="32" width="14.7109375" style="9" bestFit="1" customWidth="1"/>
    <col min="33" max="33" width="14" style="9" bestFit="1" customWidth="1"/>
    <col min="34" max="34" width="13.5703125" style="9" bestFit="1" customWidth="1"/>
    <col min="35" max="36" width="14" style="9" bestFit="1" customWidth="1"/>
    <col min="37" max="37" width="13.5703125" style="9" bestFit="1" customWidth="1"/>
    <col min="38" max="38" width="13.28515625" style="9" bestFit="1" customWidth="1"/>
    <col min="39" max="44" width="14" style="9" bestFit="1" customWidth="1"/>
    <col min="45" max="45" width="15" style="9" bestFit="1" customWidth="1"/>
    <col min="46" max="46" width="14" style="9" bestFit="1" customWidth="1"/>
    <col min="47" max="47" width="13.5703125" style="9" bestFit="1" customWidth="1"/>
    <col min="48" max="50" width="14" style="9" bestFit="1" customWidth="1"/>
    <col min="51" max="54" width="14.140625" style="9" customWidth="1"/>
    <col min="55" max="16384" width="11.42578125" style="9"/>
  </cols>
  <sheetData>
    <row r="1" spans="1:58" ht="19.5" x14ac:dyDescent="0.3">
      <c r="A1" s="86" t="s">
        <v>58</v>
      </c>
    </row>
    <row r="2" spans="1:58" ht="16.5" customHeight="1" x14ac:dyDescent="0.2">
      <c r="A2" s="6" t="s">
        <v>16</v>
      </c>
      <c r="B2" s="8"/>
    </row>
    <row r="3" spans="1:58" ht="16.5" customHeight="1" x14ac:dyDescent="0.2">
      <c r="A3" s="2" t="s">
        <v>15</v>
      </c>
      <c r="B3" s="10"/>
    </row>
    <row r="4" spans="1:58" ht="16.5" customHeight="1" x14ac:dyDescent="0.2">
      <c r="A4" s="3" t="s">
        <v>20</v>
      </c>
      <c r="B4" s="10"/>
      <c r="AR4" s="68"/>
    </row>
    <row r="6" spans="1:58" s="13" customFormat="1" x14ac:dyDescent="0.2">
      <c r="A6" s="5" t="s">
        <v>54</v>
      </c>
      <c r="B6" s="11"/>
      <c r="C6" s="12"/>
      <c r="D6" s="12"/>
      <c r="E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row>
    <row r="7" spans="1:58" s="27" customFormat="1" ht="19.5" customHeight="1" x14ac:dyDescent="0.2">
      <c r="A7" s="36" t="s">
        <v>53</v>
      </c>
      <c r="B7" s="36" t="s">
        <v>25</v>
      </c>
      <c r="C7" s="37">
        <v>41548</v>
      </c>
      <c r="D7" s="37">
        <v>41579</v>
      </c>
      <c r="E7" s="37">
        <v>41609</v>
      </c>
      <c r="F7" s="37" t="s">
        <v>6</v>
      </c>
      <c r="G7" s="37">
        <v>41640</v>
      </c>
      <c r="H7" s="37">
        <v>41671</v>
      </c>
      <c r="I7" s="37">
        <v>41699</v>
      </c>
      <c r="J7" s="37">
        <v>41730</v>
      </c>
      <c r="K7" s="37">
        <v>41760</v>
      </c>
      <c r="L7" s="37">
        <v>41791</v>
      </c>
      <c r="M7" s="37">
        <v>41821</v>
      </c>
      <c r="N7" s="37">
        <v>41852</v>
      </c>
      <c r="O7" s="37">
        <v>41883</v>
      </c>
      <c r="P7" s="37">
        <v>41913</v>
      </c>
      <c r="Q7" s="37">
        <v>41944</v>
      </c>
      <c r="R7" s="37">
        <v>41974</v>
      </c>
      <c r="S7" s="37" t="s">
        <v>7</v>
      </c>
      <c r="T7" s="37">
        <v>42005</v>
      </c>
      <c r="U7" s="37">
        <v>42036</v>
      </c>
      <c r="V7" s="37">
        <v>42064</v>
      </c>
      <c r="W7" s="37">
        <v>42095</v>
      </c>
      <c r="X7" s="37">
        <v>42125</v>
      </c>
      <c r="Y7" s="37">
        <v>42156</v>
      </c>
      <c r="Z7" s="37">
        <v>42186</v>
      </c>
      <c r="AA7" s="37">
        <v>42217</v>
      </c>
      <c r="AB7" s="37">
        <v>42248</v>
      </c>
      <c r="AC7" s="37">
        <v>42278</v>
      </c>
      <c r="AD7" s="37">
        <v>42309</v>
      </c>
      <c r="AE7" s="37">
        <v>42339</v>
      </c>
      <c r="AF7" s="37" t="s">
        <v>14</v>
      </c>
      <c r="AG7" s="37">
        <v>42370</v>
      </c>
      <c r="AH7" s="37">
        <v>42401</v>
      </c>
      <c r="AI7" s="37">
        <v>42430</v>
      </c>
      <c r="AJ7" s="37">
        <v>42461</v>
      </c>
      <c r="AK7" s="37">
        <v>42491</v>
      </c>
      <c r="AL7" s="37">
        <v>42522</v>
      </c>
      <c r="AM7" s="37">
        <v>42552</v>
      </c>
      <c r="AN7" s="37">
        <v>42583</v>
      </c>
      <c r="AO7" s="37">
        <v>42614</v>
      </c>
      <c r="AP7" s="37">
        <v>42644</v>
      </c>
      <c r="AQ7" s="37">
        <v>42675</v>
      </c>
      <c r="AR7" s="37">
        <v>42705</v>
      </c>
      <c r="AS7" s="37" t="s">
        <v>8</v>
      </c>
      <c r="AT7" s="37">
        <v>42736</v>
      </c>
      <c r="AU7" s="37">
        <v>42767</v>
      </c>
      <c r="AV7" s="37">
        <v>42795</v>
      </c>
      <c r="AW7" s="37">
        <v>42826</v>
      </c>
      <c r="AX7" s="37">
        <v>42856</v>
      </c>
      <c r="AY7" s="37">
        <v>42887</v>
      </c>
      <c r="AZ7" s="37">
        <v>42917</v>
      </c>
      <c r="BA7" s="37">
        <v>42948</v>
      </c>
      <c r="BB7" s="37">
        <v>42979</v>
      </c>
    </row>
    <row r="8" spans="1:58" s="18" customFormat="1" x14ac:dyDescent="0.2">
      <c r="A8" s="14" t="s">
        <v>17</v>
      </c>
      <c r="B8" s="15"/>
      <c r="C8" s="16">
        <f>+C9+C10</f>
        <v>96703.991999999998</v>
      </c>
      <c r="D8" s="16">
        <f>+D9+D10</f>
        <v>90220.554999999993</v>
      </c>
      <c r="E8" s="16">
        <f>+E9+E10</f>
        <v>97948.035999999993</v>
      </c>
      <c r="F8" s="16">
        <f>SUM(C8:E8)</f>
        <v>284872.58299999998</v>
      </c>
      <c r="G8" s="16">
        <f>SUM(G9:G10)</f>
        <v>94824.038</v>
      </c>
      <c r="H8" s="16">
        <f t="shared" ref="H8:R8" si="0">SUM(H9:H10)</f>
        <v>70604.516499999998</v>
      </c>
      <c r="I8" s="16">
        <f t="shared" si="0"/>
        <v>78976.799499999994</v>
      </c>
      <c r="J8" s="16">
        <f t="shared" si="0"/>
        <v>84672.648000000001</v>
      </c>
      <c r="K8" s="16">
        <f t="shared" si="0"/>
        <v>67146.841</v>
      </c>
      <c r="L8" s="16">
        <f t="shared" si="0"/>
        <v>80086.054000000004</v>
      </c>
      <c r="M8" s="16">
        <f t="shared" si="0"/>
        <v>84539.869000000006</v>
      </c>
      <c r="N8" s="16">
        <f t="shared" si="0"/>
        <v>80717.198000000004</v>
      </c>
      <c r="O8" s="16">
        <f t="shared" si="0"/>
        <v>67445.120999999999</v>
      </c>
      <c r="P8" s="16">
        <f t="shared" si="0"/>
        <v>74795.998000000007</v>
      </c>
      <c r="Q8" s="16">
        <f t="shared" si="0"/>
        <v>83813.827999999994</v>
      </c>
      <c r="R8" s="16">
        <f t="shared" si="0"/>
        <v>76425.7641</v>
      </c>
      <c r="S8" s="16">
        <f>SUM(G8:R8)</f>
        <v>944048.67510000011</v>
      </c>
      <c r="T8" s="16">
        <f>SUM(T9:T10)</f>
        <v>65499.451000000001</v>
      </c>
      <c r="U8" s="16">
        <f t="shared" ref="U8:AE8" si="1">SUM(U9:U10)</f>
        <v>54069.241000000002</v>
      </c>
      <c r="V8" s="16">
        <f t="shared" si="1"/>
        <v>80712.239000000001</v>
      </c>
      <c r="W8" s="16">
        <f t="shared" si="1"/>
        <v>58961.29</v>
      </c>
      <c r="X8" s="16">
        <f t="shared" si="1"/>
        <v>71488.345000000001</v>
      </c>
      <c r="Y8" s="16">
        <f t="shared" si="1"/>
        <v>81577.509000000005</v>
      </c>
      <c r="Z8" s="16">
        <f t="shared" si="1"/>
        <v>78775.217999999993</v>
      </c>
      <c r="AA8" s="16">
        <f t="shared" si="1"/>
        <v>93309.857999999993</v>
      </c>
      <c r="AB8" s="16">
        <f t="shared" si="1"/>
        <v>96348.043000000005</v>
      </c>
      <c r="AC8" s="16">
        <f t="shared" si="1"/>
        <v>103045.856</v>
      </c>
      <c r="AD8" s="16">
        <f t="shared" si="1"/>
        <v>117993.442</v>
      </c>
      <c r="AE8" s="16">
        <f t="shared" si="1"/>
        <v>147795.61900000001</v>
      </c>
      <c r="AF8" s="16">
        <f>SUM(T8:AE8)</f>
        <v>1049576.111</v>
      </c>
      <c r="AG8" s="16">
        <f>SUM(AG9:AG10)</f>
        <v>154752.54199999999</v>
      </c>
      <c r="AH8" s="16">
        <f t="shared" ref="AH8:AR8" si="2">SUM(AH9:AH10)</f>
        <v>150287.731</v>
      </c>
      <c r="AI8" s="16">
        <f t="shared" si="2"/>
        <v>187050.32500000001</v>
      </c>
      <c r="AJ8" s="16">
        <f t="shared" si="2"/>
        <v>190430.53630000001</v>
      </c>
      <c r="AK8" s="16">
        <f t="shared" si="2"/>
        <v>219671.21479999999</v>
      </c>
      <c r="AL8" s="16">
        <f t="shared" si="2"/>
        <v>225955.9253</v>
      </c>
      <c r="AM8" s="16">
        <f t="shared" si="2"/>
        <v>216691.32199999999</v>
      </c>
      <c r="AN8" s="16">
        <f t="shared" si="2"/>
        <v>207294.7812</v>
      </c>
      <c r="AO8" s="16">
        <f t="shared" si="2"/>
        <v>256666.06</v>
      </c>
      <c r="AP8" s="16">
        <f t="shared" si="2"/>
        <v>254785.13519999999</v>
      </c>
      <c r="AQ8" s="16">
        <f t="shared" si="2"/>
        <v>288010.89200000005</v>
      </c>
      <c r="AR8" s="16">
        <f t="shared" si="2"/>
        <v>295771.29898000002</v>
      </c>
      <c r="AS8" s="16">
        <f>SUM(AG8:AR8)</f>
        <v>2647367.7637800002</v>
      </c>
      <c r="AT8" s="16">
        <f t="shared" ref="AT8:BB8" si="3">SUM(AT9:AT10)</f>
        <v>254977.32499999998</v>
      </c>
      <c r="AU8" s="16">
        <f t="shared" si="3"/>
        <v>236715.89180000001</v>
      </c>
      <c r="AV8" s="16">
        <f t="shared" si="3"/>
        <v>253458.24734999999</v>
      </c>
      <c r="AW8" s="16">
        <f t="shared" si="3"/>
        <v>270754.484</v>
      </c>
      <c r="AX8" s="16">
        <f t="shared" si="3"/>
        <v>284140.99180000002</v>
      </c>
      <c r="AY8" s="16">
        <f t="shared" si="3"/>
        <v>279810.56174999999</v>
      </c>
      <c r="AZ8" s="16">
        <f t="shared" si="3"/>
        <v>282165.97750000004</v>
      </c>
      <c r="BA8" s="16">
        <f t="shared" si="3"/>
        <v>233144.78899999999</v>
      </c>
      <c r="BB8" s="16">
        <f t="shared" si="3"/>
        <v>290693.02548000001</v>
      </c>
      <c r="BC8" s="17"/>
      <c r="BD8" s="17"/>
      <c r="BE8" s="17"/>
      <c r="BF8" s="17"/>
    </row>
    <row r="9" spans="1:58" s="13" customFormat="1" x14ac:dyDescent="0.2">
      <c r="A9" s="19" t="s">
        <v>50</v>
      </c>
      <c r="B9" s="24" t="s">
        <v>21</v>
      </c>
      <c r="C9" s="20">
        <v>95327.991999999998</v>
      </c>
      <c r="D9" s="20">
        <v>88969.554999999993</v>
      </c>
      <c r="E9" s="20">
        <v>96645.035999999993</v>
      </c>
      <c r="F9" s="21">
        <f>+SUM(C9:E9)</f>
        <v>280942.58299999998</v>
      </c>
      <c r="G9" s="21">
        <v>93529.038</v>
      </c>
      <c r="H9" s="21">
        <v>69126.516499999998</v>
      </c>
      <c r="I9" s="21">
        <v>77397.799499999994</v>
      </c>
      <c r="J9" s="21">
        <v>83440.648000000001</v>
      </c>
      <c r="K9" s="21">
        <v>65486.841</v>
      </c>
      <c r="L9" s="21">
        <v>78374.054000000004</v>
      </c>
      <c r="M9" s="21">
        <v>82782.869000000006</v>
      </c>
      <c r="N9" s="21">
        <v>78872.198000000004</v>
      </c>
      <c r="O9" s="21">
        <v>66043.120999999999</v>
      </c>
      <c r="P9" s="21">
        <v>73273.998000000007</v>
      </c>
      <c r="Q9" s="21">
        <v>82403.827999999994</v>
      </c>
      <c r="R9" s="21">
        <v>75122.7641</v>
      </c>
      <c r="S9" s="21">
        <f>+SUM(G9:R9)</f>
        <v>925853.67510000011</v>
      </c>
      <c r="T9" s="21">
        <v>64157.451000000001</v>
      </c>
      <c r="U9" s="21">
        <v>52769.241000000002</v>
      </c>
      <c r="V9" s="21">
        <v>79224.239000000001</v>
      </c>
      <c r="W9" s="21">
        <v>57467.29</v>
      </c>
      <c r="X9" s="21">
        <v>69939.345000000001</v>
      </c>
      <c r="Y9" s="21">
        <v>80185.509000000005</v>
      </c>
      <c r="Z9" s="21">
        <v>77249.217999999993</v>
      </c>
      <c r="AA9" s="21">
        <v>91593.857999999993</v>
      </c>
      <c r="AB9" s="21">
        <v>94697.043000000005</v>
      </c>
      <c r="AC9" s="21">
        <v>101581.45600000001</v>
      </c>
      <c r="AD9" s="21">
        <v>116274.442</v>
      </c>
      <c r="AE9" s="21">
        <v>146311.61900000001</v>
      </c>
      <c r="AF9" s="21">
        <f>+SUM(T9:AE9)</f>
        <v>1031450.7109999999</v>
      </c>
      <c r="AG9" s="21">
        <v>153080.54199999999</v>
      </c>
      <c r="AH9" s="21">
        <v>148536.731</v>
      </c>
      <c r="AI9" s="21">
        <v>185218.32500000001</v>
      </c>
      <c r="AJ9" s="21">
        <v>188625.53630000001</v>
      </c>
      <c r="AK9" s="21">
        <v>217863.21479999999</v>
      </c>
      <c r="AL9" s="21">
        <v>223985.9253</v>
      </c>
      <c r="AM9" s="21">
        <v>214696.32199999999</v>
      </c>
      <c r="AN9" s="21">
        <v>205417.7812</v>
      </c>
      <c r="AO9" s="21">
        <v>255004.06</v>
      </c>
      <c r="AP9" s="21">
        <v>252983.13519999999</v>
      </c>
      <c r="AQ9" s="21">
        <v>286434.89200000005</v>
      </c>
      <c r="AR9" s="21">
        <v>294233.29898000002</v>
      </c>
      <c r="AS9" s="21">
        <f>+SUM(AG9:AR9)</f>
        <v>2626079.7637800002</v>
      </c>
      <c r="AT9" s="21">
        <v>253225.32499999998</v>
      </c>
      <c r="AU9" s="21">
        <v>235065.89180000001</v>
      </c>
      <c r="AV9" s="21">
        <v>251557.24734999999</v>
      </c>
      <c r="AW9" s="21">
        <v>269017.484</v>
      </c>
      <c r="AX9" s="21">
        <v>282404.99180000002</v>
      </c>
      <c r="AY9" s="21">
        <v>277876.56174999999</v>
      </c>
      <c r="AZ9" s="21">
        <v>280504.97749999998</v>
      </c>
      <c r="BA9" s="21">
        <v>230776.78899999999</v>
      </c>
      <c r="BB9" s="21">
        <v>288650.02548000001</v>
      </c>
      <c r="BC9" s="22"/>
      <c r="BD9" s="22"/>
      <c r="BE9" s="22"/>
      <c r="BF9" s="22"/>
    </row>
    <row r="10" spans="1:58" s="13" customFormat="1" x14ac:dyDescent="0.2">
      <c r="A10" s="19" t="s">
        <v>51</v>
      </c>
      <c r="B10" s="24" t="s">
        <v>21</v>
      </c>
      <c r="C10" s="20">
        <v>1376</v>
      </c>
      <c r="D10" s="20">
        <v>1251</v>
      </c>
      <c r="E10" s="20">
        <v>1303</v>
      </c>
      <c r="F10" s="21">
        <f t="shared" ref="F10:F22" si="4">+SUM(C10:E10)</f>
        <v>3930</v>
      </c>
      <c r="G10" s="21">
        <v>1295</v>
      </c>
      <c r="H10" s="21">
        <v>1478</v>
      </c>
      <c r="I10" s="21">
        <v>1579</v>
      </c>
      <c r="J10" s="21">
        <v>1232</v>
      </c>
      <c r="K10" s="21">
        <v>1660</v>
      </c>
      <c r="L10" s="21">
        <v>1712</v>
      </c>
      <c r="M10" s="21">
        <v>1757</v>
      </c>
      <c r="N10" s="21">
        <v>1845</v>
      </c>
      <c r="O10" s="21">
        <v>1402</v>
      </c>
      <c r="P10" s="21">
        <v>1522</v>
      </c>
      <c r="Q10" s="21">
        <v>1410</v>
      </c>
      <c r="R10" s="21">
        <v>1303</v>
      </c>
      <c r="S10" s="21">
        <f t="shared" ref="S10:S22" si="5">+SUM(G10:R10)</f>
        <v>18195</v>
      </c>
      <c r="T10" s="21">
        <v>1342</v>
      </c>
      <c r="U10" s="21">
        <v>1300</v>
      </c>
      <c r="V10" s="21">
        <v>1488</v>
      </c>
      <c r="W10" s="21">
        <v>1494</v>
      </c>
      <c r="X10" s="21">
        <v>1549</v>
      </c>
      <c r="Y10" s="21">
        <v>1392</v>
      </c>
      <c r="Z10" s="21">
        <v>1526</v>
      </c>
      <c r="AA10" s="21">
        <v>1716</v>
      </c>
      <c r="AB10" s="21">
        <v>1651</v>
      </c>
      <c r="AC10" s="21">
        <v>1464.4</v>
      </c>
      <c r="AD10" s="21">
        <v>1719</v>
      </c>
      <c r="AE10" s="21">
        <v>1484</v>
      </c>
      <c r="AF10" s="21">
        <f t="shared" ref="AF10:AF22" si="6">+SUM(T10:AE10)</f>
        <v>18125.400000000001</v>
      </c>
      <c r="AG10" s="21">
        <v>1672</v>
      </c>
      <c r="AH10" s="21">
        <v>1751</v>
      </c>
      <c r="AI10" s="21">
        <v>1832</v>
      </c>
      <c r="AJ10" s="21">
        <v>1805</v>
      </c>
      <c r="AK10" s="21">
        <v>1808</v>
      </c>
      <c r="AL10" s="21">
        <v>1970</v>
      </c>
      <c r="AM10" s="21">
        <v>1995</v>
      </c>
      <c r="AN10" s="21">
        <v>1877</v>
      </c>
      <c r="AO10" s="21">
        <v>1662</v>
      </c>
      <c r="AP10" s="21">
        <v>1802</v>
      </c>
      <c r="AQ10" s="21">
        <v>1576</v>
      </c>
      <c r="AR10" s="21">
        <v>1538</v>
      </c>
      <c r="AS10" s="21">
        <f t="shared" ref="AS10:AS21" si="7">+SUM(AG10:AR10)</f>
        <v>21288</v>
      </c>
      <c r="AT10" s="21">
        <v>1752</v>
      </c>
      <c r="AU10" s="21">
        <v>1650</v>
      </c>
      <c r="AV10" s="21">
        <v>1901</v>
      </c>
      <c r="AW10" s="21">
        <v>1737</v>
      </c>
      <c r="AX10" s="21">
        <v>1736</v>
      </c>
      <c r="AY10" s="21">
        <v>1934</v>
      </c>
      <c r="AZ10" s="21">
        <v>1661.00000000006</v>
      </c>
      <c r="BA10" s="21">
        <v>2368</v>
      </c>
      <c r="BB10" s="21">
        <v>2043</v>
      </c>
      <c r="BC10" s="22"/>
      <c r="BD10" s="22"/>
      <c r="BE10" s="22"/>
      <c r="BF10" s="22"/>
    </row>
    <row r="11" spans="1:58" s="18" customFormat="1" x14ac:dyDescent="0.2">
      <c r="A11" s="14" t="s">
        <v>18</v>
      </c>
      <c r="B11" s="14"/>
      <c r="C11" s="23">
        <f>+C12+C13</f>
        <v>15343094.0019</v>
      </c>
      <c r="D11" s="23">
        <f>+D12+D13</f>
        <v>15917907.3498</v>
      </c>
      <c r="E11" s="23">
        <f>+E12+E13</f>
        <v>16286570.739</v>
      </c>
      <c r="F11" s="16">
        <f>SUM(C11:E11)</f>
        <v>47547572.090700001</v>
      </c>
      <c r="G11" s="16">
        <f>SUM(G12:G13)</f>
        <v>15551285.918</v>
      </c>
      <c r="H11" s="16">
        <f t="shared" ref="H11:R11" si="8">SUM(H12:H13)</f>
        <v>12820721.8508</v>
      </c>
      <c r="I11" s="16">
        <f t="shared" si="8"/>
        <v>10117873.212300001</v>
      </c>
      <c r="J11" s="16">
        <f t="shared" si="8"/>
        <v>13240818.3367</v>
      </c>
      <c r="K11" s="16">
        <f t="shared" si="8"/>
        <v>10202108.134599999</v>
      </c>
      <c r="L11" s="16">
        <f t="shared" si="8"/>
        <v>13952588.5999</v>
      </c>
      <c r="M11" s="16">
        <f t="shared" si="8"/>
        <v>15942551.549899999</v>
      </c>
      <c r="N11" s="16">
        <f t="shared" si="8"/>
        <v>15213573.6807</v>
      </c>
      <c r="O11" s="16">
        <f t="shared" si="8"/>
        <v>12237710.9033</v>
      </c>
      <c r="P11" s="16">
        <f t="shared" si="8"/>
        <v>13311402.338500001</v>
      </c>
      <c r="Q11" s="16">
        <f t="shared" si="8"/>
        <v>14583836.1788</v>
      </c>
      <c r="R11" s="16">
        <f t="shared" si="8"/>
        <v>16064724.3455</v>
      </c>
      <c r="S11" s="16">
        <f t="shared" si="5"/>
        <v>163239195.04899999</v>
      </c>
      <c r="T11" s="16">
        <f>SUM(T12:T13)</f>
        <v>7957258.1914000008</v>
      </c>
      <c r="U11" s="16">
        <f t="shared" ref="U11:AE11" si="9">SUM(U12:U13)</f>
        <v>7322325.3604000006</v>
      </c>
      <c r="V11" s="16">
        <f t="shared" si="9"/>
        <v>13844433.076200001</v>
      </c>
      <c r="W11" s="16">
        <f t="shared" si="9"/>
        <v>11622391.942399999</v>
      </c>
      <c r="X11" s="16">
        <f t="shared" si="9"/>
        <v>11502859.0459</v>
      </c>
      <c r="Y11" s="16">
        <f t="shared" si="9"/>
        <v>11544513.027000001</v>
      </c>
      <c r="Z11" s="16">
        <f t="shared" si="9"/>
        <v>12591718.578799998</v>
      </c>
      <c r="AA11" s="16">
        <f t="shared" si="9"/>
        <v>16138780.455599999</v>
      </c>
      <c r="AB11" s="16">
        <f t="shared" si="9"/>
        <v>16441139.603599999</v>
      </c>
      <c r="AC11" s="16">
        <f t="shared" si="9"/>
        <v>15878521.448199999</v>
      </c>
      <c r="AD11" s="16">
        <f t="shared" si="9"/>
        <v>16122210.164800001</v>
      </c>
      <c r="AE11" s="16">
        <f t="shared" si="9"/>
        <v>18381076.326699998</v>
      </c>
      <c r="AF11" s="16">
        <f t="shared" si="6"/>
        <v>159347227.22099999</v>
      </c>
      <c r="AG11" s="16">
        <f>SUM(AG12:AG13)</f>
        <v>20477623.643999998</v>
      </c>
      <c r="AH11" s="16">
        <f t="shared" ref="AH11:AR11" si="10">SUM(AH12:AH13)</f>
        <v>22189802.547200002</v>
      </c>
      <c r="AI11" s="16">
        <f t="shared" si="10"/>
        <v>27705393.8024</v>
      </c>
      <c r="AJ11" s="16">
        <f t="shared" si="10"/>
        <v>26529060.6085</v>
      </c>
      <c r="AK11" s="16">
        <f t="shared" si="10"/>
        <v>31229298.033199999</v>
      </c>
      <c r="AL11" s="16">
        <f t="shared" si="10"/>
        <v>31442217.776099999</v>
      </c>
      <c r="AM11" s="16">
        <f t="shared" si="10"/>
        <v>28308806.373300001</v>
      </c>
      <c r="AN11" s="16">
        <f t="shared" si="10"/>
        <v>25959094.357699998</v>
      </c>
      <c r="AO11" s="16">
        <f t="shared" si="10"/>
        <v>38977605.936399996</v>
      </c>
      <c r="AP11" s="16">
        <f t="shared" si="10"/>
        <v>38062028.688499995</v>
      </c>
      <c r="AQ11" s="16">
        <f t="shared" si="10"/>
        <v>44967007.997500002</v>
      </c>
      <c r="AR11" s="16">
        <f t="shared" si="10"/>
        <v>46227602.142439999</v>
      </c>
      <c r="AS11" s="16">
        <f t="shared" si="7"/>
        <v>382075541.90724003</v>
      </c>
      <c r="AT11" s="16">
        <f t="shared" ref="AT11:BB11" si="11">SUM(AT12:AT13)</f>
        <v>37442997.845000006</v>
      </c>
      <c r="AU11" s="16">
        <f t="shared" si="11"/>
        <v>35313734.748799995</v>
      </c>
      <c r="AV11" s="16">
        <f t="shared" si="11"/>
        <v>36669388.6448</v>
      </c>
      <c r="AW11" s="16">
        <f t="shared" si="11"/>
        <v>40322026.533</v>
      </c>
      <c r="AX11" s="16">
        <f t="shared" si="11"/>
        <v>43216739.336600006</v>
      </c>
      <c r="AY11" s="16">
        <f t="shared" si="11"/>
        <v>42478741.937600002</v>
      </c>
      <c r="AZ11" s="16">
        <f t="shared" si="11"/>
        <v>41053716.213199988</v>
      </c>
      <c r="BA11" s="16">
        <f t="shared" si="11"/>
        <v>31466456.238599997</v>
      </c>
      <c r="BB11" s="16">
        <f t="shared" si="11"/>
        <v>46027425.141800009</v>
      </c>
      <c r="BC11" s="17"/>
      <c r="BD11" s="17"/>
      <c r="BE11" s="17"/>
      <c r="BF11" s="17"/>
    </row>
    <row r="12" spans="1:58" s="13" customFormat="1" x14ac:dyDescent="0.2">
      <c r="A12" s="19" t="s">
        <v>50</v>
      </c>
      <c r="B12" s="24" t="s">
        <v>18</v>
      </c>
      <c r="C12" s="20">
        <v>15238275.6019</v>
      </c>
      <c r="D12" s="20">
        <v>15815787.049799999</v>
      </c>
      <c r="E12" s="20">
        <v>16176301.639</v>
      </c>
      <c r="F12" s="21">
        <f t="shared" si="4"/>
        <v>47230364.290699996</v>
      </c>
      <c r="G12" s="21">
        <v>15476614.418</v>
      </c>
      <c r="H12" s="21">
        <v>12695281.250800001</v>
      </c>
      <c r="I12" s="21">
        <v>9976197.4123</v>
      </c>
      <c r="J12" s="21">
        <v>13134302.936699999</v>
      </c>
      <c r="K12" s="21">
        <v>10059543.934599999</v>
      </c>
      <c r="L12" s="21">
        <v>13801991.199899999</v>
      </c>
      <c r="M12" s="21">
        <v>15792165.949899999</v>
      </c>
      <c r="N12" s="21">
        <v>15061898.7807</v>
      </c>
      <c r="O12" s="21">
        <v>12121707.9033</v>
      </c>
      <c r="P12" s="21">
        <v>13172636.5385</v>
      </c>
      <c r="Q12" s="21">
        <v>14462319.6788</v>
      </c>
      <c r="R12" s="21">
        <v>15957028.7455</v>
      </c>
      <c r="S12" s="21">
        <f t="shared" si="5"/>
        <v>161711688.74899998</v>
      </c>
      <c r="T12" s="21">
        <v>7837150.7914000005</v>
      </c>
      <c r="U12" s="21">
        <v>7200135.1604000004</v>
      </c>
      <c r="V12" s="21">
        <v>13708988.676200001</v>
      </c>
      <c r="W12" s="21">
        <v>11481316.442399999</v>
      </c>
      <c r="X12" s="21">
        <v>11354065.7459</v>
      </c>
      <c r="Y12" s="21">
        <v>11420968.227</v>
      </c>
      <c r="Z12" s="21">
        <v>12448939.878799999</v>
      </c>
      <c r="AA12" s="21">
        <v>15980881.7556</v>
      </c>
      <c r="AB12" s="21">
        <v>16287297.503599999</v>
      </c>
      <c r="AC12" s="21">
        <v>15746308.248199999</v>
      </c>
      <c r="AD12" s="21">
        <v>15965917.864800001</v>
      </c>
      <c r="AE12" s="21">
        <v>18237501.4267</v>
      </c>
      <c r="AF12" s="21">
        <f t="shared" si="6"/>
        <v>157669471.72099999</v>
      </c>
      <c r="AG12" s="21">
        <v>20311778.443999998</v>
      </c>
      <c r="AH12" s="21">
        <v>22030554.747200001</v>
      </c>
      <c r="AI12" s="21">
        <v>27534222.8024</v>
      </c>
      <c r="AJ12" s="21">
        <v>26358948.308499999</v>
      </c>
      <c r="AK12" s="21">
        <v>31064126.133200001</v>
      </c>
      <c r="AL12" s="21">
        <v>31261272.3761</v>
      </c>
      <c r="AM12" s="21">
        <v>28127484.873300001</v>
      </c>
      <c r="AN12" s="21">
        <v>25788224.657699998</v>
      </c>
      <c r="AO12" s="21">
        <v>38825748.536399998</v>
      </c>
      <c r="AP12" s="21">
        <v>37898006.888499998</v>
      </c>
      <c r="AQ12" s="21">
        <v>44816778.297499999</v>
      </c>
      <c r="AR12" s="21">
        <v>46085455.24244</v>
      </c>
      <c r="AS12" s="21">
        <f t="shared" si="7"/>
        <v>380102601.30724001</v>
      </c>
      <c r="AT12" s="21">
        <v>37283703.645000003</v>
      </c>
      <c r="AU12" s="21">
        <v>35164051.948799998</v>
      </c>
      <c r="AV12" s="21">
        <v>36503869.444799997</v>
      </c>
      <c r="AW12" s="21">
        <v>40167660.932999998</v>
      </c>
      <c r="AX12" s="21">
        <v>43058624.136600003</v>
      </c>
      <c r="AY12" s="21">
        <v>42318517.037600003</v>
      </c>
      <c r="AZ12" s="21">
        <v>40918364.5132</v>
      </c>
      <c r="BA12" s="21">
        <v>31273472.838599999</v>
      </c>
      <c r="BB12" s="21">
        <v>45848259.5418</v>
      </c>
      <c r="BC12" s="22"/>
      <c r="BD12" s="22"/>
      <c r="BE12" s="22"/>
      <c r="BF12" s="22"/>
    </row>
    <row r="13" spans="1:58" s="13" customFormat="1" x14ac:dyDescent="0.2">
      <c r="A13" s="19" t="s">
        <v>51</v>
      </c>
      <c r="B13" s="24" t="s">
        <v>18</v>
      </c>
      <c r="C13" s="20">
        <v>104818.4</v>
      </c>
      <c r="D13" s="20">
        <v>102120.3</v>
      </c>
      <c r="E13" s="20">
        <v>110269.1</v>
      </c>
      <c r="F13" s="21">
        <f t="shared" si="4"/>
        <v>317207.80000000005</v>
      </c>
      <c r="G13" s="21">
        <v>74671.5</v>
      </c>
      <c r="H13" s="21">
        <v>125440.6</v>
      </c>
      <c r="I13" s="21">
        <v>141675.79999999999</v>
      </c>
      <c r="J13" s="21">
        <v>106515.4</v>
      </c>
      <c r="K13" s="21">
        <v>142564.20000000001</v>
      </c>
      <c r="L13" s="21">
        <v>150597.4</v>
      </c>
      <c r="M13" s="21">
        <v>150385.60000000001</v>
      </c>
      <c r="N13" s="21">
        <v>151674.9</v>
      </c>
      <c r="O13" s="21">
        <v>116003</v>
      </c>
      <c r="P13" s="21">
        <v>138765.79999999999</v>
      </c>
      <c r="Q13" s="21">
        <v>121516.5</v>
      </c>
      <c r="R13" s="21">
        <v>107695.6</v>
      </c>
      <c r="S13" s="21">
        <f t="shared" si="5"/>
        <v>1527506.3</v>
      </c>
      <c r="T13" s="21">
        <v>120107.4</v>
      </c>
      <c r="U13" s="21">
        <v>122190.2</v>
      </c>
      <c r="V13" s="21">
        <v>135444.4</v>
      </c>
      <c r="W13" s="21">
        <v>141075.5</v>
      </c>
      <c r="X13" s="21">
        <v>148793.29999999999</v>
      </c>
      <c r="Y13" s="21">
        <v>123544.8</v>
      </c>
      <c r="Z13" s="21">
        <v>142778.70000000001</v>
      </c>
      <c r="AA13" s="21">
        <v>157898.70000000001</v>
      </c>
      <c r="AB13" s="21">
        <v>153842.1</v>
      </c>
      <c r="AC13" s="21">
        <v>132213.20000000001</v>
      </c>
      <c r="AD13" s="21">
        <v>156292.29999999999</v>
      </c>
      <c r="AE13" s="21">
        <v>143574.9</v>
      </c>
      <c r="AF13" s="21">
        <f t="shared" si="6"/>
        <v>1677755.5</v>
      </c>
      <c r="AG13" s="21">
        <v>165845.20000000001</v>
      </c>
      <c r="AH13" s="21">
        <v>159247.79999999999</v>
      </c>
      <c r="AI13" s="21">
        <v>171171</v>
      </c>
      <c r="AJ13" s="21">
        <v>170112.3</v>
      </c>
      <c r="AK13" s="21">
        <v>165171.9</v>
      </c>
      <c r="AL13" s="21">
        <v>180945.4</v>
      </c>
      <c r="AM13" s="21">
        <v>181321.5</v>
      </c>
      <c r="AN13" s="21">
        <v>170869.7</v>
      </c>
      <c r="AO13" s="21">
        <v>151857.4</v>
      </c>
      <c r="AP13" s="21">
        <v>164021.79999999999</v>
      </c>
      <c r="AQ13" s="21">
        <v>150229.70000000001</v>
      </c>
      <c r="AR13" s="21">
        <v>142146.9</v>
      </c>
      <c r="AS13" s="21">
        <f t="shared" si="7"/>
        <v>1972940.5999999999</v>
      </c>
      <c r="AT13" s="21">
        <v>159294.20000000001</v>
      </c>
      <c r="AU13" s="21">
        <v>149682.79999999999</v>
      </c>
      <c r="AV13" s="21">
        <v>165519.20000000001</v>
      </c>
      <c r="AW13" s="21">
        <v>154365.6</v>
      </c>
      <c r="AX13" s="21">
        <v>158115.20000000001</v>
      </c>
      <c r="AY13" s="21">
        <v>160224.9</v>
      </c>
      <c r="AZ13" s="21">
        <v>135351.69999998799</v>
      </c>
      <c r="BA13" s="21">
        <v>192983.399999999</v>
      </c>
      <c r="BB13" s="21">
        <v>179165.600000009</v>
      </c>
      <c r="BC13" s="22"/>
      <c r="BD13" s="22"/>
      <c r="BE13" s="22"/>
      <c r="BF13" s="22"/>
    </row>
    <row r="14" spans="1:58" s="18" customFormat="1" x14ac:dyDescent="0.2">
      <c r="A14" s="14" t="s">
        <v>2</v>
      </c>
      <c r="B14" s="14"/>
      <c r="C14" s="23">
        <f>SUM(C15:C16)</f>
        <v>224526</v>
      </c>
      <c r="D14" s="23">
        <f>SUM(D15:D16)</f>
        <v>188149</v>
      </c>
      <c r="E14" s="23">
        <f>SUM(E15:E16)</f>
        <v>141919</v>
      </c>
      <c r="F14" s="16">
        <f t="shared" si="4"/>
        <v>554594</v>
      </c>
      <c r="G14" s="16">
        <f>SUM(G15:G16)</f>
        <v>156418</v>
      </c>
      <c r="H14" s="16">
        <f t="shared" ref="H14:R14" si="12">SUM(H15:H16)</f>
        <v>119865</v>
      </c>
      <c r="I14" s="16">
        <f t="shared" si="12"/>
        <v>152361</v>
      </c>
      <c r="J14" s="16">
        <f t="shared" si="12"/>
        <v>180193</v>
      </c>
      <c r="K14" s="16">
        <f t="shared" si="12"/>
        <v>199900</v>
      </c>
      <c r="L14" s="16">
        <f t="shared" si="12"/>
        <v>177298</v>
      </c>
      <c r="M14" s="16">
        <f t="shared" si="12"/>
        <v>226958</v>
      </c>
      <c r="N14" s="16">
        <f t="shared" si="12"/>
        <v>250390</v>
      </c>
      <c r="O14" s="16">
        <f t="shared" si="12"/>
        <v>213939</v>
      </c>
      <c r="P14" s="16">
        <f t="shared" si="12"/>
        <v>237876</v>
      </c>
      <c r="Q14" s="16">
        <f t="shared" si="12"/>
        <v>202749</v>
      </c>
      <c r="R14" s="16">
        <f t="shared" si="12"/>
        <v>164975</v>
      </c>
      <c r="S14" s="16">
        <f t="shared" si="5"/>
        <v>2282922</v>
      </c>
      <c r="T14" s="15">
        <f>SUM(T15:T16)</f>
        <v>188555</v>
      </c>
      <c r="U14" s="15">
        <f t="shared" ref="U14:AE14" si="13">SUM(U15:U16)</f>
        <v>149113</v>
      </c>
      <c r="V14" s="15">
        <f t="shared" si="13"/>
        <v>169515</v>
      </c>
      <c r="W14" s="15">
        <f t="shared" si="13"/>
        <v>191393</v>
      </c>
      <c r="X14" s="15">
        <f t="shared" si="13"/>
        <v>214820</v>
      </c>
      <c r="Y14" s="15">
        <f t="shared" si="13"/>
        <v>194362</v>
      </c>
      <c r="Z14" s="15">
        <f t="shared" si="13"/>
        <v>256087</v>
      </c>
      <c r="AA14" s="15">
        <f t="shared" si="13"/>
        <v>263161</v>
      </c>
      <c r="AB14" s="15">
        <f t="shared" si="13"/>
        <v>230849</v>
      </c>
      <c r="AC14" s="15">
        <f t="shared" si="13"/>
        <v>242064</v>
      </c>
      <c r="AD14" s="15">
        <f t="shared" si="13"/>
        <v>204879</v>
      </c>
      <c r="AE14" s="15">
        <f t="shared" si="13"/>
        <v>171257</v>
      </c>
      <c r="AF14" s="16">
        <f t="shared" si="6"/>
        <v>2476055</v>
      </c>
      <c r="AG14" s="16">
        <f>SUM(AG15:AG16)</f>
        <v>193437</v>
      </c>
      <c r="AH14" s="16">
        <f t="shared" ref="AH14:AR14" si="14">SUM(AH15:AH16)</f>
        <v>169467</v>
      </c>
      <c r="AI14" s="16">
        <f t="shared" si="14"/>
        <v>209995</v>
      </c>
      <c r="AJ14" s="16">
        <f t="shared" si="14"/>
        <v>187591</v>
      </c>
      <c r="AK14" s="16">
        <f t="shared" si="14"/>
        <v>244123</v>
      </c>
      <c r="AL14" s="16">
        <f t="shared" si="14"/>
        <v>220177</v>
      </c>
      <c r="AM14" s="16">
        <f t="shared" si="14"/>
        <v>278582</v>
      </c>
      <c r="AN14" s="16">
        <f t="shared" si="14"/>
        <v>280316</v>
      </c>
      <c r="AO14" s="16">
        <f t="shared" si="14"/>
        <v>238736</v>
      </c>
      <c r="AP14" s="16">
        <f t="shared" si="14"/>
        <v>259378</v>
      </c>
      <c r="AQ14" s="16">
        <f t="shared" si="14"/>
        <v>201431</v>
      </c>
      <c r="AR14" s="16">
        <f t="shared" si="14"/>
        <v>181413</v>
      </c>
      <c r="AS14" s="16">
        <f t="shared" si="7"/>
        <v>2664646</v>
      </c>
      <c r="AT14" s="16">
        <f t="shared" ref="AT14:BB14" si="15">SUM(AT15:AT16)</f>
        <v>178702</v>
      </c>
      <c r="AU14" s="16">
        <f t="shared" si="15"/>
        <v>146851</v>
      </c>
      <c r="AV14" s="16">
        <f t="shared" si="15"/>
        <v>170255</v>
      </c>
      <c r="AW14" s="16">
        <f t="shared" si="15"/>
        <v>217350</v>
      </c>
      <c r="AX14" s="16">
        <f t="shared" si="15"/>
        <v>229884</v>
      </c>
      <c r="AY14" s="16">
        <f t="shared" si="15"/>
        <v>228151</v>
      </c>
      <c r="AZ14" s="16">
        <f t="shared" si="15"/>
        <v>272357</v>
      </c>
      <c r="BA14" s="16">
        <f t="shared" si="15"/>
        <v>292462</v>
      </c>
      <c r="BB14" s="16">
        <f t="shared" si="15"/>
        <v>255495</v>
      </c>
      <c r="BC14" s="17"/>
      <c r="BD14" s="17"/>
      <c r="BE14" s="17"/>
      <c r="BF14" s="17"/>
    </row>
    <row r="15" spans="1:58" s="13" customFormat="1" x14ac:dyDescent="0.2">
      <c r="A15" s="19" t="s">
        <v>50</v>
      </c>
      <c r="B15" s="24" t="s">
        <v>22</v>
      </c>
      <c r="C15" s="20">
        <v>2174</v>
      </c>
      <c r="D15" s="20">
        <v>1578</v>
      </c>
      <c r="E15" s="20">
        <v>842</v>
      </c>
      <c r="F15" s="21">
        <f t="shared" si="4"/>
        <v>4594</v>
      </c>
      <c r="G15" s="24">
        <v>888</v>
      </c>
      <c r="H15" s="24">
        <v>693</v>
      </c>
      <c r="I15" s="24">
        <v>809</v>
      </c>
      <c r="J15" s="24">
        <v>2269</v>
      </c>
      <c r="K15" s="24">
        <v>2598</v>
      </c>
      <c r="L15" s="24">
        <v>1461</v>
      </c>
      <c r="M15" s="24">
        <v>1837</v>
      </c>
      <c r="N15" s="24">
        <v>2440</v>
      </c>
      <c r="O15" s="24">
        <v>2553</v>
      </c>
      <c r="P15" s="24">
        <v>2888</v>
      </c>
      <c r="Q15" s="24">
        <v>1641</v>
      </c>
      <c r="R15" s="24">
        <v>1175</v>
      </c>
      <c r="S15" s="21">
        <f t="shared" si="5"/>
        <v>21252</v>
      </c>
      <c r="T15" s="24">
        <v>816</v>
      </c>
      <c r="U15" s="24">
        <v>727</v>
      </c>
      <c r="V15" s="24">
        <v>1174</v>
      </c>
      <c r="W15" s="24">
        <v>2266</v>
      </c>
      <c r="X15" s="24">
        <v>2500</v>
      </c>
      <c r="Y15" s="24">
        <v>1638</v>
      </c>
      <c r="Z15" s="24">
        <v>2378</v>
      </c>
      <c r="AA15" s="24">
        <v>2365</v>
      </c>
      <c r="AB15" s="24">
        <v>2625</v>
      </c>
      <c r="AC15" s="24">
        <v>2651</v>
      </c>
      <c r="AD15" s="24">
        <v>1762</v>
      </c>
      <c r="AE15" s="24">
        <v>1073</v>
      </c>
      <c r="AF15" s="21">
        <f t="shared" si="6"/>
        <v>21975</v>
      </c>
      <c r="AG15" s="21">
        <v>848</v>
      </c>
      <c r="AH15" s="21">
        <v>814</v>
      </c>
      <c r="AI15" s="21">
        <v>1186</v>
      </c>
      <c r="AJ15" s="21">
        <v>1848</v>
      </c>
      <c r="AK15" s="21">
        <v>2356</v>
      </c>
      <c r="AL15" s="21">
        <v>1695</v>
      </c>
      <c r="AM15" s="21">
        <v>2188</v>
      </c>
      <c r="AN15" s="21">
        <v>2407</v>
      </c>
      <c r="AO15" s="21">
        <v>2543</v>
      </c>
      <c r="AP15" s="21">
        <v>2449</v>
      </c>
      <c r="AQ15" s="21">
        <v>1396</v>
      </c>
      <c r="AR15" s="21">
        <v>954</v>
      </c>
      <c r="AS15" s="21">
        <f t="shared" si="7"/>
        <v>20684</v>
      </c>
      <c r="AT15" s="21">
        <v>698</v>
      </c>
      <c r="AU15" s="21">
        <v>519</v>
      </c>
      <c r="AV15" s="21">
        <v>732</v>
      </c>
      <c r="AW15" s="21">
        <v>1094</v>
      </c>
      <c r="AX15" s="21">
        <v>401</v>
      </c>
      <c r="AY15" s="21">
        <v>540</v>
      </c>
      <c r="AZ15" s="21">
        <v>861</v>
      </c>
      <c r="BA15" s="21">
        <v>1125</v>
      </c>
      <c r="BB15" s="21">
        <v>1017</v>
      </c>
      <c r="BC15" s="22"/>
      <c r="BD15" s="22"/>
      <c r="BE15" s="22"/>
      <c r="BF15" s="22"/>
    </row>
    <row r="16" spans="1:58" s="13" customFormat="1" x14ac:dyDescent="0.2">
      <c r="A16" s="19" t="s">
        <v>51</v>
      </c>
      <c r="B16" s="24" t="s">
        <v>22</v>
      </c>
      <c r="C16" s="20">
        <v>222352</v>
      </c>
      <c r="D16" s="20">
        <v>186571</v>
      </c>
      <c r="E16" s="20">
        <v>141077</v>
      </c>
      <c r="F16" s="21">
        <f t="shared" si="4"/>
        <v>550000</v>
      </c>
      <c r="G16" s="24">
        <v>155530</v>
      </c>
      <c r="H16" s="24">
        <v>119172</v>
      </c>
      <c r="I16" s="24">
        <v>151552</v>
      </c>
      <c r="J16" s="24">
        <v>177924</v>
      </c>
      <c r="K16" s="24">
        <v>197302</v>
      </c>
      <c r="L16" s="24">
        <v>175837</v>
      </c>
      <c r="M16" s="24">
        <v>225121</v>
      </c>
      <c r="N16" s="24">
        <v>247950</v>
      </c>
      <c r="O16" s="24">
        <v>211386</v>
      </c>
      <c r="P16" s="24">
        <v>234988</v>
      </c>
      <c r="Q16" s="24">
        <v>201108</v>
      </c>
      <c r="R16" s="24">
        <v>163800</v>
      </c>
      <c r="S16" s="21">
        <f t="shared" si="5"/>
        <v>2261670</v>
      </c>
      <c r="T16" s="24">
        <v>187739</v>
      </c>
      <c r="U16" s="24">
        <v>148386</v>
      </c>
      <c r="V16" s="24">
        <v>168341</v>
      </c>
      <c r="W16" s="24">
        <v>189127</v>
      </c>
      <c r="X16" s="24">
        <v>212320</v>
      </c>
      <c r="Y16" s="24">
        <v>192724</v>
      </c>
      <c r="Z16" s="24">
        <v>253709</v>
      </c>
      <c r="AA16" s="24">
        <v>260796</v>
      </c>
      <c r="AB16" s="24">
        <v>228224</v>
      </c>
      <c r="AC16" s="24">
        <v>239413</v>
      </c>
      <c r="AD16" s="24">
        <v>203117</v>
      </c>
      <c r="AE16" s="24">
        <v>170184</v>
      </c>
      <c r="AF16" s="21">
        <f t="shared" si="6"/>
        <v>2454080</v>
      </c>
      <c r="AG16" s="21">
        <v>192589</v>
      </c>
      <c r="AH16" s="21">
        <v>168653</v>
      </c>
      <c r="AI16" s="21">
        <v>208809</v>
      </c>
      <c r="AJ16" s="21">
        <v>185743</v>
      </c>
      <c r="AK16" s="21">
        <v>241767</v>
      </c>
      <c r="AL16" s="21">
        <v>218482</v>
      </c>
      <c r="AM16" s="21">
        <v>276394</v>
      </c>
      <c r="AN16" s="21">
        <v>277909</v>
      </c>
      <c r="AO16" s="21">
        <v>236193</v>
      </c>
      <c r="AP16" s="21">
        <v>256929</v>
      </c>
      <c r="AQ16" s="21">
        <v>200035</v>
      </c>
      <c r="AR16" s="21">
        <v>180459</v>
      </c>
      <c r="AS16" s="21">
        <f t="shared" si="7"/>
        <v>2643962</v>
      </c>
      <c r="AT16" s="21">
        <v>178004</v>
      </c>
      <c r="AU16" s="21">
        <v>146332</v>
      </c>
      <c r="AV16" s="21">
        <v>169523</v>
      </c>
      <c r="AW16" s="21">
        <v>216256</v>
      </c>
      <c r="AX16" s="21">
        <v>229483</v>
      </c>
      <c r="AY16" s="21">
        <v>227611</v>
      </c>
      <c r="AZ16" s="21">
        <v>271496</v>
      </c>
      <c r="BA16" s="21">
        <v>291337</v>
      </c>
      <c r="BB16" s="21">
        <v>254478</v>
      </c>
      <c r="BC16" s="22"/>
      <c r="BD16" s="22"/>
      <c r="BE16" s="22"/>
      <c r="BF16" s="22"/>
    </row>
    <row r="17" spans="1:58" s="18" customFormat="1" x14ac:dyDescent="0.2">
      <c r="A17" s="14" t="s">
        <v>23</v>
      </c>
      <c r="B17" s="15"/>
      <c r="C17" s="23">
        <f>SUM(C18:C19)</f>
        <v>12452275.5</v>
      </c>
      <c r="D17" s="23">
        <f>SUM(D18:D19)</f>
        <v>10433928.600000001</v>
      </c>
      <c r="E17" s="23">
        <f>SUM(E18:E19)</f>
        <v>7828907.5</v>
      </c>
      <c r="F17" s="16">
        <f>+SUM(C17:E17)</f>
        <v>30715111.600000001</v>
      </c>
      <c r="G17" s="16">
        <f>SUM(G18:G19)</f>
        <v>7576405.5</v>
      </c>
      <c r="H17" s="16">
        <f t="shared" ref="H17:R17" si="16">SUM(H18:H19)</f>
        <v>6156826.0999999996</v>
      </c>
      <c r="I17" s="16">
        <f t="shared" si="16"/>
        <v>6952111.5</v>
      </c>
      <c r="J17" s="16">
        <f t="shared" si="16"/>
        <v>8658894.8000000007</v>
      </c>
      <c r="K17" s="16">
        <f t="shared" si="16"/>
        <v>11359280.100000001</v>
      </c>
      <c r="L17" s="16">
        <f t="shared" si="16"/>
        <v>9804503.7999999989</v>
      </c>
      <c r="M17" s="16">
        <f t="shared" si="16"/>
        <v>12340565.6</v>
      </c>
      <c r="N17" s="16">
        <f t="shared" si="16"/>
        <v>14476977.9</v>
      </c>
      <c r="O17" s="16">
        <f t="shared" si="16"/>
        <v>12103039.100000001</v>
      </c>
      <c r="P17" s="16">
        <f t="shared" si="16"/>
        <v>14316382</v>
      </c>
      <c r="Q17" s="16">
        <f t="shared" si="16"/>
        <v>11118388.1</v>
      </c>
      <c r="R17" s="16">
        <f t="shared" si="16"/>
        <v>9070718.5</v>
      </c>
      <c r="S17" s="16">
        <f t="shared" si="5"/>
        <v>123934093</v>
      </c>
      <c r="T17" s="16">
        <f>SUM(T18:T19)</f>
        <v>8840797.0999999996</v>
      </c>
      <c r="U17" s="16">
        <f t="shared" ref="U17:AE17" si="17">SUM(U18:U19)</f>
        <v>6712784.7999999998</v>
      </c>
      <c r="V17" s="16">
        <f t="shared" si="17"/>
        <v>7826543.7000000002</v>
      </c>
      <c r="W17" s="16">
        <f t="shared" si="17"/>
        <v>9204725</v>
      </c>
      <c r="X17" s="16">
        <f t="shared" si="17"/>
        <v>12208533.9</v>
      </c>
      <c r="Y17" s="16">
        <f t="shared" si="17"/>
        <v>10782127.4</v>
      </c>
      <c r="Z17" s="16">
        <f t="shared" si="17"/>
        <v>14151056.800000001</v>
      </c>
      <c r="AA17" s="16">
        <f t="shared" si="17"/>
        <v>14207267.5</v>
      </c>
      <c r="AB17" s="16">
        <f t="shared" si="17"/>
        <v>12729896.4</v>
      </c>
      <c r="AC17" s="16">
        <f t="shared" si="17"/>
        <v>13065877.6</v>
      </c>
      <c r="AD17" s="16">
        <f t="shared" si="17"/>
        <v>11058719</v>
      </c>
      <c r="AE17" s="16">
        <f t="shared" si="17"/>
        <v>9138053.8000000007</v>
      </c>
      <c r="AF17" s="16">
        <f t="shared" si="6"/>
        <v>129926383</v>
      </c>
      <c r="AG17" s="16">
        <f>SUM(AG18:AG19)</f>
        <v>8476452.4000000004</v>
      </c>
      <c r="AH17" s="16">
        <f t="shared" ref="AH17:AR17" si="18">SUM(AH18:AH19)</f>
        <v>7443190.0000000009</v>
      </c>
      <c r="AI17" s="16">
        <f t="shared" si="18"/>
        <v>9476856.9000000004</v>
      </c>
      <c r="AJ17" s="16">
        <f t="shared" si="18"/>
        <v>8694670.5999999996</v>
      </c>
      <c r="AK17" s="16">
        <f t="shared" si="18"/>
        <v>13357835.5</v>
      </c>
      <c r="AL17" s="16">
        <f t="shared" si="18"/>
        <v>11935806.4</v>
      </c>
      <c r="AM17" s="16">
        <f t="shared" si="18"/>
        <v>15007843.700000001</v>
      </c>
      <c r="AN17" s="16">
        <f t="shared" si="18"/>
        <v>14972263.299999999</v>
      </c>
      <c r="AO17" s="16">
        <f t="shared" si="18"/>
        <v>12919070.200000001</v>
      </c>
      <c r="AP17" s="16">
        <f t="shared" si="18"/>
        <v>13904683.700000001</v>
      </c>
      <c r="AQ17" s="16">
        <f t="shared" si="18"/>
        <v>10537334.5</v>
      </c>
      <c r="AR17" s="16">
        <f t="shared" si="18"/>
        <v>9500288.3999999985</v>
      </c>
      <c r="AS17" s="16">
        <f t="shared" si="7"/>
        <v>136226295.59999999</v>
      </c>
      <c r="AT17" s="16">
        <f t="shared" ref="AT17:BB17" si="19">SUM(AT18:AT19)</f>
        <v>7552619.5</v>
      </c>
      <c r="AU17" s="16">
        <f t="shared" si="19"/>
        <v>6191896.8000000007</v>
      </c>
      <c r="AV17" s="16">
        <f t="shared" si="19"/>
        <v>7476416.7999999998</v>
      </c>
      <c r="AW17" s="16">
        <f t="shared" si="19"/>
        <v>9567692.5</v>
      </c>
      <c r="AX17" s="16">
        <f t="shared" si="19"/>
        <v>11880767.4</v>
      </c>
      <c r="AY17" s="16">
        <f t="shared" si="19"/>
        <v>11973592.300000001</v>
      </c>
      <c r="AZ17" s="16">
        <f t="shared" si="19"/>
        <v>13895708.5</v>
      </c>
      <c r="BA17" s="16">
        <f t="shared" si="19"/>
        <v>14847563.5</v>
      </c>
      <c r="BB17" s="16">
        <f t="shared" si="19"/>
        <v>13153173.400000002</v>
      </c>
      <c r="BC17" s="17"/>
      <c r="BD17" s="17"/>
      <c r="BE17" s="17"/>
      <c r="BF17" s="17"/>
    </row>
    <row r="18" spans="1:58" s="13" customFormat="1" x14ac:dyDescent="0.2">
      <c r="A18" s="19" t="s">
        <v>50</v>
      </c>
      <c r="B18" s="24" t="s">
        <v>24</v>
      </c>
      <c r="C18" s="20">
        <v>835033.4</v>
      </c>
      <c r="D18" s="20">
        <v>606109.80000000005</v>
      </c>
      <c r="E18" s="20">
        <v>323412.2</v>
      </c>
      <c r="F18" s="21">
        <f t="shared" si="4"/>
        <v>1764555.4000000001</v>
      </c>
      <c r="G18" s="21">
        <v>341080.8</v>
      </c>
      <c r="H18" s="21">
        <v>266181.3</v>
      </c>
      <c r="I18" s="21">
        <v>310736.90000000002</v>
      </c>
      <c r="J18" s="21">
        <v>871522.9</v>
      </c>
      <c r="K18" s="21">
        <v>997891.8</v>
      </c>
      <c r="L18" s="21">
        <v>561170.1</v>
      </c>
      <c r="M18" s="21">
        <v>705591.7</v>
      </c>
      <c r="N18" s="21">
        <v>937204</v>
      </c>
      <c r="O18" s="21">
        <v>980607.3</v>
      </c>
      <c r="P18" s="21">
        <v>1109280.8</v>
      </c>
      <c r="Q18" s="21">
        <v>630308.1</v>
      </c>
      <c r="R18" s="21">
        <v>451317.5</v>
      </c>
      <c r="S18" s="21">
        <f t="shared" si="5"/>
        <v>8162893.1999999993</v>
      </c>
      <c r="T18" s="21">
        <v>313425.59999999998</v>
      </c>
      <c r="U18" s="21">
        <v>279240.7</v>
      </c>
      <c r="V18" s="21">
        <v>450933.4</v>
      </c>
      <c r="W18" s="21">
        <v>870370.6</v>
      </c>
      <c r="X18" s="21">
        <v>960250</v>
      </c>
      <c r="Y18" s="21">
        <v>629155.80000000005</v>
      </c>
      <c r="Z18" s="21">
        <v>913389.8</v>
      </c>
      <c r="AA18" s="21">
        <v>908396.5</v>
      </c>
      <c r="AB18" s="21">
        <v>1008262.5</v>
      </c>
      <c r="AC18" s="21">
        <v>1018249.1</v>
      </c>
      <c r="AD18" s="21">
        <v>676784.2</v>
      </c>
      <c r="AE18" s="24">
        <v>412139.3</v>
      </c>
      <c r="AF18" s="21">
        <f t="shared" si="6"/>
        <v>8440597.5</v>
      </c>
      <c r="AG18" s="21">
        <v>325716.8</v>
      </c>
      <c r="AH18" s="21">
        <v>312657.40000000002</v>
      </c>
      <c r="AI18" s="21">
        <v>455542.6</v>
      </c>
      <c r="AJ18" s="21">
        <v>709816.8</v>
      </c>
      <c r="AK18" s="21">
        <v>904939.6</v>
      </c>
      <c r="AL18" s="21">
        <v>651049.5</v>
      </c>
      <c r="AM18" s="21">
        <v>840410.8</v>
      </c>
      <c r="AN18" s="21">
        <v>924528.7</v>
      </c>
      <c r="AO18" s="21">
        <v>976766.3</v>
      </c>
      <c r="AP18" s="21">
        <v>940660.9</v>
      </c>
      <c r="AQ18" s="21">
        <v>536203.6</v>
      </c>
      <c r="AR18" s="21">
        <v>366431.4</v>
      </c>
      <c r="AS18" s="21">
        <f t="shared" si="7"/>
        <v>7944724.4000000004</v>
      </c>
      <c r="AT18" s="21">
        <v>268101.8</v>
      </c>
      <c r="AU18" s="21">
        <v>199347.9</v>
      </c>
      <c r="AV18" s="21">
        <v>281161.2</v>
      </c>
      <c r="AW18" s="21">
        <v>420205.4</v>
      </c>
      <c r="AX18" s="21">
        <v>204488.3</v>
      </c>
      <c r="AY18" s="21">
        <v>286577.40000000002</v>
      </c>
      <c r="AZ18" s="21">
        <v>392169</v>
      </c>
      <c r="BA18" s="21">
        <v>534211.19999999995</v>
      </c>
      <c r="BB18" s="21">
        <v>481287</v>
      </c>
      <c r="BC18" s="22"/>
      <c r="BD18" s="22"/>
      <c r="BE18" s="22"/>
      <c r="BF18" s="22"/>
    </row>
    <row r="19" spans="1:58" s="13" customFormat="1" x14ac:dyDescent="0.2">
      <c r="A19" s="19" t="s">
        <v>51</v>
      </c>
      <c r="B19" s="24" t="s">
        <v>24</v>
      </c>
      <c r="C19" s="20">
        <v>11617242.1</v>
      </c>
      <c r="D19" s="20">
        <v>9827818.8000000007</v>
      </c>
      <c r="E19" s="20">
        <v>7505495.2999999998</v>
      </c>
      <c r="F19" s="21">
        <f t="shared" si="4"/>
        <v>28950556.199999999</v>
      </c>
      <c r="G19" s="21">
        <v>7235324.7000000002</v>
      </c>
      <c r="H19" s="21">
        <v>5890644.7999999998</v>
      </c>
      <c r="I19" s="21">
        <v>6641374.5999999996</v>
      </c>
      <c r="J19" s="21">
        <v>7787371.9000000004</v>
      </c>
      <c r="K19" s="21">
        <v>10361388.300000001</v>
      </c>
      <c r="L19" s="21">
        <v>9243333.6999999993</v>
      </c>
      <c r="M19" s="21">
        <v>11634973.9</v>
      </c>
      <c r="N19" s="21">
        <v>13539773.9</v>
      </c>
      <c r="O19" s="21">
        <v>11122431.800000001</v>
      </c>
      <c r="P19" s="21">
        <v>13207101.199999999</v>
      </c>
      <c r="Q19" s="21">
        <v>10488080</v>
      </c>
      <c r="R19" s="21">
        <v>8619401</v>
      </c>
      <c r="S19" s="21">
        <f t="shared" si="5"/>
        <v>115771199.8</v>
      </c>
      <c r="T19" s="21">
        <v>8527371.5</v>
      </c>
      <c r="U19" s="21">
        <v>6433544.0999999996</v>
      </c>
      <c r="V19" s="21">
        <v>7375610.2999999998</v>
      </c>
      <c r="W19" s="21">
        <v>8334354.4000000004</v>
      </c>
      <c r="X19" s="21">
        <v>11248283.9</v>
      </c>
      <c r="Y19" s="21">
        <v>10152971.6</v>
      </c>
      <c r="Z19" s="21">
        <v>13237667</v>
      </c>
      <c r="AA19" s="21">
        <v>13298871</v>
      </c>
      <c r="AB19" s="21">
        <v>11721633.9</v>
      </c>
      <c r="AC19" s="21">
        <v>12047628.5</v>
      </c>
      <c r="AD19" s="21">
        <v>10381934.800000001</v>
      </c>
      <c r="AE19" s="24">
        <v>8725914.5</v>
      </c>
      <c r="AF19" s="21">
        <f t="shared" si="6"/>
        <v>121485785.5</v>
      </c>
      <c r="AG19" s="21">
        <v>8150735.5999999996</v>
      </c>
      <c r="AH19" s="21">
        <v>7130532.6000000006</v>
      </c>
      <c r="AI19" s="21">
        <v>9021314.3000000007</v>
      </c>
      <c r="AJ19" s="21">
        <v>7984853.7999999998</v>
      </c>
      <c r="AK19" s="21">
        <v>12452895.9</v>
      </c>
      <c r="AL19" s="21">
        <v>11284756.9</v>
      </c>
      <c r="AM19" s="21">
        <v>14167432.9</v>
      </c>
      <c r="AN19" s="21">
        <v>14047734.6</v>
      </c>
      <c r="AO19" s="21">
        <v>11942303.9</v>
      </c>
      <c r="AP19" s="21">
        <v>12964022.800000001</v>
      </c>
      <c r="AQ19" s="21">
        <v>10001130.9</v>
      </c>
      <c r="AR19" s="21">
        <v>9133856.9999999981</v>
      </c>
      <c r="AS19" s="21">
        <f t="shared" si="7"/>
        <v>128281571.2</v>
      </c>
      <c r="AT19" s="21">
        <v>7284517.7000000002</v>
      </c>
      <c r="AU19" s="21">
        <v>5992548.9000000004</v>
      </c>
      <c r="AV19" s="21">
        <v>7195255.5999999996</v>
      </c>
      <c r="AW19" s="21">
        <v>9147487.0999999996</v>
      </c>
      <c r="AX19" s="21">
        <v>11676279.1</v>
      </c>
      <c r="AY19" s="21">
        <v>11687014.9</v>
      </c>
      <c r="AZ19" s="21">
        <v>13503539.5</v>
      </c>
      <c r="BA19" s="21">
        <v>14313352.300000001</v>
      </c>
      <c r="BB19" s="21">
        <v>12671886.400000002</v>
      </c>
      <c r="BC19" s="22"/>
      <c r="BD19" s="22"/>
      <c r="BE19" s="22"/>
      <c r="BF19" s="22"/>
    </row>
    <row r="20" spans="1:58" s="18" customFormat="1" x14ac:dyDescent="0.2">
      <c r="A20" s="14" t="s">
        <v>19</v>
      </c>
      <c r="B20" s="14"/>
      <c r="C20" s="23">
        <f>SUM(C21:C22)</f>
        <v>1069363.9080000001</v>
      </c>
      <c r="D20" s="23">
        <f>SUM(D21:D22)</f>
        <v>1057705.8999999999</v>
      </c>
      <c r="E20" s="23">
        <f>SUM(E21:E22)</f>
        <v>1036123.9</v>
      </c>
      <c r="F20" s="16">
        <f>+SUM(C20:E20)</f>
        <v>3163193.7080000001</v>
      </c>
      <c r="G20" s="16">
        <f>SUM(G21:G22)</f>
        <v>993875.7</v>
      </c>
      <c r="H20" s="16">
        <f t="shared" ref="H20:R20" si="20">SUM(H21:H22)</f>
        <v>804625.60000000009</v>
      </c>
      <c r="I20" s="16">
        <f t="shared" si="20"/>
        <v>938132.89999999991</v>
      </c>
      <c r="J20" s="16">
        <f t="shared" si="20"/>
        <v>930969.3</v>
      </c>
      <c r="K20" s="16">
        <f t="shared" si="20"/>
        <v>843520.4</v>
      </c>
      <c r="L20" s="16">
        <f t="shared" si="20"/>
        <v>1041763.4</v>
      </c>
      <c r="M20" s="16">
        <f t="shared" si="20"/>
        <v>1107647.8</v>
      </c>
      <c r="N20" s="16">
        <f t="shared" si="20"/>
        <v>1137455.8999999999</v>
      </c>
      <c r="O20" s="16">
        <f t="shared" si="20"/>
        <v>944877</v>
      </c>
      <c r="P20" s="16">
        <f t="shared" si="20"/>
        <v>1033965.1399999999</v>
      </c>
      <c r="Q20" s="16">
        <f t="shared" si="20"/>
        <v>1025615.8999999999</v>
      </c>
      <c r="R20" s="16">
        <f t="shared" si="20"/>
        <v>1036739.6</v>
      </c>
      <c r="S20" s="16">
        <f t="shared" si="5"/>
        <v>11839188.640000001</v>
      </c>
      <c r="T20" s="15">
        <f>SUM(T21:T22)</f>
        <v>670372.30000000005</v>
      </c>
      <c r="U20" s="15">
        <f t="shared" ref="U20:AE20" si="21">SUM(U21:U22)</f>
        <v>554946.4</v>
      </c>
      <c r="V20" s="15">
        <f t="shared" si="21"/>
        <v>922621.39999999991</v>
      </c>
      <c r="W20" s="15">
        <f t="shared" si="21"/>
        <v>900047.70000000007</v>
      </c>
      <c r="X20" s="15">
        <f t="shared" si="21"/>
        <v>919525.3</v>
      </c>
      <c r="Y20" s="15">
        <f t="shared" si="21"/>
        <v>910877.9</v>
      </c>
      <c r="Z20" s="15">
        <f t="shared" si="21"/>
        <v>1050235.5</v>
      </c>
      <c r="AA20" s="15">
        <f t="shared" si="21"/>
        <v>1184595.2000000002</v>
      </c>
      <c r="AB20" s="15">
        <f t="shared" si="21"/>
        <v>1189352.8999999999</v>
      </c>
      <c r="AC20" s="15">
        <f t="shared" si="21"/>
        <v>1233053.3</v>
      </c>
      <c r="AD20" s="15">
        <f t="shared" si="21"/>
        <v>1090539.3999999999</v>
      </c>
      <c r="AE20" s="15">
        <f t="shared" si="21"/>
        <v>1211661.7</v>
      </c>
      <c r="AF20" s="16">
        <f t="shared" si="6"/>
        <v>11837829.000000002</v>
      </c>
      <c r="AG20" s="16">
        <f>SUM(AG21:AG22)</f>
        <v>1207216.3</v>
      </c>
      <c r="AH20" s="16">
        <f t="shared" ref="AH20:AR20" si="22">SUM(AH21:AH22)</f>
        <v>1206757.7</v>
      </c>
      <c r="AI20" s="16">
        <f t="shared" si="22"/>
        <v>1516874.1</v>
      </c>
      <c r="AJ20" s="16">
        <f t="shared" si="22"/>
        <v>1453185.5</v>
      </c>
      <c r="AK20" s="16">
        <f t="shared" si="22"/>
        <v>1777360.4</v>
      </c>
      <c r="AL20" s="16">
        <f t="shared" si="22"/>
        <v>1726669.3</v>
      </c>
      <c r="AM20" s="16">
        <f t="shared" si="22"/>
        <v>1638676.8</v>
      </c>
      <c r="AN20" s="16">
        <f t="shared" si="22"/>
        <v>1529085.1</v>
      </c>
      <c r="AO20" s="16">
        <f t="shared" si="22"/>
        <v>2071520.2</v>
      </c>
      <c r="AP20" s="16">
        <f t="shared" si="22"/>
        <v>2084254.2</v>
      </c>
      <c r="AQ20" s="16">
        <f t="shared" si="22"/>
        <v>2219994.5</v>
      </c>
      <c r="AR20" s="16">
        <f t="shared" si="22"/>
        <v>2239716.2000000002</v>
      </c>
      <c r="AS20" s="16">
        <f t="shared" si="7"/>
        <v>20671310.300000001</v>
      </c>
      <c r="AT20" s="16">
        <f t="shared" ref="AT20:BB20" si="23">SUM(AT21:AT22)</f>
        <v>1845195.3</v>
      </c>
      <c r="AU20" s="16">
        <f t="shared" si="23"/>
        <v>1702602.8</v>
      </c>
      <c r="AV20" s="16">
        <f t="shared" si="23"/>
        <v>1834493.1</v>
      </c>
      <c r="AW20" s="16">
        <f t="shared" si="23"/>
        <v>2032113.8</v>
      </c>
      <c r="AX20" s="16">
        <f t="shared" si="23"/>
        <v>2328720.5</v>
      </c>
      <c r="AY20" s="16">
        <f t="shared" si="23"/>
        <v>2303523.7000000002</v>
      </c>
      <c r="AZ20" s="16">
        <f t="shared" si="23"/>
        <v>2245025.2000000002</v>
      </c>
      <c r="BA20" s="16">
        <f t="shared" si="23"/>
        <v>1852862.9000000001</v>
      </c>
      <c r="BB20" s="16">
        <f t="shared" si="23"/>
        <v>2420824.4</v>
      </c>
      <c r="BC20" s="17"/>
      <c r="BD20" s="17"/>
      <c r="BE20" s="17"/>
      <c r="BF20" s="17"/>
    </row>
    <row r="21" spans="1:58" s="13" customFormat="1" x14ac:dyDescent="0.2">
      <c r="A21" s="19" t="s">
        <v>50</v>
      </c>
      <c r="B21" s="24" t="s">
        <v>52</v>
      </c>
      <c r="C21" s="20">
        <v>753205.3</v>
      </c>
      <c r="D21" s="20">
        <v>771607.3</v>
      </c>
      <c r="E21" s="20">
        <v>773057.8</v>
      </c>
      <c r="F21" s="21">
        <f t="shared" si="4"/>
        <v>2297870.4000000004</v>
      </c>
      <c r="G21" s="21">
        <v>767395.5</v>
      </c>
      <c r="H21" s="21">
        <v>614124.9</v>
      </c>
      <c r="I21" s="21">
        <v>704402.7</v>
      </c>
      <c r="J21" s="21">
        <v>682801</v>
      </c>
      <c r="K21" s="21">
        <v>523139</v>
      </c>
      <c r="L21" s="21">
        <v>744347.3</v>
      </c>
      <c r="M21" s="21">
        <v>781307.8</v>
      </c>
      <c r="N21" s="21">
        <v>800353.4</v>
      </c>
      <c r="O21" s="21">
        <v>626807.4</v>
      </c>
      <c r="P21" s="21">
        <v>696099.1</v>
      </c>
      <c r="Q21" s="21">
        <v>719232.1</v>
      </c>
      <c r="R21" s="21">
        <v>780831.6</v>
      </c>
      <c r="S21" s="21">
        <f t="shared" si="5"/>
        <v>8440841.7999999989</v>
      </c>
      <c r="T21" s="24">
        <v>426215.2</v>
      </c>
      <c r="U21" s="24">
        <v>348611.9</v>
      </c>
      <c r="V21" s="24">
        <v>672471.6</v>
      </c>
      <c r="W21" s="24">
        <v>626568.80000000005</v>
      </c>
      <c r="X21" s="24">
        <v>569651.9</v>
      </c>
      <c r="Y21" s="24">
        <v>583469.80000000005</v>
      </c>
      <c r="Z21" s="24">
        <v>679790.9</v>
      </c>
      <c r="AA21" s="24">
        <v>819451.8</v>
      </c>
      <c r="AB21" s="24">
        <v>849627.8</v>
      </c>
      <c r="AC21" s="24">
        <v>890151.5</v>
      </c>
      <c r="AD21" s="24">
        <v>770591</v>
      </c>
      <c r="AE21" s="24">
        <v>922350.2</v>
      </c>
      <c r="AF21" s="21">
        <f t="shared" si="6"/>
        <v>8158952.4000000004</v>
      </c>
      <c r="AG21" s="21">
        <v>959332.3</v>
      </c>
      <c r="AH21" s="21">
        <v>989853.3</v>
      </c>
      <c r="AI21" s="21">
        <v>1245875.8</v>
      </c>
      <c r="AJ21" s="21">
        <v>1200644</v>
      </c>
      <c r="AK21" s="21">
        <v>1406423.8</v>
      </c>
      <c r="AL21" s="21">
        <v>1373308.8</v>
      </c>
      <c r="AM21" s="21">
        <v>1244570</v>
      </c>
      <c r="AN21" s="21">
        <v>1136268.1000000001</v>
      </c>
      <c r="AO21" s="21">
        <v>1713228.4</v>
      </c>
      <c r="AP21" s="21">
        <v>1696880.4</v>
      </c>
      <c r="AQ21" s="21">
        <v>1896899.1</v>
      </c>
      <c r="AR21" s="21">
        <v>1927683</v>
      </c>
      <c r="AS21" s="21">
        <f t="shared" si="7"/>
        <v>16790967</v>
      </c>
      <c r="AT21" s="21">
        <v>1584788.6</v>
      </c>
      <c r="AU21" s="21">
        <v>1486443.7</v>
      </c>
      <c r="AV21" s="21">
        <v>1561784.7</v>
      </c>
      <c r="AW21" s="21">
        <v>1791261.7</v>
      </c>
      <c r="AX21" s="21">
        <v>1936435.9</v>
      </c>
      <c r="AY21" s="21">
        <v>1913301.7</v>
      </c>
      <c r="AZ21" s="21">
        <v>1861153.1</v>
      </c>
      <c r="BA21" s="21">
        <v>1462946.1</v>
      </c>
      <c r="BB21" s="21">
        <v>2020247.8</v>
      </c>
      <c r="BC21" s="22"/>
      <c r="BD21" s="22"/>
      <c r="BE21" s="22"/>
      <c r="BF21" s="22"/>
    </row>
    <row r="22" spans="1:58" s="13" customFormat="1" x14ac:dyDescent="0.2">
      <c r="A22" s="19" t="s">
        <v>51</v>
      </c>
      <c r="B22" s="24" t="s">
        <v>52</v>
      </c>
      <c r="C22" s="20">
        <v>316158.60800000001</v>
      </c>
      <c r="D22" s="20">
        <v>286098.59999999998</v>
      </c>
      <c r="E22" s="20">
        <v>263066.09999999998</v>
      </c>
      <c r="F22" s="21">
        <f t="shared" si="4"/>
        <v>865323.30799999996</v>
      </c>
      <c r="G22" s="21">
        <v>226480.2</v>
      </c>
      <c r="H22" s="21">
        <v>190500.7</v>
      </c>
      <c r="I22" s="21">
        <v>233730.2</v>
      </c>
      <c r="J22" s="21">
        <v>248168.3</v>
      </c>
      <c r="K22" s="21">
        <v>320381.40000000002</v>
      </c>
      <c r="L22" s="21">
        <v>297416.09999999998</v>
      </c>
      <c r="M22" s="21">
        <v>326340</v>
      </c>
      <c r="N22" s="21">
        <v>337102.5</v>
      </c>
      <c r="O22" s="21">
        <v>318069.59999999998</v>
      </c>
      <c r="P22" s="21">
        <v>337866.04</v>
      </c>
      <c r="Q22" s="21">
        <v>306383.8</v>
      </c>
      <c r="R22" s="21">
        <v>255908</v>
      </c>
      <c r="S22" s="21">
        <f t="shared" si="5"/>
        <v>3398346.8400000003</v>
      </c>
      <c r="T22" s="24">
        <v>244157.1</v>
      </c>
      <c r="U22" s="24">
        <v>206334.5</v>
      </c>
      <c r="V22" s="24">
        <v>250149.8</v>
      </c>
      <c r="W22" s="24">
        <v>273478.90000000002</v>
      </c>
      <c r="X22" s="24">
        <v>349873.4</v>
      </c>
      <c r="Y22" s="24">
        <v>327408.09999999998</v>
      </c>
      <c r="Z22" s="24">
        <v>370444.6</v>
      </c>
      <c r="AA22" s="24">
        <v>365143.4</v>
      </c>
      <c r="AB22" s="24">
        <v>339725.1</v>
      </c>
      <c r="AC22" s="24">
        <v>342901.8</v>
      </c>
      <c r="AD22" s="24">
        <v>319948.40000000002</v>
      </c>
      <c r="AE22" s="24">
        <v>289311.5</v>
      </c>
      <c r="AF22" s="21">
        <f t="shared" si="6"/>
        <v>3678876.5999999996</v>
      </c>
      <c r="AG22" s="21">
        <v>247884</v>
      </c>
      <c r="AH22" s="21">
        <v>216904.4</v>
      </c>
      <c r="AI22" s="21">
        <v>270998.3</v>
      </c>
      <c r="AJ22" s="21">
        <v>252541.5</v>
      </c>
      <c r="AK22" s="21">
        <v>370936.6</v>
      </c>
      <c r="AL22" s="21">
        <v>353360.5</v>
      </c>
      <c r="AM22" s="21">
        <v>394106.8</v>
      </c>
      <c r="AN22" s="21">
        <v>392817</v>
      </c>
      <c r="AO22" s="21">
        <v>358291.8</v>
      </c>
      <c r="AP22" s="21">
        <v>387373.8</v>
      </c>
      <c r="AQ22" s="21">
        <v>323095.40000000002</v>
      </c>
      <c r="AR22" s="21">
        <v>312033.2</v>
      </c>
      <c r="AS22" s="21">
        <f>+SUM(AG22:AR22)</f>
        <v>3880343.2999999993</v>
      </c>
      <c r="AT22" s="21">
        <v>260406.7</v>
      </c>
      <c r="AU22" s="21">
        <v>216159.1</v>
      </c>
      <c r="AV22" s="21">
        <v>272708.40000000002</v>
      </c>
      <c r="AW22" s="21">
        <v>240852.1</v>
      </c>
      <c r="AX22" s="21">
        <v>392284.6</v>
      </c>
      <c r="AY22" s="21">
        <v>390222</v>
      </c>
      <c r="AZ22" s="21">
        <v>383872.1</v>
      </c>
      <c r="BA22" s="21">
        <v>389916.8</v>
      </c>
      <c r="BB22" s="21">
        <v>400576.6</v>
      </c>
      <c r="BC22" s="22"/>
      <c r="BD22" s="22"/>
      <c r="BE22" s="22"/>
      <c r="BF22" s="22"/>
    </row>
    <row r="23" spans="1:58" x14ac:dyDescent="0.2">
      <c r="A23" s="25"/>
      <c r="B23" s="25"/>
    </row>
  </sheetData>
  <hyperlinks>
    <hyperlink ref="A1" location="ÍNDICE!A1" display="ÍNDIC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21"/>
  <sheetViews>
    <sheetView zoomScaleNormal="100" workbookViewId="0">
      <pane xSplit="1" ySplit="6" topLeftCell="B7" activePane="bottomRight" state="frozen"/>
      <selection pane="topRight" activeCell="B1" sqref="B1"/>
      <selection pane="bottomLeft" activeCell="A9" sqref="A9"/>
      <selection pane="bottomRight" activeCell="C26" sqref="C26"/>
    </sheetView>
  </sheetViews>
  <sheetFormatPr baseColWidth="10" defaultRowHeight="15" x14ac:dyDescent="0.25"/>
  <cols>
    <col min="1" max="1" width="45.28515625" style="4" customWidth="1"/>
    <col min="2" max="2" width="14" style="4" customWidth="1"/>
    <col min="3" max="30" width="11.5703125" style="39" customWidth="1"/>
    <col min="31" max="31" width="13.28515625" style="39" customWidth="1"/>
    <col min="32" max="40" width="11.5703125" style="39" customWidth="1"/>
    <col min="41" max="41" width="12.5703125" style="39" bestFit="1" customWidth="1"/>
    <col min="42" max="42" width="12.5703125" style="4" bestFit="1" customWidth="1"/>
    <col min="43" max="43" width="12.7109375" style="4" bestFit="1" customWidth="1"/>
    <col min="44" max="44" width="12.5703125" style="4" bestFit="1" customWidth="1"/>
    <col min="45" max="45" width="12.42578125" style="4" bestFit="1" customWidth="1"/>
    <col min="46" max="46" width="13" style="4" bestFit="1" customWidth="1"/>
    <col min="47" max="49" width="12.28515625" style="4" customWidth="1"/>
    <col min="50" max="50" width="12.85546875" style="4" bestFit="1" customWidth="1"/>
    <col min="51" max="16384" width="11.42578125" style="4"/>
  </cols>
  <sheetData>
    <row r="1" spans="1:59" s="9" customFormat="1" ht="19.5" x14ac:dyDescent="0.3">
      <c r="A1" s="86" t="s">
        <v>58</v>
      </c>
      <c r="B1" s="86"/>
    </row>
    <row r="2" spans="1:59" s="9" customFormat="1" x14ac:dyDescent="0.2">
      <c r="A2" s="6" t="s">
        <v>34</v>
      </c>
      <c r="B2" s="6"/>
    </row>
    <row r="3" spans="1:59" s="9" customFormat="1" ht="12.75" x14ac:dyDescent="0.2">
      <c r="A3" s="46" t="s">
        <v>33</v>
      </c>
      <c r="B3" s="46"/>
      <c r="AE3" s="47"/>
    </row>
    <row r="4" spans="1:59" s="9" customFormat="1" ht="12.75" x14ac:dyDescent="0.2">
      <c r="A4" s="3" t="s">
        <v>26</v>
      </c>
      <c r="B4" s="3"/>
      <c r="AE4" s="47"/>
    </row>
    <row r="5" spans="1:59" s="9" customFormat="1" ht="12.75" x14ac:dyDescent="0.2">
      <c r="A5" s="48"/>
      <c r="B5" s="48"/>
      <c r="C5" s="48"/>
    </row>
    <row r="6" spans="1:59" s="9" customFormat="1" ht="9.75" customHeight="1" x14ac:dyDescent="0.2"/>
    <row r="7" spans="1:59" s="9" customFormat="1" ht="12.75" x14ac:dyDescent="0.2">
      <c r="A7" s="2" t="s">
        <v>81</v>
      </c>
      <c r="B7" s="2"/>
      <c r="AY7" s="49"/>
      <c r="AZ7" s="49"/>
      <c r="BA7" s="49"/>
    </row>
    <row r="8" spans="1:59" s="27" customFormat="1" ht="12.75" x14ac:dyDescent="0.2">
      <c r="A8" s="36"/>
      <c r="B8" s="36" t="s">
        <v>11</v>
      </c>
      <c r="C8" s="59">
        <v>41548</v>
      </c>
      <c r="D8" s="37">
        <v>41579</v>
      </c>
      <c r="E8" s="37">
        <v>41609</v>
      </c>
      <c r="F8" s="37">
        <v>41640</v>
      </c>
      <c r="G8" s="37">
        <v>41671</v>
      </c>
      <c r="H8" s="37">
        <v>41699</v>
      </c>
      <c r="I8" s="37">
        <v>41730</v>
      </c>
      <c r="J8" s="37">
        <v>41760</v>
      </c>
      <c r="K8" s="37">
        <v>41791</v>
      </c>
      <c r="L8" s="37">
        <v>41821</v>
      </c>
      <c r="M8" s="37">
        <v>41852</v>
      </c>
      <c r="N8" s="37">
        <v>41883</v>
      </c>
      <c r="O8" s="37">
        <v>41913</v>
      </c>
      <c r="P8" s="37">
        <v>41944</v>
      </c>
      <c r="Q8" s="37">
        <v>41974</v>
      </c>
      <c r="R8" s="37">
        <v>42005</v>
      </c>
      <c r="S8" s="37">
        <v>42036</v>
      </c>
      <c r="T8" s="37">
        <v>42064</v>
      </c>
      <c r="U8" s="37">
        <v>42095</v>
      </c>
      <c r="V8" s="37">
        <v>42125</v>
      </c>
      <c r="W8" s="37">
        <v>42156</v>
      </c>
      <c r="X8" s="37">
        <v>42186</v>
      </c>
      <c r="Y8" s="37">
        <v>42217</v>
      </c>
      <c r="Z8" s="37">
        <v>42248</v>
      </c>
      <c r="AA8" s="37">
        <v>42278</v>
      </c>
      <c r="AB8" s="37">
        <v>42309</v>
      </c>
      <c r="AC8" s="37">
        <v>42339</v>
      </c>
      <c r="AD8" s="37">
        <v>42370</v>
      </c>
      <c r="AE8" s="37">
        <v>42401</v>
      </c>
      <c r="AF8" s="37">
        <v>42430</v>
      </c>
      <c r="AG8" s="37">
        <v>42461</v>
      </c>
      <c r="AH8" s="37">
        <v>42491</v>
      </c>
      <c r="AI8" s="37">
        <v>42522</v>
      </c>
      <c r="AJ8" s="37">
        <v>42552</v>
      </c>
      <c r="AK8" s="37">
        <v>42583</v>
      </c>
      <c r="AL8" s="37">
        <v>42614</v>
      </c>
      <c r="AM8" s="37">
        <v>42644</v>
      </c>
      <c r="AN8" s="37">
        <v>42675</v>
      </c>
      <c r="AO8" s="37">
        <v>42705</v>
      </c>
      <c r="AP8" s="37">
        <v>42736</v>
      </c>
      <c r="AQ8" s="37">
        <v>42767</v>
      </c>
      <c r="AR8" s="37">
        <v>42795</v>
      </c>
      <c r="AS8" s="37">
        <v>42826</v>
      </c>
      <c r="AT8" s="37">
        <v>42856</v>
      </c>
      <c r="AU8" s="37">
        <v>42887</v>
      </c>
      <c r="AV8" s="37">
        <v>42917</v>
      </c>
      <c r="AW8" s="37">
        <v>42948</v>
      </c>
      <c r="AX8" s="37">
        <v>42979</v>
      </c>
      <c r="AY8" s="38"/>
      <c r="AZ8" s="38"/>
      <c r="BA8" s="38"/>
      <c r="BB8" s="38"/>
      <c r="BC8" s="38"/>
      <c r="BD8" s="38"/>
      <c r="BE8" s="38"/>
      <c r="BF8" s="38"/>
      <c r="BG8" s="38"/>
    </row>
    <row r="9" spans="1:59" s="52" customFormat="1" ht="13.5" customHeight="1" x14ac:dyDescent="0.2">
      <c r="A9" s="61" t="s">
        <v>49</v>
      </c>
      <c r="B9" s="89" t="s">
        <v>82</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v>220255.17942299999</v>
      </c>
      <c r="AE9" s="62">
        <v>212566.00715300001</v>
      </c>
      <c r="AF9" s="62">
        <v>221705.86284700001</v>
      </c>
      <c r="AG9" s="62">
        <v>219044.52457199999</v>
      </c>
      <c r="AH9" s="62">
        <v>225229.372397</v>
      </c>
      <c r="AI9" s="62">
        <v>216842.25975100001</v>
      </c>
      <c r="AJ9" s="62">
        <v>216903.72814399999</v>
      </c>
      <c r="AK9" s="62">
        <v>225261.405532</v>
      </c>
      <c r="AL9" s="62">
        <v>220199.272963</v>
      </c>
      <c r="AM9" s="62">
        <v>221866.75679000007</v>
      </c>
      <c r="AN9" s="63">
        <v>217139.664123</v>
      </c>
      <c r="AO9" s="62">
        <v>223635.391814</v>
      </c>
      <c r="AP9" s="62">
        <v>225272.6508</v>
      </c>
      <c r="AQ9" s="62">
        <v>204534.75581</v>
      </c>
      <c r="AR9" s="62">
        <v>228651.74056199999</v>
      </c>
      <c r="AS9" s="62">
        <v>208881.40349699999</v>
      </c>
      <c r="AT9" s="62">
        <v>225008.85818499999</v>
      </c>
      <c r="AU9" s="62">
        <v>217255.594698</v>
      </c>
      <c r="AV9" s="62">
        <v>218395.294131</v>
      </c>
      <c r="AW9" s="62">
        <v>225234.42744500001</v>
      </c>
      <c r="AX9" s="62">
        <v>218763.208315</v>
      </c>
      <c r="AY9" s="41"/>
      <c r="AZ9" s="51"/>
      <c r="BA9" s="41"/>
    </row>
    <row r="10" spans="1:59" s="54" customFormat="1" ht="13.5" customHeight="1" x14ac:dyDescent="0.2">
      <c r="A10" s="64" t="s">
        <v>27</v>
      </c>
      <c r="B10" s="90" t="s">
        <v>82</v>
      </c>
      <c r="C10" s="65">
        <v>6918.5400000000081</v>
      </c>
      <c r="D10" s="65">
        <v>6323.5935999999929</v>
      </c>
      <c r="E10" s="65">
        <v>4911.460379999975</v>
      </c>
      <c r="F10" s="65" t="s">
        <v>35</v>
      </c>
      <c r="G10" s="65" t="s">
        <v>36</v>
      </c>
      <c r="H10" s="65" t="s">
        <v>37</v>
      </c>
      <c r="I10" s="65" t="s">
        <v>38</v>
      </c>
      <c r="J10" s="65" t="s">
        <v>39</v>
      </c>
      <c r="K10" s="65" t="s">
        <v>40</v>
      </c>
      <c r="L10" s="65" t="s">
        <v>41</v>
      </c>
      <c r="M10" s="65" t="s">
        <v>42</v>
      </c>
      <c r="N10" s="65" t="s">
        <v>43</v>
      </c>
      <c r="O10" s="65" t="s">
        <v>44</v>
      </c>
      <c r="P10" s="65" t="s">
        <v>45</v>
      </c>
      <c r="Q10" s="65" t="s">
        <v>46</v>
      </c>
      <c r="R10" s="65" t="s">
        <v>47</v>
      </c>
      <c r="S10" s="65" t="s">
        <v>48</v>
      </c>
      <c r="T10" s="65">
        <v>14874</v>
      </c>
      <c r="U10" s="65">
        <v>17383</v>
      </c>
      <c r="V10" s="65">
        <v>22361</v>
      </c>
      <c r="W10" s="65">
        <v>20175</v>
      </c>
      <c r="X10" s="65">
        <v>22312</v>
      </c>
      <c r="Y10" s="65">
        <v>22329</v>
      </c>
      <c r="Z10" s="65">
        <v>20605</v>
      </c>
      <c r="AA10" s="65">
        <v>25608</v>
      </c>
      <c r="AB10" s="65">
        <v>20605</v>
      </c>
      <c r="AC10" s="65">
        <v>39448</v>
      </c>
      <c r="AD10" s="65">
        <v>21864.69846</v>
      </c>
      <c r="AE10" s="65">
        <v>20067.161904000001</v>
      </c>
      <c r="AF10" s="65">
        <v>22255.235504</v>
      </c>
      <c r="AG10" s="65">
        <v>23852.39832</v>
      </c>
      <c r="AH10" s="65">
        <v>21202.131839999998</v>
      </c>
      <c r="AI10" s="65">
        <v>20804.35729</v>
      </c>
      <c r="AJ10" s="65">
        <v>22918.533417999999</v>
      </c>
      <c r="AK10" s="65">
        <v>21202.131839999998</v>
      </c>
      <c r="AL10" s="65">
        <v>20672.078544</v>
      </c>
      <c r="AM10" s="65">
        <v>22262.238431999991</v>
      </c>
      <c r="AN10" s="65">
        <v>20340.795234000001</v>
      </c>
      <c r="AO10" s="66">
        <v>42139.237031999881</v>
      </c>
      <c r="AP10" s="65">
        <v>20831.050959</v>
      </c>
      <c r="AQ10" s="65">
        <v>19933.316599999998</v>
      </c>
      <c r="AR10" s="65">
        <v>21600.170867000001</v>
      </c>
      <c r="AS10" s="65">
        <v>21997.211783999999</v>
      </c>
      <c r="AT10" s="65">
        <v>21202.131839999998</v>
      </c>
      <c r="AU10" s="65">
        <v>20738.335206</v>
      </c>
      <c r="AV10" s="65">
        <v>22461.008418000001</v>
      </c>
      <c r="AW10" s="65">
        <v>21533.415150000001</v>
      </c>
      <c r="AX10" s="65">
        <v>21816.176391000001</v>
      </c>
      <c r="AY10" s="43"/>
      <c r="AZ10" s="43"/>
      <c r="BA10" s="53"/>
    </row>
    <row r="11" spans="1:59" s="52" customFormat="1" ht="13.5" customHeight="1" x14ac:dyDescent="0.2">
      <c r="A11" s="60" t="s">
        <v>28</v>
      </c>
      <c r="B11" s="91" t="s">
        <v>82</v>
      </c>
      <c r="C11" s="62">
        <v>143967.6</v>
      </c>
      <c r="D11" s="62">
        <v>138951.7236</v>
      </c>
      <c r="E11" s="62">
        <v>141960.52037999997</v>
      </c>
      <c r="F11" s="62">
        <v>148120</v>
      </c>
      <c r="G11" s="62">
        <v>134942</v>
      </c>
      <c r="H11" s="62">
        <v>148082</v>
      </c>
      <c r="I11" s="62">
        <v>140782</v>
      </c>
      <c r="J11" s="62">
        <v>148058</v>
      </c>
      <c r="K11" s="62">
        <v>143001</v>
      </c>
      <c r="L11" s="62">
        <v>161164</v>
      </c>
      <c r="M11" s="62">
        <v>223767</v>
      </c>
      <c r="N11" s="62">
        <v>224687</v>
      </c>
      <c r="O11" s="62">
        <v>241405</v>
      </c>
      <c r="P11" s="62">
        <v>230280</v>
      </c>
      <c r="Q11" s="62">
        <v>258772</v>
      </c>
      <c r="R11" s="62">
        <v>236176</v>
      </c>
      <c r="S11" s="62">
        <v>217554</v>
      </c>
      <c r="T11" s="62">
        <v>239997</v>
      </c>
      <c r="U11" s="62">
        <v>231162</v>
      </c>
      <c r="V11" s="62">
        <v>242506</v>
      </c>
      <c r="W11" s="62">
        <v>237390</v>
      </c>
      <c r="X11" s="62">
        <v>240790</v>
      </c>
      <c r="Y11" s="62">
        <v>245961</v>
      </c>
      <c r="Z11" s="62">
        <v>241239</v>
      </c>
      <c r="AA11" s="62">
        <v>245805</v>
      </c>
      <c r="AB11" s="62">
        <v>237783</v>
      </c>
      <c r="AC11" s="62">
        <v>261322</v>
      </c>
      <c r="AD11" s="62">
        <v>242119.87788300001</v>
      </c>
      <c r="AE11" s="62">
        <v>232633.16905700002</v>
      </c>
      <c r="AF11" s="62">
        <f t="shared" ref="AF11:AL11" si="0">+AF10+AF9</f>
        <v>243961.09835100002</v>
      </c>
      <c r="AG11" s="62">
        <f t="shared" si="0"/>
        <v>242896.922892</v>
      </c>
      <c r="AH11" s="62">
        <f t="shared" si="0"/>
        <v>246431.50423699999</v>
      </c>
      <c r="AI11" s="62">
        <f t="shared" si="0"/>
        <v>237646.61704099999</v>
      </c>
      <c r="AJ11" s="62">
        <f t="shared" si="0"/>
        <v>239822.261562</v>
      </c>
      <c r="AK11" s="62">
        <f t="shared" si="0"/>
        <v>246463.53737199999</v>
      </c>
      <c r="AL11" s="62">
        <f t="shared" si="0"/>
        <v>240871.35150699998</v>
      </c>
      <c r="AM11" s="62">
        <v>244128.99522200006</v>
      </c>
      <c r="AN11" s="63">
        <v>237480.45935699999</v>
      </c>
      <c r="AO11" s="62">
        <v>265774.62884599989</v>
      </c>
      <c r="AP11" s="62">
        <v>246103.70175900002</v>
      </c>
      <c r="AQ11" s="62">
        <v>224468.07240999999</v>
      </c>
      <c r="AR11" s="62">
        <v>250251.911429</v>
      </c>
      <c r="AS11" s="62">
        <v>230878.61528099998</v>
      </c>
      <c r="AT11" s="62">
        <v>246210.99002499998</v>
      </c>
      <c r="AU11" s="62">
        <v>237993.92990399999</v>
      </c>
      <c r="AV11" s="62">
        <v>240856.30254900001</v>
      </c>
      <c r="AW11" s="62">
        <v>246767.84259499999</v>
      </c>
      <c r="AX11" s="62">
        <v>240579.38470599998</v>
      </c>
      <c r="AY11" s="41"/>
      <c r="AZ11" s="51"/>
      <c r="BA11" s="41"/>
    </row>
    <row r="12" spans="1:59" s="52" customFormat="1" ht="13.5" customHeight="1" x14ac:dyDescent="0.2">
      <c r="A12" s="60" t="s">
        <v>29</v>
      </c>
      <c r="B12" s="91" t="s">
        <v>82</v>
      </c>
      <c r="C12" s="62">
        <v>137049.06</v>
      </c>
      <c r="D12" s="62">
        <v>132628.13</v>
      </c>
      <c r="E12" s="62">
        <v>137049.06</v>
      </c>
      <c r="F12" s="62">
        <v>140095</v>
      </c>
      <c r="G12" s="62">
        <v>126537</v>
      </c>
      <c r="H12" s="62">
        <v>140095</v>
      </c>
      <c r="I12" s="62">
        <v>138555</v>
      </c>
      <c r="J12" s="62">
        <v>134086</v>
      </c>
      <c r="K12" s="62">
        <v>134086</v>
      </c>
      <c r="L12" s="62">
        <v>162391</v>
      </c>
      <c r="M12" s="62">
        <v>219313</v>
      </c>
      <c r="N12" s="62">
        <v>212238</v>
      </c>
      <c r="O12" s="62">
        <v>219313</v>
      </c>
      <c r="P12" s="62">
        <v>212238</v>
      </c>
      <c r="Q12" s="62">
        <v>219313</v>
      </c>
      <c r="R12" s="62">
        <v>220141</v>
      </c>
      <c r="S12" s="62">
        <v>204481</v>
      </c>
      <c r="T12" s="62">
        <v>225123</v>
      </c>
      <c r="U12" s="62">
        <v>213779</v>
      </c>
      <c r="V12" s="62">
        <v>220145</v>
      </c>
      <c r="W12" s="62">
        <v>217215</v>
      </c>
      <c r="X12" s="62">
        <v>218478</v>
      </c>
      <c r="Y12" s="62">
        <v>223632</v>
      </c>
      <c r="Z12" s="62">
        <v>220634</v>
      </c>
      <c r="AA12" s="62">
        <v>220197</v>
      </c>
      <c r="AB12" s="62">
        <v>217178</v>
      </c>
      <c r="AC12" s="62">
        <v>221874</v>
      </c>
      <c r="AD12" s="62">
        <v>221722.64559999999</v>
      </c>
      <c r="AE12" s="62">
        <v>207417.95879</v>
      </c>
      <c r="AF12" s="62">
        <v>221722.64559999999</v>
      </c>
      <c r="AG12" s="62">
        <v>214570.30220000001</v>
      </c>
      <c r="AH12" s="62">
        <v>221722.64559999999</v>
      </c>
      <c r="AI12" s="62">
        <v>214570.30219799999</v>
      </c>
      <c r="AJ12" s="62">
        <v>219312.61684999999</v>
      </c>
      <c r="AK12" s="62">
        <v>219312.61684999999</v>
      </c>
      <c r="AL12" s="62">
        <v>212238.01629999999</v>
      </c>
      <c r="AM12" s="62">
        <v>219312.61684999999</v>
      </c>
      <c r="AN12" s="63">
        <v>212238.01630399999</v>
      </c>
      <c r="AO12" s="62">
        <v>219312.61684800001</v>
      </c>
      <c r="AP12" s="62">
        <v>221722.6456043956</v>
      </c>
      <c r="AQ12" s="62">
        <v>202490.78888899999</v>
      </c>
      <c r="AR12" s="62">
        <v>202490.78888899999</v>
      </c>
      <c r="AS12" s="62">
        <v>214570.30219799999</v>
      </c>
      <c r="AT12" s="62">
        <v>221722.64560399999</v>
      </c>
      <c r="AU12" s="62">
        <v>214570.30219799999</v>
      </c>
      <c r="AV12" s="62">
        <v>219312.61684800001</v>
      </c>
      <c r="AW12" s="62">
        <v>212238.01630399999</v>
      </c>
      <c r="AX12" s="62">
        <v>212238.01630399999</v>
      </c>
      <c r="AY12" s="41"/>
      <c r="AZ12" s="51"/>
      <c r="BA12" s="41"/>
    </row>
    <row r="13" spans="1:59" s="9" customFormat="1" ht="13.5" customHeight="1" x14ac:dyDescent="0.2">
      <c r="A13" s="50"/>
      <c r="B13" s="50"/>
      <c r="C13" s="41"/>
      <c r="D13" s="40"/>
      <c r="E13" s="40"/>
      <c r="F13" s="40"/>
      <c r="G13" s="40"/>
      <c r="H13" s="41"/>
      <c r="I13" s="41"/>
      <c r="J13" s="41"/>
      <c r="K13" s="41"/>
      <c r="L13" s="41"/>
      <c r="M13" s="41"/>
      <c r="N13" s="41"/>
      <c r="O13" s="41"/>
      <c r="P13" s="41"/>
      <c r="Q13" s="41"/>
      <c r="R13" s="40"/>
      <c r="S13" s="40"/>
      <c r="T13" s="40"/>
      <c r="U13" s="40"/>
      <c r="V13" s="40"/>
      <c r="W13" s="41"/>
      <c r="X13" s="41"/>
      <c r="Y13" s="41"/>
      <c r="Z13" s="41"/>
      <c r="AA13" s="41"/>
      <c r="AB13" s="41"/>
      <c r="AC13" s="41"/>
      <c r="AD13" s="40"/>
      <c r="AE13" s="40"/>
      <c r="AF13" s="40"/>
      <c r="AG13" s="40"/>
      <c r="AH13" s="40"/>
      <c r="AI13" s="41"/>
      <c r="AJ13" s="41"/>
      <c r="AK13" s="41"/>
      <c r="AL13" s="41"/>
      <c r="AM13" s="41"/>
      <c r="AN13" s="41"/>
      <c r="AO13" s="41"/>
      <c r="AP13" s="40"/>
      <c r="AQ13" s="40"/>
      <c r="AR13" s="40"/>
      <c r="AS13" s="40"/>
      <c r="AT13" s="40"/>
      <c r="AU13" s="40"/>
      <c r="AV13" s="40"/>
      <c r="AW13" s="40"/>
      <c r="AX13" s="40"/>
      <c r="AY13" s="41"/>
      <c r="AZ13" s="41"/>
      <c r="BA13" s="41"/>
    </row>
    <row r="14" spans="1:59" s="9" customFormat="1" ht="12.75" x14ac:dyDescent="0.2">
      <c r="AL14" s="42"/>
      <c r="AM14" s="42"/>
      <c r="AN14" s="42"/>
      <c r="AO14" s="42"/>
      <c r="AY14" s="42"/>
      <c r="AZ14" s="42"/>
      <c r="BA14" s="42"/>
    </row>
    <row r="15" spans="1:59" s="56" customFormat="1" ht="12.75" x14ac:dyDescent="0.2">
      <c r="A15" s="44" t="s">
        <v>57</v>
      </c>
      <c r="B15" s="44"/>
      <c r="AY15" s="49"/>
      <c r="AZ15" s="49"/>
      <c r="BA15" s="49"/>
    </row>
    <row r="16" spans="1:59" s="27" customFormat="1" ht="12.75" x14ac:dyDescent="0.2">
      <c r="A16" s="36"/>
      <c r="B16" s="36"/>
      <c r="C16" s="59">
        <v>41548</v>
      </c>
      <c r="D16" s="37">
        <v>41579</v>
      </c>
      <c r="E16" s="37">
        <v>41609</v>
      </c>
      <c r="F16" s="37">
        <v>41640</v>
      </c>
      <c r="G16" s="37">
        <v>41671</v>
      </c>
      <c r="H16" s="37">
        <v>41699</v>
      </c>
      <c r="I16" s="37">
        <v>41730</v>
      </c>
      <c r="J16" s="37">
        <v>41760</v>
      </c>
      <c r="K16" s="37">
        <v>41791</v>
      </c>
      <c r="L16" s="37">
        <v>41821</v>
      </c>
      <c r="M16" s="37">
        <v>41852</v>
      </c>
      <c r="N16" s="37">
        <v>41883</v>
      </c>
      <c r="O16" s="37">
        <v>41913</v>
      </c>
      <c r="P16" s="37">
        <v>41944</v>
      </c>
      <c r="Q16" s="37">
        <v>41974</v>
      </c>
      <c r="R16" s="37">
        <v>42005</v>
      </c>
      <c r="S16" s="37">
        <v>42036</v>
      </c>
      <c r="T16" s="37">
        <v>42064</v>
      </c>
      <c r="U16" s="37">
        <v>42095</v>
      </c>
      <c r="V16" s="37">
        <v>42125</v>
      </c>
      <c r="W16" s="37">
        <v>42156</v>
      </c>
      <c r="X16" s="37">
        <v>42186</v>
      </c>
      <c r="Y16" s="37">
        <v>42217</v>
      </c>
      <c r="Z16" s="37">
        <v>42248</v>
      </c>
      <c r="AA16" s="37">
        <v>42278</v>
      </c>
      <c r="AB16" s="37">
        <v>42309</v>
      </c>
      <c r="AC16" s="37">
        <v>42339</v>
      </c>
      <c r="AD16" s="37">
        <v>42370</v>
      </c>
      <c r="AE16" s="37">
        <v>42401</v>
      </c>
      <c r="AF16" s="37">
        <v>42430</v>
      </c>
      <c r="AG16" s="37">
        <v>42461</v>
      </c>
      <c r="AH16" s="37">
        <v>42491</v>
      </c>
      <c r="AI16" s="37">
        <v>42522</v>
      </c>
      <c r="AJ16" s="37">
        <v>42552</v>
      </c>
      <c r="AK16" s="37">
        <v>42583</v>
      </c>
      <c r="AL16" s="37">
        <v>42614</v>
      </c>
      <c r="AM16" s="37">
        <v>42644</v>
      </c>
      <c r="AN16" s="37">
        <v>42675</v>
      </c>
      <c r="AO16" s="37">
        <v>42705</v>
      </c>
      <c r="AP16" s="37">
        <v>42736</v>
      </c>
      <c r="AQ16" s="37">
        <v>42767</v>
      </c>
      <c r="AR16" s="37">
        <v>42795</v>
      </c>
      <c r="AS16" s="37">
        <v>42826</v>
      </c>
      <c r="AT16" s="37">
        <v>42856</v>
      </c>
      <c r="AU16" s="37">
        <v>42887</v>
      </c>
      <c r="AV16" s="37">
        <v>42917</v>
      </c>
      <c r="AW16" s="37">
        <v>42948</v>
      </c>
      <c r="AX16" s="37">
        <v>42979</v>
      </c>
      <c r="AY16" s="38"/>
      <c r="AZ16" s="38"/>
      <c r="BA16" s="38"/>
      <c r="BB16" s="38"/>
      <c r="BC16" s="38"/>
      <c r="BD16" s="38"/>
      <c r="BE16" s="38"/>
      <c r="BF16" s="38"/>
      <c r="BG16" s="38"/>
    </row>
    <row r="17" spans="1:53" s="9" customFormat="1" ht="13.5" customHeight="1" x14ac:dyDescent="0.2">
      <c r="A17" s="60" t="s">
        <v>30</v>
      </c>
      <c r="B17" s="91" t="s">
        <v>11</v>
      </c>
      <c r="C17" s="62">
        <v>3674417</v>
      </c>
      <c r="D17" s="62">
        <v>3759981</v>
      </c>
      <c r="E17" s="62">
        <v>4296438</v>
      </c>
      <c r="F17" s="62">
        <v>3290676</v>
      </c>
      <c r="G17" s="62">
        <v>3347679</v>
      </c>
      <c r="H17" s="62">
        <v>3729449</v>
      </c>
      <c r="I17" s="62">
        <v>3689982</v>
      </c>
      <c r="J17" s="62">
        <v>4102105</v>
      </c>
      <c r="K17" s="62">
        <v>3935252</v>
      </c>
      <c r="L17" s="62">
        <v>4646353</v>
      </c>
      <c r="M17" s="62">
        <v>7751666</v>
      </c>
      <c r="N17" s="62">
        <v>8293874</v>
      </c>
      <c r="O17" s="62">
        <v>8895897</v>
      </c>
      <c r="P17" s="62">
        <v>8698397</v>
      </c>
      <c r="Q17" s="62">
        <v>9712802</v>
      </c>
      <c r="R17" s="62">
        <v>8637146</v>
      </c>
      <c r="S17" s="62">
        <v>8040549</v>
      </c>
      <c r="T17" s="62">
        <v>9030382</v>
      </c>
      <c r="U17" s="62">
        <v>8683031</v>
      </c>
      <c r="V17" s="62">
        <v>9127416</v>
      </c>
      <c r="W17" s="62">
        <v>8863364</v>
      </c>
      <c r="X17" s="62">
        <v>8882695</v>
      </c>
      <c r="Y17" s="62">
        <v>8991159</v>
      </c>
      <c r="Z17" s="62">
        <v>8901812</v>
      </c>
      <c r="AA17" s="62">
        <v>8840965</v>
      </c>
      <c r="AB17" s="62">
        <v>9047897</v>
      </c>
      <c r="AC17" s="62">
        <v>9942788</v>
      </c>
      <c r="AD17" s="62">
        <v>8928206</v>
      </c>
      <c r="AE17" s="62">
        <v>8738419</v>
      </c>
      <c r="AF17" s="62">
        <v>8855421</v>
      </c>
      <c r="AG17" s="62">
        <v>8922904</v>
      </c>
      <c r="AH17" s="62">
        <v>9102017</v>
      </c>
      <c r="AI17" s="62">
        <v>8830973</v>
      </c>
      <c r="AJ17" s="62">
        <v>8780414</v>
      </c>
      <c r="AK17" s="62">
        <v>8924046</v>
      </c>
      <c r="AL17" s="62">
        <v>8801351</v>
      </c>
      <c r="AM17" s="62">
        <v>8975597</v>
      </c>
      <c r="AN17" s="62">
        <v>8652122</v>
      </c>
      <c r="AO17" s="62">
        <v>9711945</v>
      </c>
      <c r="AP17" s="62">
        <v>8829406</v>
      </c>
      <c r="AQ17" s="62">
        <v>8404189</v>
      </c>
      <c r="AR17" s="62">
        <v>9220738</v>
      </c>
      <c r="AS17" s="62">
        <v>8583540</v>
      </c>
      <c r="AT17" s="62">
        <v>9204973</v>
      </c>
      <c r="AU17" s="62">
        <v>8778225</v>
      </c>
      <c r="AV17" s="62">
        <v>8755146</v>
      </c>
      <c r="AW17" s="65">
        <v>9098560</v>
      </c>
      <c r="AX17" s="62">
        <v>8838135</v>
      </c>
      <c r="AY17" s="41"/>
      <c r="AZ17" s="41"/>
      <c r="BA17" s="41"/>
    </row>
    <row r="18" spans="1:53" s="9" customFormat="1" ht="13.5" customHeight="1" x14ac:dyDescent="0.2">
      <c r="A18" s="60" t="s">
        <v>31</v>
      </c>
      <c r="B18" s="91" t="s">
        <v>11</v>
      </c>
      <c r="C18" s="62">
        <v>3278901</v>
      </c>
      <c r="D18" s="62">
        <v>3617258</v>
      </c>
      <c r="E18" s="62">
        <v>3760019</v>
      </c>
      <c r="F18" s="62">
        <v>4302661</v>
      </c>
      <c r="G18" s="62">
        <v>3530225</v>
      </c>
      <c r="H18" s="62">
        <v>3347675</v>
      </c>
      <c r="I18" s="62">
        <v>3732226</v>
      </c>
      <c r="J18" s="62">
        <v>3685020</v>
      </c>
      <c r="K18" s="62">
        <v>4102126</v>
      </c>
      <c r="L18" s="62">
        <v>3935447</v>
      </c>
      <c r="M18" s="62">
        <v>4646415</v>
      </c>
      <c r="N18" s="62">
        <v>7753138</v>
      </c>
      <c r="O18" s="62">
        <v>8293874</v>
      </c>
      <c r="P18" s="67">
        <v>8895895</v>
      </c>
      <c r="Q18" s="67">
        <v>8698394</v>
      </c>
      <c r="R18" s="67">
        <v>9712804</v>
      </c>
      <c r="S18" s="67">
        <v>8637398</v>
      </c>
      <c r="T18" s="67">
        <v>8104118</v>
      </c>
      <c r="U18" s="67">
        <v>9038829</v>
      </c>
      <c r="V18" s="67">
        <v>8683031</v>
      </c>
      <c r="W18" s="67">
        <v>9127416</v>
      </c>
      <c r="X18" s="67">
        <v>8863364</v>
      </c>
      <c r="Y18" s="67">
        <v>8884553</v>
      </c>
      <c r="Z18" s="67">
        <v>8992215</v>
      </c>
      <c r="AA18" s="67">
        <v>8901817</v>
      </c>
      <c r="AB18" s="67">
        <v>8840959</v>
      </c>
      <c r="AC18" s="67">
        <v>9047898</v>
      </c>
      <c r="AD18" s="67">
        <v>9948547</v>
      </c>
      <c r="AE18" s="67">
        <v>8928214</v>
      </c>
      <c r="AF18" s="67">
        <v>8738467</v>
      </c>
      <c r="AG18" s="67">
        <v>8856558</v>
      </c>
      <c r="AH18" s="67">
        <v>8923022</v>
      </c>
      <c r="AI18" s="67">
        <v>9102522</v>
      </c>
      <c r="AJ18" s="67">
        <v>8831682</v>
      </c>
      <c r="AK18" s="67">
        <v>8780527</v>
      </c>
      <c r="AL18" s="67">
        <v>8924238</v>
      </c>
      <c r="AM18" s="67">
        <v>8802796</v>
      </c>
      <c r="AN18" s="67">
        <v>8977967</v>
      </c>
      <c r="AO18" s="67">
        <v>8652154</v>
      </c>
      <c r="AP18" s="67">
        <v>9711996</v>
      </c>
      <c r="AQ18" s="67">
        <v>8830803</v>
      </c>
      <c r="AR18" s="67">
        <v>8404636</v>
      </c>
      <c r="AS18" s="67">
        <v>9225765</v>
      </c>
      <c r="AT18" s="67">
        <v>8583587</v>
      </c>
      <c r="AU18" s="67">
        <v>9205091</v>
      </c>
      <c r="AV18" s="67">
        <v>8778489</v>
      </c>
      <c r="AW18" s="65">
        <v>8755923</v>
      </c>
      <c r="AX18" s="67">
        <v>9104670</v>
      </c>
      <c r="AY18" s="45"/>
      <c r="AZ18" s="45"/>
      <c r="BA18" s="45"/>
    </row>
    <row r="19" spans="1:53" s="9" customFormat="1" ht="12.75" x14ac:dyDescent="0.2">
      <c r="A19" s="55"/>
      <c r="B19" s="55"/>
      <c r="C19" s="57"/>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row>
    <row r="20" spans="1:53" s="9" customFormat="1" ht="12.75" x14ac:dyDescent="0.2">
      <c r="C20" s="58"/>
    </row>
    <row r="21" spans="1:53" s="9" customFormat="1" ht="12.75" x14ac:dyDescent="0.2"/>
  </sheetData>
  <sheetProtection sort="0" autoFilter="0"/>
  <hyperlinks>
    <hyperlink ref="A1" location="ÍNDICE!A1" display="ÍNDICE"/>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ÍNDICE</vt:lpstr>
      <vt:lpstr>1. FVCA</vt:lpstr>
      <vt:lpstr>2. FSO</vt:lpstr>
      <vt:lpstr>3. Linea 1</vt:lpstr>
      <vt:lpstr>ÍNDICE!Área_de_impresión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anselmo</dc:creator>
  <cp:lastModifiedBy>Elvis Aparco Maravi</cp:lastModifiedBy>
  <dcterms:created xsi:type="dcterms:W3CDTF">2016-12-17T22:53:22Z</dcterms:created>
  <dcterms:modified xsi:type="dcterms:W3CDTF">2017-12-06T22:00:14Z</dcterms:modified>
</cp:coreProperties>
</file>