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F835C25D-E771-43F9-A5BD-05C7DE8DC17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4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" i="4"/>
  <c r="S3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" i="4"/>
  <c r="K34" i="4" l="1"/>
  <c r="K29" i="4" l="1"/>
  <c r="K28" i="4"/>
  <c r="K27" i="4"/>
  <c r="K24" i="4"/>
  <c r="K23" i="4"/>
  <c r="K22" i="4"/>
  <c r="K21" i="4"/>
  <c r="K17" i="4" l="1"/>
  <c r="K16" i="4"/>
  <c r="K15" i="4"/>
  <c r="K14" i="4"/>
  <c r="K13" i="4"/>
  <c r="K12" i="4"/>
  <c r="K11" i="4"/>
  <c r="K10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<sst xmlns="http://schemas.openxmlformats.org/spreadsheetml/2006/main" count="695" uniqueCount="210">
  <si>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</si>
  <si>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</si>
  <si>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</si>
  <si>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</si>
  <si>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</si>
  <si>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</si>
  <si>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</si>
  <si>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</si>
  <si>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</si>
  <si>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</si>
  <si>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</si>
  <si>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</si>
  <si>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</si>
  <si>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</si>
  <si>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</si>
  <si>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</si>
  <si>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</si>
  <si>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</si>
  <si>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</si>
  <si>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</si>
  <si>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</si>
  <si>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</si>
  <si>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</si>
  <si>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</si>
  <si>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</si>
  <si>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</si>
  <si>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</si>
  <si>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Barbosa2016</t>
  </si>
  <si>
    <t>Rat</t>
  </si>
  <si>
    <t>SD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</si>
  <si>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</si>
  <si>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</si>
  <si>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</si>
  <si>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</si>
  <si>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</si>
  <si>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</si>
  <si>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</si>
  <si>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Glucose tolerance test?</t>
  </si>
  <si>
    <t>Lineage_HFD</t>
  </si>
  <si>
    <t>F2_Diet_at_measurement</t>
  </si>
  <si>
    <t>Age_Comment (Need to standardize into days)</t>
  </si>
  <si>
    <t>HFD</t>
  </si>
  <si>
    <t>Standard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</si>
  <si>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</si>
  <si>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</si>
  <si>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</si>
  <si>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</si>
  <si>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</si>
  <si>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</si>
  <si>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</si>
  <si>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</si>
  <si>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</si>
  <si>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</si>
  <si>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</si>
  <si>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</si>
  <si>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</si>
  <si>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</si>
  <si>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</si>
  <si>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</si>
  <si>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</si>
  <si>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</si>
  <si>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</si>
  <si>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</si>
  <si>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</si>
  <si>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</si>
  <si>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</si>
  <si>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</si>
  <si>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</si>
  <si>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</si>
  <si>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</si>
  <si>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</si>
  <si>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</si>
  <si>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</si>
  <si>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</si>
  <si>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</si>
  <si>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</si>
  <si>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</si>
  <si>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</si>
  <si>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</si>
  <si>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</si>
  <si>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</si>
  <si>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</si>
  <si>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</si>
  <si>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</si>
  <si>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</si>
  <si>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</si>
  <si>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</si>
  <si>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</si>
  <si>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</si>
  <si>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</si>
  <si>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</si>
  <si>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</si>
  <si>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</si>
  <si>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</si>
  <si>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</si>
  <si>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</si>
  <si>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</si>
  <si>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</si>
  <si>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</si>
  <si>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</si>
  <si>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</si>
  <si>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</si>
  <si>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</si>
  <si>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</si>
  <si>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</si>
  <si>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</si>
  <si>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</si>
  <si>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</si>
  <si>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</si>
  <si>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</si>
  <si>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</si>
  <si>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</si>
  <si>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</si>
  <si>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</si>
  <si>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</si>
  <si>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</si>
  <si>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</si>
  <si>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</si>
  <si>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</si>
  <si>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</si>
  <si>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</si>
  <si>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</si>
  <si>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</si>
  <si>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</si>
  <si>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</si>
  <si>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ng/ml</t>
  </si>
  <si>
    <t>Type</t>
  </si>
  <si>
    <t>Supp</t>
  </si>
  <si>
    <t>Mouse</t>
  </si>
  <si>
    <t>C57BL/6</t>
  </si>
  <si>
    <t>f-f-f</t>
  </si>
  <si>
    <t xml:space="preserve">f-f-m </t>
  </si>
  <si>
    <t>Exact</t>
  </si>
  <si>
    <t>Table 2</t>
  </si>
  <si>
    <t>Li2012</t>
  </si>
  <si>
    <t>Li2012a</t>
  </si>
  <si>
    <t>f-f-fm</t>
  </si>
  <si>
    <t>Assuming 3 months (90 days) from: "GTT and ITT tests were performed in all experimental groups at 3 months of age"</t>
  </si>
  <si>
    <t>NCF2 (Control) HFF2(Treatment)</t>
  </si>
  <si>
    <t>Table 1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</si>
  <si>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</si>
  <si>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</si>
  <si>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</si>
  <si>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</si>
  <si>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</si>
  <si>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</si>
  <si>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Unit of measurement_tg</t>
  </si>
  <si>
    <t>King2013</t>
  </si>
  <si>
    <t>King2013fmm</t>
  </si>
  <si>
    <t>f-m-m</t>
  </si>
  <si>
    <t>6 months</t>
  </si>
  <si>
    <t xml:space="preserve">mCON/pCON (Control) m/CON/pDIO (Treatment) </t>
  </si>
  <si>
    <t>King2013fmf</t>
  </si>
  <si>
    <t>f-m-f</t>
  </si>
  <si>
    <t>King2013ffm</t>
  </si>
  <si>
    <t xml:space="preserve">mCON/pCON (Control) mDIO/pCON (Treatment) </t>
  </si>
  <si>
    <t>King2013fff</t>
  </si>
  <si>
    <t>King2013ffmm</t>
  </si>
  <si>
    <t>f-fm-m</t>
  </si>
  <si>
    <t xml:space="preserve">mCON/pCON (Control) mDIO/pDIO (Treatment) </t>
  </si>
  <si>
    <t>King2013ffmf</t>
  </si>
  <si>
    <t>f-fm-f</t>
  </si>
  <si>
    <t>Plasma Triglyceride</t>
  </si>
  <si>
    <t>Hepatic Triglyceride</t>
  </si>
  <si>
    <t>mmol/l</t>
  </si>
  <si>
    <t>nmol/mg</t>
  </si>
  <si>
    <t>Lannes2015</t>
  </si>
  <si>
    <t>"F1 and F2 offspring had their BM measured weekly and their food and energy intakes measured daily until 3-mo-old"</t>
  </si>
  <si>
    <t>SC-F2 (Control) HF-F2 (Treatment)</t>
  </si>
  <si>
    <t>Plasma Body Triacylglycerol</t>
  </si>
  <si>
    <t>Liver Triacylglycerol</t>
  </si>
  <si>
    <t>mg/dl</t>
  </si>
  <si>
    <t>Reported (mg/dL/mg) BUT tauthors must've made mistake</t>
  </si>
  <si>
    <t>We thought body weight reported se rather than sd, we have assumed this here also</t>
  </si>
  <si>
    <t>Table I</t>
  </si>
  <si>
    <t>f-f-m</t>
  </si>
  <si>
    <t>Serum Triglyceride</t>
  </si>
  <si>
    <t>Multiple age points, last age point was used</t>
  </si>
  <si>
    <t>We think they presented SE and not SD and as such have input their sd data as se and back calculated to obtain sd</t>
  </si>
  <si>
    <t>Masuyama2015c</t>
  </si>
  <si>
    <t>II (Their F1 is our F0, and their F4, is our F3) V (Control, their F4 will be our F2)</t>
  </si>
  <si>
    <t>Masuyama2015d</t>
  </si>
  <si>
    <t>III (Treatment, their F2 will be our F0) and V (Control, their F4 will be our F2)</t>
  </si>
  <si>
    <t>F3</t>
  </si>
  <si>
    <t>Nasu2007</t>
  </si>
  <si>
    <t>Wistar</t>
  </si>
  <si>
    <t>C-N F3(Control) C-F F3(Treatment)</t>
  </si>
  <si>
    <t>Table 5</t>
  </si>
  <si>
    <t>Park2018</t>
  </si>
  <si>
    <t>Park2018mfmf</t>
  </si>
  <si>
    <t>F2 female to CD (Control) F2 female to HFD (treatment)</t>
  </si>
  <si>
    <t>Park2018mfmm</t>
  </si>
  <si>
    <t xml:space="preserve">m-fm-m </t>
  </si>
  <si>
    <t>F2 male to CD (Control) F2 male to HFD (treatment)</t>
  </si>
  <si>
    <t>Fig2</t>
  </si>
  <si>
    <t>Sarker2018</t>
  </si>
  <si>
    <t>Sarker2018fmm</t>
  </si>
  <si>
    <t>mCTR (Control), mHFD (Treatment)</t>
  </si>
  <si>
    <t>Sarker2018fmmm</t>
  </si>
  <si>
    <t>f-m-m-m</t>
  </si>
  <si>
    <t>Sarker2018fmf</t>
  </si>
  <si>
    <t>fCTR (Control), fHFD (Treatment)</t>
  </si>
  <si>
    <t>Sarker2018fmmf</t>
  </si>
  <si>
    <t>f-m-m-f</t>
  </si>
  <si>
    <t>Assuming</t>
  </si>
  <si>
    <t>mg/g</t>
  </si>
  <si>
    <t>Adedeji2019</t>
  </si>
  <si>
    <t>Control(Control), HFD(Treatment)</t>
  </si>
  <si>
    <t>mmol/L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</si>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</sst>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2" fontId="3" fillId="3" borderId="1" xfId="0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4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1" fillId="0" borderId="1" xfId="0" applyNumberFormat="1" applyFon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5" borderId="1" xfId="0" applyNumberFormat="1" applyFill="1" applyBorder="1"/>
    <xf numFmtId="0" fontId="0" fillId="0" borderId="1" xfId="0" applyNumberFormat="1" applyBorder="1" applyAlignment="1">
      <alignment vertical="top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2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1" xfId="0" applyNumberFormat="1" applyFill="1" applyBorder="1"/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8" borderId="1" xfId="0" applyFill="1" applyBorder="1"/>
    <xf numFmtId="2" fontId="3" fillId="8" borderId="1" xfId="0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3" fillId="2" borderId="1" xfId="0" applyNumberFormat="1" applyFont="1" applyFill="1" applyBorder="1"/>
    <xf numFmtId="2" fontId="3" fillId="8" borderId="1" xfId="0" applyNumberFormat="1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/>
  </cellXfs>
  <cellStyles count="1">
    <cellStyle name="Normal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V34"/>
  <sheetViews>
    <sheetView tabSelected="1" topLeftCell="J1" workbookViewId="0">
      <pane ySplit="1" topLeftCell="A2" activePane="bottomLeft" state="frozen"/>
      <selection activeCell="J1" sqref="J1"/>
      <selection pane="bottomLeft" activeCell="Y34" sqref="Y34"/>
    </sheetView>
  </sheetViews>
  <sheetFormatPr defaultColWidth="9.140625" defaultRowHeight="15" x14ac:dyDescent="0.25"/>
  <cols>
    <col min="1" max="1" width="11.5703125" style="3" bestFit="1" customWidth="1"/>
    <col min="2" max="2" width="20.28515625" style="3" customWidth="1"/>
    <col min="3" max="8" width="9.140625" style="3"/>
    <col min="9" max="9" width="17.28515625" style="3" bestFit="1" customWidth="1"/>
    <col min="10" max="21" width="9.140625" style="3"/>
    <col min="22" max="22" width="16.140625" style="21" customWidth="1"/>
    <col min="23" max="23" width="16.140625" style="3" customWidth="1"/>
    <col min="24" max="27" width="9.140625" style="3"/>
    <col min="28" max="28" width="9.140625" style="21"/>
    <col min="29" max="29" width="16.140625" style="3" customWidth="1"/>
    <col min="30" max="30" width="9.140625" style="3"/>
    <col min="31" max="31" width="41" style="3" bestFit="1" customWidth="1"/>
    <col min="32" max="16384" width="9.140625" style="3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  <c r="J1" s="1" t="s">
        <v>39</v>
      </c>
      <c r="K1" s="1" t="s">
        <v>8</v>
      </c>
      <c r="L1" s="1" t="s">
        <v>9</v>
      </c>
      <c r="M1" s="1" t="s">
        <v>40</v>
      </c>
      <c r="N1" s="1" t="s">
        <v>10</v>
      </c>
      <c r="O1" s="1" t="s">
        <v>11</v>
      </c>
      <c r="P1" s="1" t="s">
        <v>126</v>
      </c>
      <c r="Q1" s="1" t="s">
        <v>146</v>
      </c>
      <c r="R1" s="1" t="s">
        <v>59</v>
      </c>
      <c r="S1" s="1" t="s">
        <v>60</v>
      </c>
      <c r="T1" s="1" t="s">
        <v>61</v>
      </c>
      <c r="U1" s="1" t="s">
        <v>12</v>
      </c>
      <c r="V1" s="18" t="s">
        <v>13</v>
      </c>
      <c r="W1" s="1" t="s">
        <v>53</v>
      </c>
      <c r="X1" s="1" t="s">
        <v>15</v>
      </c>
      <c r="Y1" s="1" t="s">
        <v>16</v>
      </c>
      <c r="Z1" s="1" t="s">
        <v>17</v>
      </c>
      <c r="AA1" s="1" t="s">
        <v>18</v>
      </c>
      <c r="AB1" s="18" t="s">
        <v>19</v>
      </c>
      <c r="AC1" s="1" t="s">
        <v>54</v>
      </c>
      <c r="AD1" s="1" t="s">
        <v>20</v>
      </c>
      <c r="AE1" s="1" t="s">
        <v>21</v>
      </c>
      <c r="AF1" s="1" t="s">
        <v>22</v>
      </c>
    </row>
    <row r="2" spans="1:48" s="2" customFormat="1" x14ac:dyDescent="0.25">
      <c r="A2" s="2" t="s">
        <v>27</v>
      </c>
      <c r="B2" s="2" t="s">
        <v>55</v>
      </c>
      <c r="C2" s="2" t="s">
        <v>28</v>
      </c>
      <c r="D2" s="2" t="s">
        <v>29</v>
      </c>
      <c r="E2" s="2">
        <v>1</v>
      </c>
      <c r="G2" s="2" t="s">
        <v>30</v>
      </c>
      <c r="H2" s="2" t="s">
        <v>57</v>
      </c>
      <c r="I2" s="2" t="s">
        <v>31</v>
      </c>
      <c r="J2" s="2" t="s">
        <v>41</v>
      </c>
      <c r="K2" s="2">
        <v>84</v>
      </c>
      <c r="N2" s="2" t="s">
        <v>35</v>
      </c>
      <c r="O2" s="2" t="s">
        <v>36</v>
      </c>
      <c r="P2" s="2" t="s">
        <v>162</v>
      </c>
      <c r="Q2" s="2" t="s">
        <v>125</v>
      </c>
      <c r="R2" s="2">
        <v>1.1000000000000001</v>
      </c>
      <c r="S2" s="2">
        <f>T2*SQRT(V2)</f>
        <v>0.52915026221291817</v>
      </c>
      <c r="T2" s="2">
        <v>0.2</v>
      </c>
      <c r="V2" s="19">
        <v>7</v>
      </c>
      <c r="W2" s="2" t="s">
        <v>52</v>
      </c>
      <c r="X2" s="2">
        <v>2.2999999999999998</v>
      </c>
      <c r="Y2" s="2">
        <f>Z2*SQRT(AB2)</f>
        <v>0.79372539331937719</v>
      </c>
      <c r="Z2" s="2">
        <v>0.3</v>
      </c>
      <c r="AA2" s="4"/>
      <c r="AB2" s="19">
        <v>7</v>
      </c>
      <c r="AC2" s="2" t="s">
        <v>52</v>
      </c>
      <c r="AD2" s="4" t="s">
        <v>127</v>
      </c>
      <c r="AE2" s="2" t="s">
        <v>33</v>
      </c>
      <c r="AF2" s="4"/>
      <c r="AG2" s="4"/>
      <c r="AV2" s="4"/>
    </row>
    <row r="3" spans="1:48" s="2" customFormat="1" x14ac:dyDescent="0.25">
      <c r="A3" s="2" t="s">
        <v>27</v>
      </c>
      <c r="B3" s="2" t="s">
        <v>55</v>
      </c>
      <c r="C3" s="2" t="s">
        <v>28</v>
      </c>
      <c r="D3" s="2" t="s">
        <v>29</v>
      </c>
      <c r="E3" s="2">
        <v>2</v>
      </c>
      <c r="G3" s="2" t="s">
        <v>30</v>
      </c>
      <c r="H3" s="2" t="s">
        <v>57</v>
      </c>
      <c r="I3" s="2" t="s">
        <v>31</v>
      </c>
      <c r="J3" s="2" t="s">
        <v>41</v>
      </c>
      <c r="K3" s="2">
        <v>84</v>
      </c>
      <c r="N3" s="2" t="s">
        <v>30</v>
      </c>
      <c r="O3" s="2" t="s">
        <v>36</v>
      </c>
      <c r="P3" s="2" t="s">
        <v>162</v>
      </c>
      <c r="Q3" s="2" t="s">
        <v>125</v>
      </c>
      <c r="R3" s="2">
        <v>1.6</v>
      </c>
      <c r="S3" s="2">
        <f t="shared" ref="S3:S19" si="0">T3*SQRT(V3)</f>
        <v>0.84852813742385702</v>
      </c>
      <c r="T3" s="2">
        <v>0.2</v>
      </c>
      <c r="V3" s="19">
        <v>18</v>
      </c>
      <c r="W3" s="2" t="s">
        <v>52</v>
      </c>
      <c r="X3" s="2">
        <v>2.4</v>
      </c>
      <c r="Y3" s="2">
        <f t="shared" ref="Y3:Y19" si="1">Z3*SQRT(AB3)</f>
        <v>0.84852813742385702</v>
      </c>
      <c r="Z3" s="2">
        <v>0.2</v>
      </c>
      <c r="AB3" s="19">
        <v>18</v>
      </c>
      <c r="AC3" s="2" t="s">
        <v>52</v>
      </c>
      <c r="AD3" s="2" t="s">
        <v>127</v>
      </c>
      <c r="AE3" s="2" t="s">
        <v>33</v>
      </c>
      <c r="AG3" s="4"/>
      <c r="AV3" s="4"/>
    </row>
    <row r="4" spans="1:48" s="2" customFormat="1" x14ac:dyDescent="0.25">
      <c r="A4" s="2" t="s">
        <v>27</v>
      </c>
      <c r="B4" s="2" t="s">
        <v>56</v>
      </c>
      <c r="C4" s="2" t="s">
        <v>28</v>
      </c>
      <c r="D4" s="2" t="s">
        <v>29</v>
      </c>
      <c r="E4" s="2">
        <v>1</v>
      </c>
      <c r="G4" s="2" t="s">
        <v>30</v>
      </c>
      <c r="H4" s="2" t="s">
        <v>58</v>
      </c>
      <c r="I4" s="2" t="s">
        <v>32</v>
      </c>
      <c r="J4" s="2" t="s">
        <v>42</v>
      </c>
      <c r="K4" s="2">
        <v>84</v>
      </c>
      <c r="N4" s="2" t="s">
        <v>35</v>
      </c>
      <c r="O4" s="2" t="s">
        <v>36</v>
      </c>
      <c r="P4" s="2" t="s">
        <v>162</v>
      </c>
      <c r="Q4" s="2" t="s">
        <v>125</v>
      </c>
      <c r="R4" s="2">
        <v>1.1000000000000001</v>
      </c>
      <c r="S4" s="2">
        <f t="shared" si="0"/>
        <v>0.52915026221291817</v>
      </c>
      <c r="T4" s="2">
        <v>0.2</v>
      </c>
      <c r="V4" s="19">
        <v>7</v>
      </c>
      <c r="W4" s="2" t="s">
        <v>52</v>
      </c>
      <c r="X4" s="2">
        <v>0.5</v>
      </c>
      <c r="Y4" s="2">
        <f t="shared" si="1"/>
        <v>0.26457513110645908</v>
      </c>
      <c r="Z4" s="2">
        <v>0.1</v>
      </c>
      <c r="AA4" s="4"/>
      <c r="AB4" s="19">
        <v>7</v>
      </c>
      <c r="AC4" s="2" t="s">
        <v>52</v>
      </c>
      <c r="AD4" s="4" t="s">
        <v>127</v>
      </c>
      <c r="AE4" s="2" t="s">
        <v>34</v>
      </c>
      <c r="AF4" s="4"/>
      <c r="AG4" s="4"/>
      <c r="AV4" s="4"/>
    </row>
    <row r="5" spans="1:48" s="2" customFormat="1" x14ac:dyDescent="0.25">
      <c r="A5" s="2" t="s">
        <v>27</v>
      </c>
      <c r="B5" s="2" t="s">
        <v>56</v>
      </c>
      <c r="C5" s="2" t="s">
        <v>28</v>
      </c>
      <c r="D5" s="2" t="s">
        <v>29</v>
      </c>
      <c r="E5" s="2">
        <v>2</v>
      </c>
      <c r="G5" s="2" t="s">
        <v>30</v>
      </c>
      <c r="H5" s="2" t="s">
        <v>58</v>
      </c>
      <c r="I5" s="2" t="s">
        <v>32</v>
      </c>
      <c r="J5" s="2" t="s">
        <v>42</v>
      </c>
      <c r="K5" s="2">
        <f>12*7</f>
        <v>84</v>
      </c>
      <c r="N5" s="2" t="s">
        <v>30</v>
      </c>
      <c r="O5" s="2" t="s">
        <v>36</v>
      </c>
      <c r="P5" s="2" t="s">
        <v>162</v>
      </c>
      <c r="Q5" s="2" t="s">
        <v>125</v>
      </c>
      <c r="R5" s="2">
        <v>1.6</v>
      </c>
      <c r="S5" s="2">
        <f t="shared" si="0"/>
        <v>0.84852813742385702</v>
      </c>
      <c r="T5" s="2">
        <v>0.2</v>
      </c>
      <c r="V5" s="19">
        <v>18</v>
      </c>
      <c r="W5" s="2" t="s">
        <v>52</v>
      </c>
      <c r="X5" s="2">
        <v>1.8</v>
      </c>
      <c r="Y5" s="2">
        <f t="shared" si="1"/>
        <v>0.84852813742385702</v>
      </c>
      <c r="Z5" s="2">
        <v>0.2</v>
      </c>
      <c r="AB5" s="19">
        <v>18</v>
      </c>
      <c r="AC5" s="2" t="s">
        <v>52</v>
      </c>
      <c r="AD5" s="2" t="s">
        <v>127</v>
      </c>
      <c r="AE5" s="2" t="s">
        <v>34</v>
      </c>
      <c r="AG5" s="4"/>
      <c r="AV5" s="4"/>
    </row>
    <row r="6" spans="1:48" s="11" customFormat="1" x14ac:dyDescent="0.25">
      <c r="A6" s="11" t="s">
        <v>147</v>
      </c>
      <c r="B6" s="11" t="s">
        <v>148</v>
      </c>
      <c r="C6" s="12" t="s">
        <v>128</v>
      </c>
      <c r="D6" s="12" t="s">
        <v>129</v>
      </c>
      <c r="E6" s="11">
        <v>1</v>
      </c>
      <c r="G6" s="11" t="s">
        <v>35</v>
      </c>
      <c r="H6" s="11" t="s">
        <v>149</v>
      </c>
      <c r="I6" s="13" t="s">
        <v>32</v>
      </c>
      <c r="J6" s="13" t="s">
        <v>42</v>
      </c>
      <c r="K6" s="11">
        <f>30*6</f>
        <v>180</v>
      </c>
      <c r="M6" s="11" t="s">
        <v>150</v>
      </c>
      <c r="N6" s="11" t="s">
        <v>30</v>
      </c>
      <c r="O6" s="11" t="s">
        <v>36</v>
      </c>
      <c r="P6" s="14" t="s">
        <v>162</v>
      </c>
      <c r="Q6" s="14" t="s">
        <v>164</v>
      </c>
      <c r="R6" s="14">
        <v>0.54</v>
      </c>
      <c r="S6" s="2">
        <f t="shared" si="0"/>
        <v>5.656854249492381E-2</v>
      </c>
      <c r="T6" s="11">
        <v>0.02</v>
      </c>
      <c r="V6" s="30">
        <v>8</v>
      </c>
      <c r="W6" s="14" t="s">
        <v>132</v>
      </c>
      <c r="X6" s="14">
        <v>0.63</v>
      </c>
      <c r="Y6" s="2">
        <f t="shared" si="1"/>
        <v>0.15000000000000002</v>
      </c>
      <c r="Z6" s="11">
        <v>0.05</v>
      </c>
      <c r="AA6" s="14"/>
      <c r="AB6" s="15">
        <v>9</v>
      </c>
      <c r="AC6" s="14" t="s">
        <v>132</v>
      </c>
      <c r="AD6" s="14" t="s">
        <v>133</v>
      </c>
      <c r="AE6" s="11" t="s">
        <v>151</v>
      </c>
      <c r="AF6" s="14"/>
      <c r="AG6" s="14"/>
      <c r="AO6" s="14"/>
      <c r="AP6" s="14"/>
      <c r="AQ6" s="14"/>
      <c r="AR6" s="14"/>
      <c r="AS6" s="14"/>
      <c r="AT6" s="14"/>
      <c r="AV6" s="14"/>
    </row>
    <row r="7" spans="1:48" s="11" customFormat="1" x14ac:dyDescent="0.25">
      <c r="A7" s="11" t="s">
        <v>147</v>
      </c>
      <c r="B7" s="11" t="s">
        <v>148</v>
      </c>
      <c r="C7" s="12" t="s">
        <v>128</v>
      </c>
      <c r="D7" s="12" t="s">
        <v>129</v>
      </c>
      <c r="E7" s="11">
        <v>1</v>
      </c>
      <c r="G7" s="11" t="s">
        <v>35</v>
      </c>
      <c r="H7" s="11" t="s">
        <v>149</v>
      </c>
      <c r="I7" s="13" t="s">
        <v>32</v>
      </c>
      <c r="J7" s="13" t="s">
        <v>42</v>
      </c>
      <c r="K7" s="11">
        <f t="shared" ref="K7:K17" si="2">30*6</f>
        <v>180</v>
      </c>
      <c r="M7" s="11" t="s">
        <v>150</v>
      </c>
      <c r="N7" s="11" t="s">
        <v>30</v>
      </c>
      <c r="O7" s="11" t="s">
        <v>36</v>
      </c>
      <c r="P7" s="14" t="s">
        <v>163</v>
      </c>
      <c r="Q7" s="14" t="s">
        <v>165</v>
      </c>
      <c r="R7" s="14">
        <v>17</v>
      </c>
      <c r="S7" s="2">
        <f t="shared" si="0"/>
        <v>3.4292856398964489</v>
      </c>
      <c r="T7" s="11">
        <v>1.4</v>
      </c>
      <c r="V7" s="30">
        <v>6</v>
      </c>
      <c r="W7" s="14" t="s">
        <v>132</v>
      </c>
      <c r="X7" s="14">
        <v>18.2</v>
      </c>
      <c r="Y7" s="2">
        <f t="shared" si="1"/>
        <v>6.9318107302493486</v>
      </c>
      <c r="Z7" s="11">
        <v>3.1</v>
      </c>
      <c r="AA7" s="14"/>
      <c r="AB7" s="15">
        <v>5</v>
      </c>
      <c r="AC7" s="14" t="s">
        <v>132</v>
      </c>
      <c r="AD7" s="14" t="s">
        <v>133</v>
      </c>
      <c r="AE7" s="11" t="s">
        <v>151</v>
      </c>
      <c r="AF7" s="14"/>
      <c r="AG7" s="14"/>
      <c r="AO7" s="14"/>
      <c r="AP7" s="14"/>
      <c r="AQ7" s="14"/>
      <c r="AR7" s="14"/>
      <c r="AS7" s="14"/>
      <c r="AT7" s="14"/>
      <c r="AV7" s="14"/>
    </row>
    <row r="8" spans="1:48" s="11" customFormat="1" x14ac:dyDescent="0.25">
      <c r="A8" s="11" t="s">
        <v>147</v>
      </c>
      <c r="B8" s="11" t="s">
        <v>152</v>
      </c>
      <c r="C8" s="12" t="s">
        <v>128</v>
      </c>
      <c r="D8" s="12" t="s">
        <v>129</v>
      </c>
      <c r="E8" s="11">
        <v>2</v>
      </c>
      <c r="G8" s="11" t="s">
        <v>35</v>
      </c>
      <c r="H8" s="11" t="s">
        <v>153</v>
      </c>
      <c r="I8" s="13" t="s">
        <v>32</v>
      </c>
      <c r="J8" s="13" t="s">
        <v>42</v>
      </c>
      <c r="K8" s="11">
        <f t="shared" si="2"/>
        <v>180</v>
      </c>
      <c r="M8" s="11" t="s">
        <v>150</v>
      </c>
      <c r="N8" s="11" t="s">
        <v>35</v>
      </c>
      <c r="O8" s="11" t="s">
        <v>36</v>
      </c>
      <c r="P8" s="14" t="s">
        <v>162</v>
      </c>
      <c r="Q8" s="14" t="s">
        <v>164</v>
      </c>
      <c r="R8" s="14">
        <v>0.55000000000000004</v>
      </c>
      <c r="S8" s="2">
        <f t="shared" si="0"/>
        <v>0.22627416997969524</v>
      </c>
      <c r="T8" s="11">
        <v>0.08</v>
      </c>
      <c r="V8" s="30">
        <v>8</v>
      </c>
      <c r="W8" s="14" t="s">
        <v>132</v>
      </c>
      <c r="X8" s="14">
        <v>0.48</v>
      </c>
      <c r="Y8" s="2">
        <f t="shared" si="1"/>
        <v>0.14142135623730953</v>
      </c>
      <c r="Z8" s="11">
        <v>0.05</v>
      </c>
      <c r="AA8" s="14"/>
      <c r="AB8" s="15">
        <v>8</v>
      </c>
      <c r="AC8" s="14" t="s">
        <v>132</v>
      </c>
      <c r="AD8" s="14" t="s">
        <v>133</v>
      </c>
      <c r="AE8" s="11" t="s">
        <v>151</v>
      </c>
      <c r="AF8" s="14"/>
      <c r="AG8" s="14"/>
      <c r="AH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1" customFormat="1" x14ac:dyDescent="0.25">
      <c r="A9" s="11" t="s">
        <v>147</v>
      </c>
      <c r="B9" s="11" t="s">
        <v>152</v>
      </c>
      <c r="C9" s="12" t="s">
        <v>128</v>
      </c>
      <c r="D9" s="12" t="s">
        <v>129</v>
      </c>
      <c r="E9" s="11">
        <v>2</v>
      </c>
      <c r="G9" s="11" t="s">
        <v>35</v>
      </c>
      <c r="H9" s="11" t="s">
        <v>153</v>
      </c>
      <c r="I9" s="13" t="s">
        <v>32</v>
      </c>
      <c r="J9" s="13" t="s">
        <v>42</v>
      </c>
      <c r="K9" s="11">
        <f t="shared" si="2"/>
        <v>180</v>
      </c>
      <c r="M9" s="11" t="s">
        <v>150</v>
      </c>
      <c r="N9" s="11" t="s">
        <v>35</v>
      </c>
      <c r="O9" s="11" t="s">
        <v>36</v>
      </c>
      <c r="P9" s="14" t="s">
        <v>163</v>
      </c>
      <c r="Q9" s="14" t="s">
        <v>165</v>
      </c>
      <c r="R9" s="14">
        <v>28.1</v>
      </c>
      <c r="S9" s="2">
        <f t="shared" si="0"/>
        <v>6.8585712797928977</v>
      </c>
      <c r="T9" s="11">
        <v>2.8</v>
      </c>
      <c r="V9" s="30">
        <v>6</v>
      </c>
      <c r="W9" s="14" t="s">
        <v>132</v>
      </c>
      <c r="X9" s="11">
        <v>25.7</v>
      </c>
      <c r="Y9" s="2">
        <f t="shared" si="1"/>
        <v>8.8181630740194414</v>
      </c>
      <c r="Z9" s="15">
        <v>3.6</v>
      </c>
      <c r="AA9" s="14"/>
      <c r="AB9" s="15">
        <v>6</v>
      </c>
      <c r="AC9" s="14" t="s">
        <v>132</v>
      </c>
      <c r="AD9" s="14" t="s">
        <v>133</v>
      </c>
      <c r="AE9" s="11" t="s">
        <v>151</v>
      </c>
      <c r="AF9" s="14"/>
      <c r="AG9" s="14"/>
      <c r="AH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1" customFormat="1" x14ac:dyDescent="0.25">
      <c r="A10" s="11" t="s">
        <v>147</v>
      </c>
      <c r="B10" s="11" t="s">
        <v>154</v>
      </c>
      <c r="C10" s="12" t="s">
        <v>128</v>
      </c>
      <c r="D10" s="12" t="s">
        <v>129</v>
      </c>
      <c r="E10" s="11">
        <v>3</v>
      </c>
      <c r="G10" s="11" t="s">
        <v>35</v>
      </c>
      <c r="H10" s="11" t="s">
        <v>131</v>
      </c>
      <c r="I10" s="13" t="s">
        <v>32</v>
      </c>
      <c r="J10" s="13" t="s">
        <v>42</v>
      </c>
      <c r="K10" s="11">
        <f t="shared" si="2"/>
        <v>180</v>
      </c>
      <c r="M10" s="11" t="s">
        <v>150</v>
      </c>
      <c r="N10" s="11" t="s">
        <v>30</v>
      </c>
      <c r="O10" s="11" t="s">
        <v>36</v>
      </c>
      <c r="P10" s="14" t="s">
        <v>162</v>
      </c>
      <c r="Q10" s="14" t="s">
        <v>164</v>
      </c>
      <c r="R10" s="14">
        <v>0.54</v>
      </c>
      <c r="S10" s="2">
        <f t="shared" si="0"/>
        <v>5.656854249492381E-2</v>
      </c>
      <c r="T10" s="11">
        <v>0.02</v>
      </c>
      <c r="V10" s="30">
        <v>8</v>
      </c>
      <c r="W10" s="14" t="s">
        <v>132</v>
      </c>
      <c r="X10" s="14">
        <v>0.65</v>
      </c>
      <c r="Y10" s="2">
        <f t="shared" si="1"/>
        <v>0.12</v>
      </c>
      <c r="Z10" s="11">
        <v>0.04</v>
      </c>
      <c r="AA10" s="14"/>
      <c r="AB10" s="15">
        <v>9</v>
      </c>
      <c r="AC10" s="14" t="s">
        <v>132</v>
      </c>
      <c r="AD10" s="14" t="s">
        <v>133</v>
      </c>
      <c r="AE10" s="11" t="s">
        <v>155</v>
      </c>
      <c r="AF10" s="14"/>
      <c r="AG10" s="14"/>
      <c r="AO10" s="14"/>
      <c r="AP10" s="14"/>
      <c r="AQ10" s="14"/>
      <c r="AR10" s="14"/>
      <c r="AS10" s="14"/>
      <c r="AT10" s="14"/>
      <c r="AV10" s="14"/>
    </row>
    <row r="11" spans="1:48" s="11" customFormat="1" x14ac:dyDescent="0.25">
      <c r="A11" s="11" t="s">
        <v>147</v>
      </c>
      <c r="B11" s="11" t="s">
        <v>154</v>
      </c>
      <c r="C11" s="12" t="s">
        <v>128</v>
      </c>
      <c r="D11" s="12" t="s">
        <v>129</v>
      </c>
      <c r="E11" s="11">
        <v>3</v>
      </c>
      <c r="G11" s="11" t="s">
        <v>35</v>
      </c>
      <c r="H11" s="11" t="s">
        <v>131</v>
      </c>
      <c r="I11" s="13" t="s">
        <v>32</v>
      </c>
      <c r="J11" s="13" t="s">
        <v>42</v>
      </c>
      <c r="K11" s="11">
        <f t="shared" si="2"/>
        <v>180</v>
      </c>
      <c r="M11" s="11" t="s">
        <v>150</v>
      </c>
      <c r="N11" s="11" t="s">
        <v>30</v>
      </c>
      <c r="O11" s="11" t="s">
        <v>36</v>
      </c>
      <c r="P11" s="14" t="s">
        <v>163</v>
      </c>
      <c r="Q11" s="14" t="s">
        <v>165</v>
      </c>
      <c r="R11" s="14">
        <v>17</v>
      </c>
      <c r="S11" s="2">
        <f t="shared" si="0"/>
        <v>3.4292856398964489</v>
      </c>
      <c r="T11" s="11">
        <v>1.4</v>
      </c>
      <c r="V11" s="30">
        <v>6</v>
      </c>
      <c r="W11" s="14" t="s">
        <v>132</v>
      </c>
      <c r="X11" s="14">
        <v>16.7</v>
      </c>
      <c r="Y11" s="2">
        <f t="shared" si="1"/>
        <v>4.4090815370097207</v>
      </c>
      <c r="Z11" s="11">
        <v>1.8</v>
      </c>
      <c r="AA11" s="14"/>
      <c r="AB11" s="15">
        <v>6</v>
      </c>
      <c r="AC11" s="14" t="s">
        <v>132</v>
      </c>
      <c r="AD11" s="14" t="s">
        <v>133</v>
      </c>
      <c r="AE11" s="11" t="s">
        <v>155</v>
      </c>
      <c r="AF11" s="14"/>
      <c r="AG11" s="14"/>
      <c r="AO11" s="14"/>
      <c r="AP11" s="14"/>
      <c r="AQ11" s="14"/>
      <c r="AR11" s="14"/>
      <c r="AS11" s="14"/>
      <c r="AT11" s="14"/>
      <c r="AV11" s="14"/>
    </row>
    <row r="12" spans="1:48" s="11" customFormat="1" x14ac:dyDescent="0.25">
      <c r="A12" s="11" t="s">
        <v>147</v>
      </c>
      <c r="B12" s="11" t="s">
        <v>156</v>
      </c>
      <c r="C12" s="12" t="s">
        <v>128</v>
      </c>
      <c r="D12" s="12" t="s">
        <v>129</v>
      </c>
      <c r="E12" s="11">
        <v>4</v>
      </c>
      <c r="G12" s="11" t="s">
        <v>35</v>
      </c>
      <c r="H12" s="11" t="s">
        <v>130</v>
      </c>
      <c r="I12" s="13" t="s">
        <v>32</v>
      </c>
      <c r="J12" s="13" t="s">
        <v>42</v>
      </c>
      <c r="K12" s="11">
        <f t="shared" si="2"/>
        <v>180</v>
      </c>
      <c r="M12" s="11" t="s">
        <v>150</v>
      </c>
      <c r="N12" s="11" t="s">
        <v>35</v>
      </c>
      <c r="O12" s="11" t="s">
        <v>36</v>
      </c>
      <c r="P12" s="14" t="s">
        <v>162</v>
      </c>
      <c r="Q12" s="14" t="s">
        <v>164</v>
      </c>
      <c r="R12" s="14">
        <v>0.55000000000000004</v>
      </c>
      <c r="S12" s="2">
        <f t="shared" si="0"/>
        <v>0.22627416997969524</v>
      </c>
      <c r="T12" s="11">
        <v>0.08</v>
      </c>
      <c r="V12" s="30">
        <v>8</v>
      </c>
      <c r="W12" s="14" t="s">
        <v>132</v>
      </c>
      <c r="X12" s="14">
        <v>0.55000000000000004</v>
      </c>
      <c r="Y12" s="2">
        <f t="shared" si="1"/>
        <v>0.12</v>
      </c>
      <c r="Z12" s="11">
        <v>0.04</v>
      </c>
      <c r="AA12" s="14"/>
      <c r="AB12" s="15">
        <v>9</v>
      </c>
      <c r="AC12" s="14" t="s">
        <v>132</v>
      </c>
      <c r="AD12" s="14" t="s">
        <v>133</v>
      </c>
      <c r="AE12" s="11" t="s">
        <v>155</v>
      </c>
      <c r="AF12" s="14"/>
      <c r="AG12" s="14"/>
      <c r="AH12" s="14"/>
      <c r="AO12" s="14"/>
      <c r="AP12" s="14"/>
      <c r="AQ12" s="14"/>
      <c r="AR12" s="14"/>
      <c r="AS12" s="14"/>
      <c r="AT12" s="14"/>
      <c r="AU12" s="14"/>
      <c r="AV12" s="14"/>
    </row>
    <row r="13" spans="1:48" s="11" customFormat="1" x14ac:dyDescent="0.25">
      <c r="A13" s="11" t="s">
        <v>147</v>
      </c>
      <c r="B13" s="11" t="s">
        <v>156</v>
      </c>
      <c r="C13" s="12" t="s">
        <v>128</v>
      </c>
      <c r="D13" s="12" t="s">
        <v>129</v>
      </c>
      <c r="E13" s="11">
        <v>4</v>
      </c>
      <c r="G13" s="11" t="s">
        <v>35</v>
      </c>
      <c r="H13" s="11" t="s">
        <v>130</v>
      </c>
      <c r="I13" s="13" t="s">
        <v>32</v>
      </c>
      <c r="J13" s="13" t="s">
        <v>42</v>
      </c>
      <c r="K13" s="11">
        <f t="shared" si="2"/>
        <v>180</v>
      </c>
      <c r="M13" s="11" t="s">
        <v>150</v>
      </c>
      <c r="N13" s="11" t="s">
        <v>35</v>
      </c>
      <c r="O13" s="11" t="s">
        <v>36</v>
      </c>
      <c r="P13" s="14" t="s">
        <v>163</v>
      </c>
      <c r="Q13" s="14" t="s">
        <v>165</v>
      </c>
      <c r="R13" s="14">
        <v>28.1</v>
      </c>
      <c r="S13" s="2">
        <f t="shared" si="0"/>
        <v>6.8585712797928977</v>
      </c>
      <c r="T13" s="11">
        <v>2.8</v>
      </c>
      <c r="V13" s="30">
        <v>6</v>
      </c>
      <c r="W13" s="14" t="s">
        <v>132</v>
      </c>
      <c r="X13" s="14">
        <v>25.9</v>
      </c>
      <c r="Y13" s="2">
        <f t="shared" si="1"/>
        <v>12.982295636750843</v>
      </c>
      <c r="Z13" s="11">
        <v>5.3</v>
      </c>
      <c r="AA13" s="14"/>
      <c r="AB13" s="15">
        <v>6</v>
      </c>
      <c r="AC13" s="14" t="s">
        <v>132</v>
      </c>
      <c r="AD13" s="14" t="s">
        <v>133</v>
      </c>
      <c r="AE13" s="11" t="s">
        <v>155</v>
      </c>
      <c r="AF13" s="14"/>
      <c r="AG13" s="14"/>
      <c r="AH13" s="14"/>
      <c r="AO13" s="14"/>
      <c r="AP13" s="14"/>
      <c r="AQ13" s="14"/>
      <c r="AR13" s="14"/>
      <c r="AS13" s="14"/>
      <c r="AT13" s="14"/>
      <c r="AU13" s="14"/>
      <c r="AV13" s="14"/>
    </row>
    <row r="14" spans="1:48" s="11" customFormat="1" x14ac:dyDescent="0.25">
      <c r="A14" s="11" t="s">
        <v>147</v>
      </c>
      <c r="B14" s="11" t="s">
        <v>157</v>
      </c>
      <c r="C14" s="12" t="s">
        <v>128</v>
      </c>
      <c r="D14" s="12" t="s">
        <v>129</v>
      </c>
      <c r="E14" s="11">
        <v>5</v>
      </c>
      <c r="G14" s="11" t="s">
        <v>35</v>
      </c>
      <c r="H14" s="11" t="s">
        <v>158</v>
      </c>
      <c r="I14" s="13" t="s">
        <v>32</v>
      </c>
      <c r="J14" s="13" t="s">
        <v>42</v>
      </c>
      <c r="K14" s="11">
        <f t="shared" si="2"/>
        <v>180</v>
      </c>
      <c r="M14" s="11" t="s">
        <v>150</v>
      </c>
      <c r="N14" s="11" t="s">
        <v>30</v>
      </c>
      <c r="O14" s="11" t="s">
        <v>36</v>
      </c>
      <c r="P14" s="14" t="s">
        <v>162</v>
      </c>
      <c r="Q14" s="14" t="s">
        <v>164</v>
      </c>
      <c r="R14" s="14">
        <v>0.54</v>
      </c>
      <c r="S14" s="2">
        <f t="shared" si="0"/>
        <v>5.656854249492381E-2</v>
      </c>
      <c r="T14" s="11">
        <v>0.02</v>
      </c>
      <c r="V14" s="30">
        <v>8</v>
      </c>
      <c r="W14" s="14" t="s">
        <v>132</v>
      </c>
      <c r="X14" s="14">
        <v>0.47</v>
      </c>
      <c r="Y14" s="2">
        <f t="shared" si="1"/>
        <v>0.09</v>
      </c>
      <c r="Z14" s="11">
        <v>0.03</v>
      </c>
      <c r="AA14" s="14"/>
      <c r="AB14" s="15">
        <v>9</v>
      </c>
      <c r="AC14" s="14" t="s">
        <v>132</v>
      </c>
      <c r="AD14" s="14" t="s">
        <v>133</v>
      </c>
      <c r="AE14" s="11" t="s">
        <v>159</v>
      </c>
      <c r="AF14" s="14"/>
      <c r="AG14" s="14"/>
      <c r="AH14" s="14"/>
      <c r="AO14" s="14"/>
      <c r="AP14" s="14"/>
      <c r="AQ14" s="14"/>
      <c r="AR14" s="14"/>
      <c r="AS14" s="14"/>
      <c r="AT14" s="14"/>
      <c r="AU14" s="14"/>
      <c r="AV14" s="14"/>
    </row>
    <row r="15" spans="1:48" s="11" customFormat="1" x14ac:dyDescent="0.25">
      <c r="A15" s="11" t="s">
        <v>147</v>
      </c>
      <c r="B15" s="11" t="s">
        <v>157</v>
      </c>
      <c r="C15" s="12" t="s">
        <v>128</v>
      </c>
      <c r="D15" s="12" t="s">
        <v>129</v>
      </c>
      <c r="E15" s="11">
        <v>5</v>
      </c>
      <c r="G15" s="11" t="s">
        <v>35</v>
      </c>
      <c r="H15" s="11" t="s">
        <v>158</v>
      </c>
      <c r="I15" s="13" t="s">
        <v>32</v>
      </c>
      <c r="J15" s="13" t="s">
        <v>42</v>
      </c>
      <c r="K15" s="11">
        <f t="shared" si="2"/>
        <v>180</v>
      </c>
      <c r="M15" s="11" t="s">
        <v>150</v>
      </c>
      <c r="N15" s="11" t="s">
        <v>30</v>
      </c>
      <c r="O15" s="11" t="s">
        <v>36</v>
      </c>
      <c r="P15" s="14" t="s">
        <v>163</v>
      </c>
      <c r="Q15" s="14" t="s">
        <v>165</v>
      </c>
      <c r="R15" s="14">
        <v>17</v>
      </c>
      <c r="S15" s="2">
        <f t="shared" si="0"/>
        <v>3.4292856398964489</v>
      </c>
      <c r="T15" s="11">
        <v>1.4</v>
      </c>
      <c r="V15" s="30">
        <v>6</v>
      </c>
      <c r="W15" s="14" t="s">
        <v>132</v>
      </c>
      <c r="X15" s="14">
        <v>17.600000000000001</v>
      </c>
      <c r="Y15" s="2">
        <f t="shared" si="1"/>
        <v>2.9068883707497268</v>
      </c>
      <c r="Z15" s="11">
        <v>1.3</v>
      </c>
      <c r="AA15" s="14"/>
      <c r="AB15" s="15">
        <v>5</v>
      </c>
      <c r="AC15" s="14" t="s">
        <v>132</v>
      </c>
      <c r="AD15" s="14" t="s">
        <v>133</v>
      </c>
      <c r="AE15" s="11" t="s">
        <v>159</v>
      </c>
      <c r="AF15" s="14"/>
      <c r="AG15" s="14"/>
      <c r="AH15" s="14"/>
      <c r="AO15" s="14"/>
      <c r="AP15" s="14"/>
      <c r="AQ15" s="14"/>
      <c r="AR15" s="14"/>
      <c r="AS15" s="14"/>
      <c r="AT15" s="14"/>
      <c r="AU15" s="14"/>
      <c r="AV15" s="14"/>
    </row>
    <row r="16" spans="1:48" s="11" customFormat="1" x14ac:dyDescent="0.25">
      <c r="A16" s="11" t="s">
        <v>147</v>
      </c>
      <c r="B16" s="11" t="s">
        <v>160</v>
      </c>
      <c r="C16" s="12" t="s">
        <v>128</v>
      </c>
      <c r="D16" s="12" t="s">
        <v>129</v>
      </c>
      <c r="E16" s="11">
        <v>5</v>
      </c>
      <c r="G16" s="11" t="s">
        <v>35</v>
      </c>
      <c r="H16" s="11" t="s">
        <v>161</v>
      </c>
      <c r="I16" s="13" t="s">
        <v>32</v>
      </c>
      <c r="J16" s="13" t="s">
        <v>42</v>
      </c>
      <c r="K16" s="11">
        <f t="shared" si="2"/>
        <v>180</v>
      </c>
      <c r="M16" s="11" t="s">
        <v>150</v>
      </c>
      <c r="N16" s="11" t="s">
        <v>35</v>
      </c>
      <c r="O16" s="11" t="s">
        <v>36</v>
      </c>
      <c r="P16" s="14" t="s">
        <v>162</v>
      </c>
      <c r="Q16" s="14" t="s">
        <v>164</v>
      </c>
      <c r="R16" s="14">
        <v>0.55000000000000004</v>
      </c>
      <c r="S16" s="2">
        <f t="shared" si="0"/>
        <v>0.22627416997969524</v>
      </c>
      <c r="T16" s="11">
        <v>0.08</v>
      </c>
      <c r="V16" s="30">
        <v>8</v>
      </c>
      <c r="W16" s="14" t="s">
        <v>132</v>
      </c>
      <c r="X16" s="14">
        <v>0.59</v>
      </c>
      <c r="Y16" s="2">
        <f t="shared" si="1"/>
        <v>0.24</v>
      </c>
      <c r="Z16" s="11">
        <v>0.08</v>
      </c>
      <c r="AA16" s="14"/>
      <c r="AB16" s="15">
        <v>9</v>
      </c>
      <c r="AC16" s="14" t="s">
        <v>132</v>
      </c>
      <c r="AD16" s="14" t="s">
        <v>133</v>
      </c>
      <c r="AE16" s="11" t="s">
        <v>159</v>
      </c>
      <c r="AF16" s="14"/>
      <c r="AG16" s="14"/>
      <c r="AH16" s="14"/>
      <c r="AO16" s="14"/>
      <c r="AP16" s="14"/>
      <c r="AQ16" s="14"/>
      <c r="AR16" s="14"/>
      <c r="AS16" s="14"/>
      <c r="AT16" s="14"/>
      <c r="AU16" s="14"/>
      <c r="AV16" s="14"/>
    </row>
    <row r="17" spans="1:48" s="11" customFormat="1" x14ac:dyDescent="0.25">
      <c r="A17" s="11" t="s">
        <v>147</v>
      </c>
      <c r="B17" s="11" t="s">
        <v>160</v>
      </c>
      <c r="C17" s="12" t="s">
        <v>128</v>
      </c>
      <c r="D17" s="12" t="s">
        <v>129</v>
      </c>
      <c r="E17" s="11">
        <v>6</v>
      </c>
      <c r="G17" s="11" t="s">
        <v>35</v>
      </c>
      <c r="H17" s="11" t="s">
        <v>161</v>
      </c>
      <c r="I17" s="13" t="s">
        <v>32</v>
      </c>
      <c r="J17" s="13" t="s">
        <v>42</v>
      </c>
      <c r="K17" s="11">
        <f t="shared" si="2"/>
        <v>180</v>
      </c>
      <c r="M17" s="11" t="s">
        <v>150</v>
      </c>
      <c r="N17" s="11" t="s">
        <v>35</v>
      </c>
      <c r="O17" s="11" t="s">
        <v>36</v>
      </c>
      <c r="P17" s="14" t="s">
        <v>163</v>
      </c>
      <c r="Q17" s="14" t="s">
        <v>165</v>
      </c>
      <c r="R17" s="14">
        <v>28.1</v>
      </c>
      <c r="S17" s="2">
        <f t="shared" si="0"/>
        <v>6.8585712797928977</v>
      </c>
      <c r="T17" s="11">
        <v>2.8</v>
      </c>
      <c r="V17" s="30">
        <v>6</v>
      </c>
      <c r="W17" s="14" t="s">
        <v>132</v>
      </c>
      <c r="X17" s="14">
        <v>18.8</v>
      </c>
      <c r="Y17" s="2">
        <f t="shared" si="1"/>
        <v>5.6338264084013083</v>
      </c>
      <c r="Z17" s="11">
        <v>2.2999999999999998</v>
      </c>
      <c r="AA17" s="14"/>
      <c r="AB17" s="15">
        <v>6</v>
      </c>
      <c r="AC17" s="14" t="s">
        <v>132</v>
      </c>
      <c r="AD17" s="14" t="s">
        <v>133</v>
      </c>
      <c r="AE17" s="11" t="s">
        <v>159</v>
      </c>
      <c r="AF17" s="14"/>
      <c r="AG17" s="14"/>
      <c r="AH17" s="14"/>
      <c r="AO17" s="14"/>
      <c r="AP17" s="14"/>
      <c r="AQ17" s="14"/>
      <c r="AR17" s="14"/>
      <c r="AS17" s="14"/>
      <c r="AT17" s="14"/>
      <c r="AU17" s="14"/>
      <c r="AV17" s="14"/>
    </row>
    <row r="18" spans="1:48" s="16" customFormat="1" x14ac:dyDescent="0.25">
      <c r="A18" s="16" t="s">
        <v>166</v>
      </c>
      <c r="B18" s="16" t="s">
        <v>166</v>
      </c>
      <c r="C18" s="16" t="s">
        <v>128</v>
      </c>
      <c r="D18" s="16" t="s">
        <v>129</v>
      </c>
      <c r="E18" s="16">
        <v>1</v>
      </c>
      <c r="G18" s="16" t="s">
        <v>35</v>
      </c>
      <c r="H18" s="16" t="s">
        <v>131</v>
      </c>
      <c r="I18" s="16" t="s">
        <v>32</v>
      </c>
      <c r="J18" s="16" t="s">
        <v>42</v>
      </c>
      <c r="K18" s="16">
        <v>90</v>
      </c>
      <c r="M18" s="16" t="s">
        <v>167</v>
      </c>
      <c r="N18" s="16" t="s">
        <v>30</v>
      </c>
      <c r="O18" s="16" t="s">
        <v>36</v>
      </c>
      <c r="P18" s="17" t="s">
        <v>169</v>
      </c>
      <c r="Q18" s="17" t="s">
        <v>171</v>
      </c>
      <c r="R18" s="17">
        <v>86.8</v>
      </c>
      <c r="S18" s="2">
        <f t="shared" si="0"/>
        <v>4.5839393538745687</v>
      </c>
      <c r="T18" s="16">
        <v>2.0499999999999998</v>
      </c>
      <c r="V18" s="20">
        <v>5</v>
      </c>
      <c r="W18" s="17" t="s">
        <v>132</v>
      </c>
      <c r="X18" s="17">
        <v>88</v>
      </c>
      <c r="Y18" s="2">
        <f t="shared" si="1"/>
        <v>3.711872842649651</v>
      </c>
      <c r="Z18" s="16">
        <v>1.66</v>
      </c>
      <c r="AA18" s="17"/>
      <c r="AB18" s="20">
        <v>5</v>
      </c>
      <c r="AC18" s="17" t="s">
        <v>132</v>
      </c>
      <c r="AD18" s="17" t="s">
        <v>174</v>
      </c>
      <c r="AE18" s="16" t="s">
        <v>168</v>
      </c>
      <c r="AF18" s="16" t="s">
        <v>173</v>
      </c>
      <c r="AG18" s="17"/>
      <c r="AV18" s="17"/>
    </row>
    <row r="19" spans="1:48" s="16" customFormat="1" x14ac:dyDescent="0.25">
      <c r="A19" s="16" t="s">
        <v>166</v>
      </c>
      <c r="B19" s="16" t="s">
        <v>166</v>
      </c>
      <c r="C19" s="16" t="s">
        <v>128</v>
      </c>
      <c r="D19" s="16" t="s">
        <v>129</v>
      </c>
      <c r="E19" s="16">
        <v>1</v>
      </c>
      <c r="G19" s="16" t="s">
        <v>35</v>
      </c>
      <c r="H19" s="16" t="s">
        <v>131</v>
      </c>
      <c r="I19" s="16" t="s">
        <v>32</v>
      </c>
      <c r="J19" s="16" t="s">
        <v>42</v>
      </c>
      <c r="K19" s="16">
        <v>90</v>
      </c>
      <c r="M19" s="16" t="s">
        <v>167</v>
      </c>
      <c r="N19" s="16" t="s">
        <v>30</v>
      </c>
      <c r="O19" s="16" t="s">
        <v>36</v>
      </c>
      <c r="P19" s="17" t="s">
        <v>170</v>
      </c>
      <c r="Q19" s="17" t="s">
        <v>171</v>
      </c>
      <c r="R19" s="17">
        <v>2</v>
      </c>
      <c r="S19" s="2">
        <f t="shared" si="0"/>
        <v>0.42485291572496009</v>
      </c>
      <c r="T19" s="16">
        <v>0.19</v>
      </c>
      <c r="V19" s="20">
        <v>5</v>
      </c>
      <c r="W19" s="17" t="s">
        <v>132</v>
      </c>
      <c r="X19" s="17">
        <v>2.2999999999999998</v>
      </c>
      <c r="Y19" s="2">
        <f t="shared" si="1"/>
        <v>0.22360679774997899</v>
      </c>
      <c r="Z19" s="16">
        <v>0.1</v>
      </c>
      <c r="AA19" s="17"/>
      <c r="AB19" s="20">
        <v>5</v>
      </c>
      <c r="AC19" s="17" t="s">
        <v>132</v>
      </c>
      <c r="AD19" s="17" t="s">
        <v>174</v>
      </c>
      <c r="AE19" s="16" t="s">
        <v>168</v>
      </c>
      <c r="AF19" s="16" t="s">
        <v>172</v>
      </c>
      <c r="AG19" s="17"/>
      <c r="AV19" s="17"/>
    </row>
    <row r="20" spans="1:48" s="8" customFormat="1" x14ac:dyDescent="0.25">
      <c r="A20" s="8" t="s">
        <v>134</v>
      </c>
      <c r="B20" s="8" t="s">
        <v>135</v>
      </c>
      <c r="C20" s="9" t="s">
        <v>128</v>
      </c>
      <c r="D20" s="9" t="s">
        <v>129</v>
      </c>
      <c r="E20" s="8">
        <v>1</v>
      </c>
      <c r="G20" s="8" t="s">
        <v>35</v>
      </c>
      <c r="H20" s="8" t="s">
        <v>175</v>
      </c>
      <c r="I20" s="8" t="s">
        <v>31</v>
      </c>
      <c r="J20" s="8" t="s">
        <v>41</v>
      </c>
      <c r="K20" s="8">
        <v>90</v>
      </c>
      <c r="L20" s="8" t="s">
        <v>137</v>
      </c>
      <c r="N20" s="8" t="s">
        <v>30</v>
      </c>
      <c r="O20" s="8" t="s">
        <v>36</v>
      </c>
      <c r="P20" s="10" t="s">
        <v>176</v>
      </c>
      <c r="Q20" s="10" t="s">
        <v>171</v>
      </c>
      <c r="R20" s="10">
        <v>21.3</v>
      </c>
      <c r="S20" s="8">
        <v>5</v>
      </c>
      <c r="V20" s="31">
        <v>9</v>
      </c>
      <c r="W20" s="10" t="s">
        <v>52</v>
      </c>
      <c r="X20" s="10">
        <v>32.700000000000003</v>
      </c>
      <c r="Y20" s="10">
        <v>11.6</v>
      </c>
      <c r="AB20" s="8">
        <v>9</v>
      </c>
      <c r="AC20" s="8" t="s">
        <v>52</v>
      </c>
      <c r="AD20" s="8" t="s">
        <v>139</v>
      </c>
      <c r="AE20" s="8" t="s">
        <v>138</v>
      </c>
    </row>
    <row r="21" spans="1:48" s="22" customFormat="1" x14ac:dyDescent="0.25">
      <c r="A21" s="22" t="s">
        <v>140</v>
      </c>
      <c r="B21" s="23" t="s">
        <v>141</v>
      </c>
      <c r="C21" s="23" t="s">
        <v>128</v>
      </c>
      <c r="D21" s="23" t="s">
        <v>142</v>
      </c>
      <c r="E21" s="22">
        <v>1</v>
      </c>
      <c r="G21" s="22" t="s">
        <v>35</v>
      </c>
      <c r="H21" s="22" t="s">
        <v>130</v>
      </c>
      <c r="I21" s="22" t="s">
        <v>31</v>
      </c>
      <c r="J21" s="22" t="s">
        <v>42</v>
      </c>
      <c r="K21" s="22">
        <f>12*7</f>
        <v>84</v>
      </c>
      <c r="L21" s="22" t="s">
        <v>177</v>
      </c>
      <c r="N21" s="22" t="s">
        <v>35</v>
      </c>
      <c r="O21" s="22" t="s">
        <v>36</v>
      </c>
      <c r="P21" s="24" t="s">
        <v>176</v>
      </c>
      <c r="Q21" s="24" t="s">
        <v>171</v>
      </c>
      <c r="R21" s="24">
        <v>153.030303030303</v>
      </c>
      <c r="S21" s="24">
        <v>68.232304540591898</v>
      </c>
      <c r="T21" s="24">
        <v>19.6969696969696</v>
      </c>
      <c r="U21" s="24"/>
      <c r="V21" s="25">
        <v>12</v>
      </c>
      <c r="W21" s="24" t="s">
        <v>132</v>
      </c>
      <c r="X21" s="24">
        <v>389.39393939393898</v>
      </c>
      <c r="Y21" s="24">
        <v>94.475498594665794</v>
      </c>
      <c r="Z21" s="24">
        <v>27.272727272727199</v>
      </c>
      <c r="AB21" s="25">
        <v>12</v>
      </c>
      <c r="AC21" s="26" t="s">
        <v>132</v>
      </c>
      <c r="AE21" s="22" t="s">
        <v>143</v>
      </c>
      <c r="AF21" s="22" t="s">
        <v>178</v>
      </c>
    </row>
    <row r="22" spans="1:48" s="22" customFormat="1" x14ac:dyDescent="0.25">
      <c r="A22" s="22" t="s">
        <v>140</v>
      </c>
      <c r="B22" s="23" t="s">
        <v>141</v>
      </c>
      <c r="C22" s="23" t="s">
        <v>128</v>
      </c>
      <c r="D22" s="23" t="s">
        <v>142</v>
      </c>
      <c r="E22" s="22">
        <v>1</v>
      </c>
      <c r="G22" s="22" t="s">
        <v>35</v>
      </c>
      <c r="H22" s="22" t="s">
        <v>130</v>
      </c>
      <c r="I22" s="22" t="s">
        <v>31</v>
      </c>
      <c r="J22" s="22" t="s">
        <v>42</v>
      </c>
      <c r="K22" s="22">
        <f>12*24</f>
        <v>288</v>
      </c>
      <c r="L22" s="22" t="s">
        <v>177</v>
      </c>
      <c r="N22" s="22" t="s">
        <v>35</v>
      </c>
      <c r="O22" s="22" t="s">
        <v>36</v>
      </c>
      <c r="P22" s="24" t="s">
        <v>176</v>
      </c>
      <c r="Q22" s="24" t="s">
        <v>171</v>
      </c>
      <c r="R22" s="24">
        <v>160.60606060606099</v>
      </c>
      <c r="S22" s="24">
        <v>47.237749297333004</v>
      </c>
      <c r="T22" s="24">
        <v>13.636363636363599</v>
      </c>
      <c r="U22" s="24"/>
      <c r="V22" s="25">
        <v>12</v>
      </c>
      <c r="W22" s="24" t="s">
        <v>132</v>
      </c>
      <c r="X22" s="24">
        <v>489.39393939393898</v>
      </c>
      <c r="Y22" s="24">
        <v>136.46460908118399</v>
      </c>
      <c r="Z22" s="24">
        <v>39.393939393939199</v>
      </c>
      <c r="AB22" s="25">
        <v>12</v>
      </c>
      <c r="AC22" s="26" t="s">
        <v>132</v>
      </c>
      <c r="AE22" s="22" t="s">
        <v>143</v>
      </c>
      <c r="AF22" s="22" t="s">
        <v>178</v>
      </c>
    </row>
    <row r="23" spans="1:48" s="22" customFormat="1" x14ac:dyDescent="0.25">
      <c r="A23" s="22" t="s">
        <v>140</v>
      </c>
      <c r="B23" s="23" t="s">
        <v>144</v>
      </c>
      <c r="C23" s="23" t="s">
        <v>128</v>
      </c>
      <c r="D23" s="23" t="s">
        <v>142</v>
      </c>
      <c r="E23" s="22">
        <v>1</v>
      </c>
      <c r="G23" s="22" t="s">
        <v>35</v>
      </c>
      <c r="H23" s="22" t="s">
        <v>130</v>
      </c>
      <c r="I23" s="22" t="s">
        <v>32</v>
      </c>
      <c r="J23" s="22" t="s">
        <v>42</v>
      </c>
      <c r="K23" s="22">
        <f>12*7</f>
        <v>84</v>
      </c>
      <c r="L23" s="22" t="s">
        <v>177</v>
      </c>
      <c r="N23" s="22" t="s">
        <v>35</v>
      </c>
      <c r="O23" s="22" t="s">
        <v>36</v>
      </c>
      <c r="P23" s="24" t="s">
        <v>176</v>
      </c>
      <c r="Q23" s="24" t="s">
        <v>171</v>
      </c>
      <c r="R23" s="24">
        <v>153.030303030303</v>
      </c>
      <c r="S23" s="24">
        <v>68.232304540591898</v>
      </c>
      <c r="T23" s="24">
        <v>19.6969696969696</v>
      </c>
      <c r="U23" s="24"/>
      <c r="V23" s="25">
        <v>12</v>
      </c>
      <c r="W23" s="24" t="s">
        <v>132</v>
      </c>
      <c r="X23" s="24">
        <v>233.333333333333</v>
      </c>
      <c r="Y23" s="24">
        <v>68.232304540592295</v>
      </c>
      <c r="Z23" s="24">
        <v>19.696969696969699</v>
      </c>
      <c r="AB23" s="25">
        <v>12</v>
      </c>
      <c r="AC23" s="26" t="s">
        <v>132</v>
      </c>
      <c r="AE23" s="22" t="s">
        <v>145</v>
      </c>
      <c r="AF23" s="22" t="s">
        <v>178</v>
      </c>
    </row>
    <row r="24" spans="1:48" s="22" customFormat="1" x14ac:dyDescent="0.25">
      <c r="A24" s="22" t="s">
        <v>140</v>
      </c>
      <c r="B24" s="23" t="s">
        <v>144</v>
      </c>
      <c r="C24" s="23" t="s">
        <v>128</v>
      </c>
      <c r="D24" s="23" t="s">
        <v>142</v>
      </c>
      <c r="E24" s="22">
        <v>1</v>
      </c>
      <c r="G24" s="22" t="s">
        <v>35</v>
      </c>
      <c r="H24" s="22" t="s">
        <v>130</v>
      </c>
      <c r="I24" s="22" t="s">
        <v>32</v>
      </c>
      <c r="J24" s="22" t="s">
        <v>42</v>
      </c>
      <c r="K24" s="22">
        <f>12*24</f>
        <v>288</v>
      </c>
      <c r="L24" s="22" t="s">
        <v>177</v>
      </c>
      <c r="N24" s="22" t="s">
        <v>35</v>
      </c>
      <c r="O24" s="22" t="s">
        <v>36</v>
      </c>
      <c r="P24" s="24" t="s">
        <v>176</v>
      </c>
      <c r="Q24" s="24" t="s">
        <v>171</v>
      </c>
      <c r="R24" s="24">
        <v>160.60606060606099</v>
      </c>
      <c r="S24" s="24">
        <v>47.237749297333004</v>
      </c>
      <c r="T24" s="24">
        <v>13.636363636363599</v>
      </c>
      <c r="U24" s="24"/>
      <c r="V24" s="25">
        <v>12</v>
      </c>
      <c r="W24" s="24" t="s">
        <v>132</v>
      </c>
      <c r="X24" s="24">
        <v>289.39393939393898</v>
      </c>
      <c r="Y24" s="24">
        <v>68.232304540592096</v>
      </c>
      <c r="Z24" s="24">
        <v>19.696969696969699</v>
      </c>
      <c r="AB24" s="25">
        <v>12</v>
      </c>
      <c r="AC24" s="26" t="s">
        <v>132</v>
      </c>
      <c r="AE24" s="22" t="s">
        <v>145</v>
      </c>
      <c r="AF24" s="22" t="s">
        <v>178</v>
      </c>
    </row>
    <row r="25" spans="1:48" s="22" customFormat="1" x14ac:dyDescent="0.25">
      <c r="A25" s="22" t="s">
        <v>140</v>
      </c>
      <c r="B25" s="23" t="s">
        <v>179</v>
      </c>
      <c r="C25" s="23" t="s">
        <v>128</v>
      </c>
      <c r="D25" s="23" t="s">
        <v>142</v>
      </c>
      <c r="E25" s="22">
        <v>2</v>
      </c>
      <c r="G25" s="22" t="s">
        <v>35</v>
      </c>
      <c r="H25" s="22" t="s">
        <v>130</v>
      </c>
      <c r="I25" s="22" t="s">
        <v>32</v>
      </c>
      <c r="J25" s="22" t="s">
        <v>42</v>
      </c>
      <c r="K25" s="22">
        <v>168</v>
      </c>
      <c r="L25" s="22" t="s">
        <v>177</v>
      </c>
      <c r="N25" s="22" t="s">
        <v>35</v>
      </c>
      <c r="O25" s="22" t="s">
        <v>183</v>
      </c>
      <c r="P25" s="24" t="s">
        <v>176</v>
      </c>
      <c r="Q25" s="24" t="s">
        <v>171</v>
      </c>
      <c r="R25" s="24">
        <v>153.95683453237399</v>
      </c>
      <c r="S25" s="24">
        <v>74.764783060526895</v>
      </c>
      <c r="T25" s="24">
        <v>21.582733812949598</v>
      </c>
      <c r="V25" s="25">
        <v>12</v>
      </c>
      <c r="W25" s="26" t="s">
        <v>132</v>
      </c>
      <c r="X25" s="24">
        <v>200</v>
      </c>
      <c r="Y25" s="24">
        <v>74.764783060527094</v>
      </c>
      <c r="Z25" s="24">
        <v>21.582733812949598</v>
      </c>
      <c r="AB25" s="25">
        <v>12</v>
      </c>
      <c r="AC25" s="26" t="s">
        <v>132</v>
      </c>
      <c r="AE25" s="22" t="s">
        <v>180</v>
      </c>
      <c r="AF25" s="22" t="s">
        <v>178</v>
      </c>
    </row>
    <row r="26" spans="1:48" s="22" customFormat="1" x14ac:dyDescent="0.25">
      <c r="A26" s="22" t="s">
        <v>140</v>
      </c>
      <c r="B26" s="23" t="s">
        <v>181</v>
      </c>
      <c r="C26" s="23" t="s">
        <v>128</v>
      </c>
      <c r="D26" s="23" t="s">
        <v>142</v>
      </c>
      <c r="E26" s="22">
        <v>2</v>
      </c>
      <c r="G26" s="22" t="s">
        <v>35</v>
      </c>
      <c r="H26" s="22" t="s">
        <v>130</v>
      </c>
      <c r="I26" s="22" t="s">
        <v>32</v>
      </c>
      <c r="J26" s="22" t="s">
        <v>42</v>
      </c>
      <c r="K26" s="22">
        <v>168</v>
      </c>
      <c r="L26" s="22" t="s">
        <v>177</v>
      </c>
      <c r="N26" s="22" t="s">
        <v>35</v>
      </c>
      <c r="O26" s="22" t="s">
        <v>36</v>
      </c>
      <c r="P26" s="24" t="s">
        <v>176</v>
      </c>
      <c r="Q26" s="24" t="s">
        <v>171</v>
      </c>
      <c r="R26" s="24">
        <v>153.95683453237399</v>
      </c>
      <c r="S26" s="24">
        <v>74.764783060526895</v>
      </c>
      <c r="T26" s="24">
        <v>21.582733812949598</v>
      </c>
      <c r="V26" s="25">
        <v>12</v>
      </c>
      <c r="W26" s="26" t="s">
        <v>132</v>
      </c>
      <c r="X26" s="24">
        <v>293.52517985611502</v>
      </c>
      <c r="Y26" s="24">
        <v>99.686377414036201</v>
      </c>
      <c r="Z26" s="24">
        <v>28.7769784172662</v>
      </c>
      <c r="AB26" s="25">
        <v>12</v>
      </c>
      <c r="AC26" s="26" t="s">
        <v>132</v>
      </c>
      <c r="AE26" s="22" t="s">
        <v>182</v>
      </c>
      <c r="AF26" s="22" t="s">
        <v>178</v>
      </c>
    </row>
    <row r="27" spans="1:48" s="27" customFormat="1" x14ac:dyDescent="0.25">
      <c r="A27" s="27" t="s">
        <v>184</v>
      </c>
      <c r="B27" s="27" t="s">
        <v>184</v>
      </c>
      <c r="C27" s="27" t="s">
        <v>28</v>
      </c>
      <c r="D27" s="27" t="s">
        <v>185</v>
      </c>
      <c r="E27" s="27">
        <v>1</v>
      </c>
      <c r="F27" s="27" t="s">
        <v>35</v>
      </c>
      <c r="G27" s="27" t="s">
        <v>136</v>
      </c>
      <c r="I27" s="27" t="s">
        <v>31</v>
      </c>
      <c r="J27" s="27" t="s">
        <v>41</v>
      </c>
      <c r="K27" s="27">
        <f>17*7</f>
        <v>119</v>
      </c>
      <c r="N27" s="27" t="s">
        <v>35</v>
      </c>
      <c r="O27" s="27" t="s">
        <v>36</v>
      </c>
      <c r="P27" s="28" t="s">
        <v>176</v>
      </c>
      <c r="Q27" s="28" t="s">
        <v>171</v>
      </c>
      <c r="R27" s="27">
        <v>10.7</v>
      </c>
      <c r="S27" s="27">
        <v>3.5</v>
      </c>
      <c r="V27" s="29">
        <v>3</v>
      </c>
      <c r="W27" s="28" t="s">
        <v>132</v>
      </c>
      <c r="X27" s="28">
        <v>4.5</v>
      </c>
      <c r="Y27" s="27">
        <v>0.7</v>
      </c>
      <c r="AB27" s="27">
        <v>4</v>
      </c>
      <c r="AC27" s="27" t="s">
        <v>132</v>
      </c>
      <c r="AD27" s="27" t="s">
        <v>187</v>
      </c>
      <c r="AE27" s="27" t="s">
        <v>186</v>
      </c>
    </row>
    <row r="28" spans="1:48" s="32" customFormat="1" x14ac:dyDescent="0.25">
      <c r="A28" s="32" t="s">
        <v>188</v>
      </c>
      <c r="B28" s="32" t="s">
        <v>189</v>
      </c>
      <c r="C28" s="32" t="s">
        <v>128</v>
      </c>
      <c r="D28" s="32" t="s">
        <v>129</v>
      </c>
      <c r="E28" s="32">
        <v>1</v>
      </c>
      <c r="F28" s="32" t="s">
        <v>30</v>
      </c>
      <c r="G28" s="32" t="s">
        <v>57</v>
      </c>
      <c r="H28" s="32" t="s">
        <v>32</v>
      </c>
      <c r="I28" s="32" t="s">
        <v>42</v>
      </c>
      <c r="K28" s="32">
        <f>27*7</f>
        <v>189</v>
      </c>
      <c r="N28" s="32" t="s">
        <v>35</v>
      </c>
      <c r="O28" s="32" t="s">
        <v>36</v>
      </c>
      <c r="P28" s="33" t="s">
        <v>163</v>
      </c>
      <c r="Q28" s="33" t="s">
        <v>205</v>
      </c>
      <c r="R28" s="33">
        <v>41.447368421052602</v>
      </c>
      <c r="S28" s="33">
        <v>7.4432292756478402</v>
      </c>
      <c r="T28" s="33">
        <v>2.6315789473684101</v>
      </c>
      <c r="U28" s="33"/>
      <c r="V28" s="33">
        <v>8</v>
      </c>
      <c r="W28" s="33" t="s">
        <v>52</v>
      </c>
      <c r="X28" s="33">
        <v>53.289473684210499</v>
      </c>
      <c r="Y28" s="33">
        <v>3.7216146378238801</v>
      </c>
      <c r="Z28" s="33">
        <v>1.31578947368419</v>
      </c>
      <c r="AA28" s="33"/>
      <c r="AB28" s="32">
        <v>8</v>
      </c>
      <c r="AC28" s="32" t="s">
        <v>52</v>
      </c>
      <c r="AD28" s="32" t="s">
        <v>194</v>
      </c>
      <c r="AE28" s="32" t="s">
        <v>190</v>
      </c>
    </row>
    <row r="29" spans="1:48" s="32" customFormat="1" x14ac:dyDescent="0.25">
      <c r="A29" s="32" t="s">
        <v>188</v>
      </c>
      <c r="B29" s="32" t="s">
        <v>191</v>
      </c>
      <c r="C29" s="32" t="s">
        <v>128</v>
      </c>
      <c r="D29" s="32" t="s">
        <v>129</v>
      </c>
      <c r="E29" s="32">
        <v>2</v>
      </c>
      <c r="F29" s="32" t="s">
        <v>30</v>
      </c>
      <c r="G29" s="32" t="s">
        <v>192</v>
      </c>
      <c r="H29" s="32" t="s">
        <v>32</v>
      </c>
      <c r="I29" s="32" t="s">
        <v>42</v>
      </c>
      <c r="K29" s="32">
        <f>27*7</f>
        <v>189</v>
      </c>
      <c r="N29" s="32" t="s">
        <v>30</v>
      </c>
      <c r="O29" s="32" t="s">
        <v>36</v>
      </c>
      <c r="P29" s="33" t="s">
        <v>163</v>
      </c>
      <c r="Q29" s="37" t="s">
        <v>205</v>
      </c>
      <c r="R29" s="33">
        <v>64.473684210526301</v>
      </c>
      <c r="S29" s="33">
        <v>18.608073189119601</v>
      </c>
      <c r="T29" s="33">
        <v>6.5789473684210398</v>
      </c>
      <c r="U29" s="33"/>
      <c r="V29" s="33">
        <v>8</v>
      </c>
      <c r="W29" s="33" t="s">
        <v>52</v>
      </c>
      <c r="X29" s="33">
        <v>78.289473684210506</v>
      </c>
      <c r="Y29" s="33">
        <v>11.164843913471699</v>
      </c>
      <c r="Z29" s="33">
        <v>3.9473684210525999</v>
      </c>
      <c r="AA29" s="33"/>
      <c r="AB29" s="32">
        <v>8</v>
      </c>
      <c r="AC29" s="32" t="s">
        <v>52</v>
      </c>
      <c r="AD29" s="32" t="s">
        <v>194</v>
      </c>
      <c r="AE29" s="32" t="s">
        <v>193</v>
      </c>
    </row>
    <row r="30" spans="1:48" s="34" customFormat="1" x14ac:dyDescent="0.25">
      <c r="A30" s="34" t="s">
        <v>195</v>
      </c>
      <c r="B30" s="34" t="s">
        <v>196</v>
      </c>
      <c r="C30" s="35" t="s">
        <v>128</v>
      </c>
      <c r="D30" s="34" t="s">
        <v>129</v>
      </c>
      <c r="E30" s="34">
        <v>1</v>
      </c>
      <c r="F30" s="34" t="s">
        <v>35</v>
      </c>
      <c r="G30" s="34" t="s">
        <v>149</v>
      </c>
      <c r="H30" s="34" t="s">
        <v>32</v>
      </c>
      <c r="I30" s="34" t="s">
        <v>42</v>
      </c>
      <c r="K30" s="34">
        <v>91</v>
      </c>
      <c r="L30" s="34" t="s">
        <v>204</v>
      </c>
      <c r="N30" s="34" t="s">
        <v>30</v>
      </c>
      <c r="O30" s="34" t="s">
        <v>36</v>
      </c>
      <c r="P30" s="36" t="s">
        <v>162</v>
      </c>
      <c r="Q30" s="36" t="s">
        <v>171</v>
      </c>
      <c r="R30" s="36">
        <v>84.635761589403998</v>
      </c>
      <c r="S30" s="36">
        <v>22.386065198945602</v>
      </c>
      <c r="T30" s="36">
        <v>9.1390728476821206</v>
      </c>
      <c r="U30" s="36"/>
      <c r="V30" s="36">
        <v>6</v>
      </c>
      <c r="W30" s="36" t="s">
        <v>132</v>
      </c>
      <c r="X30" s="36">
        <v>110.46357615894</v>
      </c>
      <c r="Y30" s="36">
        <v>27.252601111759699</v>
      </c>
      <c r="Z30" s="36">
        <v>11.125827814569501</v>
      </c>
      <c r="AB30" s="34">
        <v>6</v>
      </c>
      <c r="AC30" s="34" t="s">
        <v>132</v>
      </c>
      <c r="AD30" s="34" t="s">
        <v>127</v>
      </c>
      <c r="AE30" s="34" t="s">
        <v>197</v>
      </c>
    </row>
    <row r="31" spans="1:48" s="34" customFormat="1" x14ac:dyDescent="0.25">
      <c r="A31" s="34" t="s">
        <v>195</v>
      </c>
      <c r="B31" s="34" t="s">
        <v>198</v>
      </c>
      <c r="C31" s="35" t="s">
        <v>128</v>
      </c>
      <c r="D31" s="34" t="s">
        <v>129</v>
      </c>
      <c r="E31" s="34">
        <v>2</v>
      </c>
      <c r="F31" s="34" t="s">
        <v>35</v>
      </c>
      <c r="G31" s="34" t="s">
        <v>199</v>
      </c>
      <c r="H31" s="34" t="s">
        <v>32</v>
      </c>
      <c r="I31" s="34" t="s">
        <v>42</v>
      </c>
      <c r="K31" s="34">
        <v>91</v>
      </c>
      <c r="L31" s="34" t="s">
        <v>204</v>
      </c>
      <c r="N31" s="34" t="s">
        <v>30</v>
      </c>
      <c r="O31" s="34" t="s">
        <v>183</v>
      </c>
      <c r="P31" s="36" t="s">
        <v>162</v>
      </c>
      <c r="Q31" s="36" t="s">
        <v>171</v>
      </c>
      <c r="R31" s="36">
        <v>77.468354430379804</v>
      </c>
      <c r="S31" s="36">
        <v>29.765951304706999</v>
      </c>
      <c r="T31" s="36">
        <v>12.1518987341772</v>
      </c>
      <c r="U31" s="36"/>
      <c r="V31" s="36">
        <v>6</v>
      </c>
      <c r="W31" s="36" t="s">
        <v>132</v>
      </c>
      <c r="X31" s="36">
        <v>106.708860759494</v>
      </c>
      <c r="Y31" s="36">
        <v>22.324463478530301</v>
      </c>
      <c r="Z31" s="36">
        <v>9.1139240506329298</v>
      </c>
      <c r="AB31" s="34">
        <v>6</v>
      </c>
      <c r="AC31" s="34" t="s">
        <v>132</v>
      </c>
      <c r="AD31" s="34" t="s">
        <v>127</v>
      </c>
      <c r="AE31" s="34" t="s">
        <v>197</v>
      </c>
    </row>
    <row r="32" spans="1:48" s="34" customFormat="1" x14ac:dyDescent="0.25">
      <c r="A32" s="34" t="s">
        <v>195</v>
      </c>
      <c r="B32" s="34" t="s">
        <v>200</v>
      </c>
      <c r="C32" s="35" t="s">
        <v>128</v>
      </c>
      <c r="D32" s="34" t="s">
        <v>129</v>
      </c>
      <c r="E32" s="34">
        <v>3</v>
      </c>
      <c r="F32" s="34" t="s">
        <v>35</v>
      </c>
      <c r="G32" s="34" t="s">
        <v>153</v>
      </c>
      <c r="H32" s="34" t="s">
        <v>32</v>
      </c>
      <c r="I32" s="34" t="s">
        <v>42</v>
      </c>
      <c r="K32" s="34">
        <v>91</v>
      </c>
      <c r="L32" s="34" t="s">
        <v>204</v>
      </c>
      <c r="N32" s="34" t="s">
        <v>35</v>
      </c>
      <c r="O32" s="34" t="s">
        <v>36</v>
      </c>
      <c r="P32" s="36" t="s">
        <v>162</v>
      </c>
      <c r="Q32" s="36" t="s">
        <v>171</v>
      </c>
      <c r="R32" s="36">
        <v>48.874172185430503</v>
      </c>
      <c r="S32" s="36">
        <v>18.4928364686942</v>
      </c>
      <c r="T32" s="36">
        <v>7.5496688741721796</v>
      </c>
      <c r="U32" s="36"/>
      <c r="V32" s="36">
        <v>6</v>
      </c>
      <c r="W32" s="36" t="s">
        <v>132</v>
      </c>
      <c r="X32" s="36">
        <v>61.192052980132502</v>
      </c>
      <c r="Y32" s="36">
        <v>29.199215476885499</v>
      </c>
      <c r="Z32" s="36">
        <v>11.9205298013245</v>
      </c>
      <c r="AB32" s="34">
        <v>6</v>
      </c>
      <c r="AC32" s="34" t="s">
        <v>132</v>
      </c>
      <c r="AD32" s="34" t="s">
        <v>127</v>
      </c>
      <c r="AE32" s="34" t="s">
        <v>201</v>
      </c>
    </row>
    <row r="33" spans="1:31" s="34" customFormat="1" x14ac:dyDescent="0.25">
      <c r="A33" s="34" t="s">
        <v>195</v>
      </c>
      <c r="B33" s="34" t="s">
        <v>202</v>
      </c>
      <c r="C33" s="35" t="s">
        <v>128</v>
      </c>
      <c r="D33" s="34" t="s">
        <v>129</v>
      </c>
      <c r="E33" s="34">
        <v>4</v>
      </c>
      <c r="F33" s="34" t="s">
        <v>35</v>
      </c>
      <c r="G33" s="34" t="s">
        <v>203</v>
      </c>
      <c r="H33" s="34" t="s">
        <v>32</v>
      </c>
      <c r="I33" s="34" t="s">
        <v>42</v>
      </c>
      <c r="K33" s="34">
        <v>91</v>
      </c>
      <c r="L33" s="34" t="s">
        <v>204</v>
      </c>
      <c r="N33" s="34" t="s">
        <v>35</v>
      </c>
      <c r="O33" s="34" t="s">
        <v>183</v>
      </c>
      <c r="P33" s="36" t="s">
        <v>162</v>
      </c>
      <c r="Q33" s="36" t="s">
        <v>171</v>
      </c>
      <c r="R33" s="36">
        <v>89.240506329113899</v>
      </c>
      <c r="S33" s="36">
        <v>17.6735335871698</v>
      </c>
      <c r="T33" s="36">
        <v>7.2151898734177404</v>
      </c>
      <c r="U33" s="36"/>
      <c r="V33" s="36">
        <v>6</v>
      </c>
      <c r="W33" s="36" t="s">
        <v>132</v>
      </c>
      <c r="X33" s="36">
        <v>63.037974683544398</v>
      </c>
      <c r="Y33" s="36">
        <v>14.882975652353499</v>
      </c>
      <c r="Z33" s="36">
        <v>6.0759493670886</v>
      </c>
      <c r="AB33" s="34">
        <v>6</v>
      </c>
      <c r="AC33" s="34" t="s">
        <v>132</v>
      </c>
      <c r="AD33" s="34" t="s">
        <v>127</v>
      </c>
      <c r="AE33" s="34" t="s">
        <v>201</v>
      </c>
    </row>
    <row r="34" spans="1:31" s="38" customFormat="1" x14ac:dyDescent="0.25">
      <c r="A34" s="38" t="s">
        <v>206</v>
      </c>
      <c r="B34" s="38" t="s">
        <v>206</v>
      </c>
      <c r="C34" s="39" t="s">
        <v>28</v>
      </c>
      <c r="D34" s="40" t="s">
        <v>185</v>
      </c>
      <c r="E34" s="38">
        <v>1</v>
      </c>
      <c r="G34" s="38" t="s">
        <v>35</v>
      </c>
      <c r="H34" s="38" t="s">
        <v>158</v>
      </c>
      <c r="I34" s="38" t="s">
        <v>31</v>
      </c>
      <c r="J34" s="38" t="s">
        <v>41</v>
      </c>
      <c r="K34" s="40">
        <f>12*7</f>
        <v>84</v>
      </c>
      <c r="N34" s="38" t="s">
        <v>30</v>
      </c>
      <c r="O34" s="38" t="s">
        <v>36</v>
      </c>
      <c r="P34" s="41" t="s">
        <v>176</v>
      </c>
      <c r="Q34" s="41" t="s">
        <v>208</v>
      </c>
      <c r="R34" s="38">
        <v>1.27</v>
      </c>
      <c r="S34" s="38">
        <f>T34*SQRT(V34)</f>
        <v>1.264911064067352</v>
      </c>
      <c r="T34" s="38">
        <v>0.4</v>
      </c>
      <c r="V34" s="41">
        <v>10</v>
      </c>
      <c r="W34" s="41" t="s">
        <v>132</v>
      </c>
      <c r="X34" s="41">
        <v>4.4000000000000004</v>
      </c>
      <c r="Y34" s="38">
        <f>Z34*SQRT(AB34)</f>
        <v>0.63245553203367599</v>
      </c>
      <c r="Z34" s="38">
        <v>0.2</v>
      </c>
      <c r="AB34" s="38">
        <v>10</v>
      </c>
      <c r="AC34" s="38" t="s">
        <v>132</v>
      </c>
      <c r="AD34" s="38" t="s">
        <v>209</v>
      </c>
      <c r="AE34" s="38" t="s">
        <v>207</v>
      </c>
    </row>
  </sheetData>
  <conditionalFormatting sqref="A21">
    <cfRule type="duplicateValues" dxfId="7" priority="10"/>
  </conditionalFormatting>
  <conditionalFormatting sqref="A23">
    <cfRule type="duplicateValues" dxfId="6" priority="9"/>
  </conditionalFormatting>
  <conditionalFormatting sqref="A22">
    <cfRule type="duplicateValues" dxfId="5" priority="6"/>
  </conditionalFormatting>
  <conditionalFormatting sqref="A24">
    <cfRule type="duplicateValues" dxfId="4" priority="5"/>
  </conditionalFormatting>
  <conditionalFormatting sqref="A25">
    <cfRule type="duplicateValues" dxfId="3" priority="4"/>
  </conditionalFormatting>
  <conditionalFormatting sqref="A26">
    <cfRule type="duplicateValues" dxfId="2" priority="3"/>
  </conditionalFormatting>
  <conditionalFormatting sqref="A34">
    <cfRule type="duplicateValues" dxfId="1" priority="2"/>
  </conditionalFormatting>
  <conditionalFormatting sqref="B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6" t="s">
        <v>70</v>
      </c>
      <c r="B1" s="6" t="s">
        <v>71</v>
      </c>
    </row>
    <row r="2" spans="1:2" x14ac:dyDescent="0.25">
      <c r="A2" s="3" t="s">
        <v>0</v>
      </c>
      <c r="B2" s="7" t="s">
        <v>72</v>
      </c>
    </row>
    <row r="3" spans="1:2" x14ac:dyDescent="0.25">
      <c r="A3" s="3" t="s">
        <v>1</v>
      </c>
      <c r="B3" s="7" t="s">
        <v>73</v>
      </c>
    </row>
    <row r="4" spans="1:2" x14ac:dyDescent="0.25">
      <c r="A4" s="3" t="s">
        <v>2</v>
      </c>
      <c r="B4" s="7" t="s">
        <v>74</v>
      </c>
    </row>
    <row r="5" spans="1:2" x14ac:dyDescent="0.25">
      <c r="A5" s="3" t="s">
        <v>3</v>
      </c>
      <c r="B5" s="7" t="s">
        <v>75</v>
      </c>
    </row>
    <row r="6" spans="1:2" x14ac:dyDescent="0.25">
      <c r="A6" s="3" t="s">
        <v>4</v>
      </c>
      <c r="B6" s="7" t="s">
        <v>76</v>
      </c>
    </row>
    <row r="7" spans="1:2" x14ac:dyDescent="0.25">
      <c r="A7" s="3" t="s">
        <v>5</v>
      </c>
      <c r="B7" s="7" t="s">
        <v>77</v>
      </c>
    </row>
    <row r="8" spans="1:2" x14ac:dyDescent="0.25">
      <c r="A8" s="3" t="s">
        <v>6</v>
      </c>
      <c r="B8" s="7" t="s">
        <v>78</v>
      </c>
    </row>
    <row r="9" spans="1:2" x14ac:dyDescent="0.25">
      <c r="A9" s="3" t="s">
        <v>38</v>
      </c>
      <c r="B9" s="7" t="s">
        <v>79</v>
      </c>
    </row>
    <row r="10" spans="1:2" x14ac:dyDescent="0.25">
      <c r="A10" s="3" t="s">
        <v>7</v>
      </c>
      <c r="B10" s="7" t="s">
        <v>80</v>
      </c>
    </row>
    <row r="11" spans="1:2" x14ac:dyDescent="0.25">
      <c r="A11" s="3" t="s">
        <v>39</v>
      </c>
      <c r="B11" s="7" t="s">
        <v>85</v>
      </c>
    </row>
    <row r="12" spans="1:2" x14ac:dyDescent="0.25">
      <c r="A12" s="3" t="s">
        <v>8</v>
      </c>
      <c r="B12" s="7" t="s">
        <v>84</v>
      </c>
    </row>
    <row r="13" spans="1:2" x14ac:dyDescent="0.25">
      <c r="A13" s="3" t="s">
        <v>9</v>
      </c>
      <c r="B13" s="7" t="s">
        <v>81</v>
      </c>
    </row>
    <row r="14" spans="1:2" x14ac:dyDescent="0.25">
      <c r="A14" s="3" t="s">
        <v>40</v>
      </c>
      <c r="B14" s="7" t="s">
        <v>82</v>
      </c>
    </row>
    <row r="15" spans="1:2" x14ac:dyDescent="0.25">
      <c r="A15" s="3" t="s">
        <v>10</v>
      </c>
      <c r="B15" s="7" t="s">
        <v>83</v>
      </c>
    </row>
    <row r="16" spans="1:2" x14ac:dyDescent="0.25">
      <c r="A16" s="3" t="s">
        <v>11</v>
      </c>
      <c r="B16" s="7" t="s">
        <v>86</v>
      </c>
    </row>
    <row r="17" spans="1:2" x14ac:dyDescent="0.25">
      <c r="A17" s="3" t="s">
        <v>37</v>
      </c>
      <c r="B17" s="7" t="s">
        <v>87</v>
      </c>
    </row>
    <row r="18" spans="1:2" x14ac:dyDescent="0.25">
      <c r="A18" s="3" t="s">
        <v>23</v>
      </c>
      <c r="B18" s="7" t="s">
        <v>88</v>
      </c>
    </row>
    <row r="19" spans="1:2" x14ac:dyDescent="0.25">
      <c r="A19" s="3" t="s">
        <v>26</v>
      </c>
      <c r="B19" s="7" t="s">
        <v>90</v>
      </c>
    </row>
    <row r="20" spans="1:2" x14ac:dyDescent="0.25">
      <c r="A20" s="3" t="s">
        <v>43</v>
      </c>
      <c r="B20" s="7" t="s">
        <v>89</v>
      </c>
    </row>
    <row r="21" spans="1:2" x14ac:dyDescent="0.25">
      <c r="A21" s="3" t="s">
        <v>44</v>
      </c>
      <c r="B21" s="7" t="s">
        <v>91</v>
      </c>
    </row>
    <row r="22" spans="1:2" x14ac:dyDescent="0.25">
      <c r="A22" s="3" t="s">
        <v>25</v>
      </c>
      <c r="B22" s="7" t="s">
        <v>92</v>
      </c>
    </row>
    <row r="23" spans="1:2" x14ac:dyDescent="0.25">
      <c r="A23" s="3" t="s">
        <v>45</v>
      </c>
      <c r="B23" s="7" t="s">
        <v>93</v>
      </c>
    </row>
    <row r="24" spans="1:2" x14ac:dyDescent="0.25">
      <c r="A24" s="3" t="s">
        <v>46</v>
      </c>
      <c r="B24" s="7" t="s">
        <v>94</v>
      </c>
    </row>
    <row r="25" spans="1:2" x14ac:dyDescent="0.25">
      <c r="A25" s="3" t="s">
        <v>47</v>
      </c>
      <c r="B25" s="7" t="s">
        <v>95</v>
      </c>
    </row>
    <row r="26" spans="1:2" x14ac:dyDescent="0.25">
      <c r="A26" s="3" t="s">
        <v>48</v>
      </c>
      <c r="B26" s="7" t="s">
        <v>96</v>
      </c>
    </row>
    <row r="27" spans="1:2" x14ac:dyDescent="0.25">
      <c r="A27" s="3" t="s">
        <v>24</v>
      </c>
      <c r="B27" s="7" t="s">
        <v>100</v>
      </c>
    </row>
    <row r="28" spans="1:2" x14ac:dyDescent="0.25">
      <c r="A28" s="3" t="s">
        <v>59</v>
      </c>
      <c r="B28" s="7" t="s">
        <v>103</v>
      </c>
    </row>
    <row r="29" spans="1:2" x14ac:dyDescent="0.25">
      <c r="A29" s="3" t="s">
        <v>60</v>
      </c>
      <c r="B29" s="7" t="s">
        <v>101</v>
      </c>
    </row>
    <row r="30" spans="1:2" x14ac:dyDescent="0.25">
      <c r="A30" s="3" t="s">
        <v>61</v>
      </c>
      <c r="B30" s="7" t="s">
        <v>102</v>
      </c>
    </row>
    <row r="31" spans="1:2" x14ac:dyDescent="0.25">
      <c r="A31" s="3" t="s">
        <v>62</v>
      </c>
      <c r="B31" s="7" t="s">
        <v>104</v>
      </c>
    </row>
    <row r="32" spans="1:2" x14ac:dyDescent="0.25">
      <c r="A32" s="3" t="s">
        <v>63</v>
      </c>
      <c r="B32" s="7" t="s">
        <v>105</v>
      </c>
    </row>
    <row r="33" spans="1:2" x14ac:dyDescent="0.25">
      <c r="A33" s="3" t="s">
        <v>64</v>
      </c>
      <c r="B33" s="7" t="s">
        <v>106</v>
      </c>
    </row>
    <row r="34" spans="1:2" x14ac:dyDescent="0.25">
      <c r="A34" s="3" t="s">
        <v>65</v>
      </c>
      <c r="B34" s="7" t="s">
        <v>112</v>
      </c>
    </row>
    <row r="35" spans="1:2" x14ac:dyDescent="0.25">
      <c r="A35" s="3" t="s">
        <v>12</v>
      </c>
      <c r="B35" s="7" t="s">
        <v>118</v>
      </c>
    </row>
    <row r="36" spans="1:2" x14ac:dyDescent="0.25">
      <c r="A36" s="3" t="s">
        <v>13</v>
      </c>
      <c r="B36" s="7" t="s">
        <v>107</v>
      </c>
    </row>
    <row r="37" spans="1:2" x14ac:dyDescent="0.25">
      <c r="A37" s="3" t="s">
        <v>53</v>
      </c>
      <c r="B37" s="7" t="s">
        <v>121</v>
      </c>
    </row>
    <row r="38" spans="1:2" x14ac:dyDescent="0.25">
      <c r="A38" s="3" t="s">
        <v>14</v>
      </c>
      <c r="B38" s="7" t="s">
        <v>108</v>
      </c>
    </row>
    <row r="39" spans="1:2" x14ac:dyDescent="0.25">
      <c r="A39" s="3" t="s">
        <v>49</v>
      </c>
      <c r="B39" s="7" t="s">
        <v>97</v>
      </c>
    </row>
    <row r="40" spans="1:2" x14ac:dyDescent="0.25">
      <c r="A40" s="3" t="s">
        <v>50</v>
      </c>
      <c r="B40" s="7" t="s">
        <v>98</v>
      </c>
    </row>
    <row r="41" spans="1:2" x14ac:dyDescent="0.25">
      <c r="A41" s="3" t="s">
        <v>51</v>
      </c>
      <c r="B41" s="7" t="s">
        <v>99</v>
      </c>
    </row>
    <row r="42" spans="1:2" x14ac:dyDescent="0.25">
      <c r="A42" s="3" t="s">
        <v>15</v>
      </c>
      <c r="B42" s="7" t="s">
        <v>109</v>
      </c>
    </row>
    <row r="43" spans="1:2" x14ac:dyDescent="0.25">
      <c r="A43" s="3" t="s">
        <v>16</v>
      </c>
      <c r="B43" s="7" t="s">
        <v>110</v>
      </c>
    </row>
    <row r="44" spans="1:2" x14ac:dyDescent="0.25">
      <c r="A44" s="3" t="s">
        <v>17</v>
      </c>
      <c r="B44" s="7" t="s">
        <v>111</v>
      </c>
    </row>
    <row r="45" spans="1:2" x14ac:dyDescent="0.25">
      <c r="A45" s="3" t="s">
        <v>66</v>
      </c>
      <c r="B45" s="7" t="s">
        <v>114</v>
      </c>
    </row>
    <row r="46" spans="1:2" x14ac:dyDescent="0.25">
      <c r="A46" s="3" t="s">
        <v>67</v>
      </c>
      <c r="B46" s="7" t="s">
        <v>115</v>
      </c>
    </row>
    <row r="47" spans="1:2" x14ac:dyDescent="0.25">
      <c r="A47" s="3" t="s">
        <v>68</v>
      </c>
      <c r="B47" s="7" t="s">
        <v>116</v>
      </c>
    </row>
    <row r="48" spans="1:2" x14ac:dyDescent="0.25">
      <c r="A48" s="3" t="s">
        <v>18</v>
      </c>
      <c r="B48" s="7" t="s">
        <v>117</v>
      </c>
    </row>
    <row r="49" spans="1:2" x14ac:dyDescent="0.25">
      <c r="A49" s="3" t="s">
        <v>69</v>
      </c>
      <c r="B49" s="7" t="s">
        <v>113</v>
      </c>
    </row>
    <row r="50" spans="1:2" x14ac:dyDescent="0.25">
      <c r="A50" s="3" t="s">
        <v>19</v>
      </c>
      <c r="B50" s="7" t="s">
        <v>119</v>
      </c>
    </row>
    <row r="51" spans="1:2" x14ac:dyDescent="0.25">
      <c r="A51" s="3" t="s">
        <v>54</v>
      </c>
      <c r="B51" s="7" t="s">
        <v>120</v>
      </c>
    </row>
    <row r="52" spans="1:2" x14ac:dyDescent="0.25">
      <c r="A52" s="3" t="s">
        <v>20</v>
      </c>
      <c r="B52" s="7" t="s">
        <v>122</v>
      </c>
    </row>
    <row r="53" spans="1:2" x14ac:dyDescent="0.25">
      <c r="A53" s="3" t="s">
        <v>21</v>
      </c>
      <c r="B53" s="7" t="s">
        <v>123</v>
      </c>
    </row>
    <row r="54" spans="1:2" x14ac:dyDescent="0.25">
      <c r="A54" s="3" t="s">
        <v>22</v>
      </c>
      <c r="B54" s="7" t="s">
        <v>124</v>
      </c>
    </row>
    <row r="55" spans="1:2" x14ac:dyDescent="0.25">
      <c r="A55" s="5"/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2019-08-06T06:41:05Z</dcterms:modified>
</cp:coreProperties>
</file>