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Sheet7" sheetId="15" r:id="rId1"/>
    <sheet name="Sheet3" sheetId="3" r:id="rId2"/>
    <sheet name="Sheet1" sheetId="8" r:id="rId3"/>
    <sheet name="Sheet5" sheetId="12" r:id="rId4"/>
  </sheets>
  <definedNames>
    <definedName name="Table1">#REF!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E5" i="8"/>
  <c r="H5" s="1"/>
  <c r="E6"/>
  <c r="H6" s="1"/>
  <c r="E7"/>
  <c r="H7" s="1"/>
  <c r="E8"/>
  <c r="H8" s="1"/>
  <c r="E9"/>
  <c r="H9" s="1"/>
  <c r="E10"/>
  <c r="H10" s="1"/>
  <c r="E11"/>
  <c r="H11" s="1"/>
  <c r="E12"/>
  <c r="H12" s="1"/>
  <c r="E13"/>
  <c r="H13" s="1"/>
  <c r="E14"/>
  <c r="H14" s="1"/>
  <c r="E15"/>
  <c r="H15" s="1"/>
  <c r="E16"/>
  <c r="H16" s="1"/>
  <c r="E17"/>
  <c r="H17" s="1"/>
  <c r="E18"/>
  <c r="H18" s="1"/>
  <c r="E19"/>
  <c r="H19" s="1"/>
  <c r="E20"/>
  <c r="H20" s="1"/>
  <c r="E21"/>
  <c r="H21" s="1"/>
  <c r="E22"/>
  <c r="H22" s="1"/>
  <c r="E23"/>
  <c r="H23" s="1"/>
  <c r="E24"/>
  <c r="H24" s="1"/>
  <c r="E25"/>
  <c r="H25" s="1"/>
  <c r="E26"/>
  <c r="H26" s="1"/>
  <c r="E27"/>
  <c r="H27" s="1"/>
  <c r="E28"/>
  <c r="H28" s="1"/>
  <c r="E29"/>
  <c r="H29" s="1"/>
  <c r="E30"/>
  <c r="H30" s="1"/>
  <c r="E31"/>
  <c r="H31" s="1"/>
  <c r="E32"/>
  <c r="H32" s="1"/>
  <c r="E33"/>
  <c r="H33" s="1"/>
  <c r="E34"/>
  <c r="H34" s="1"/>
  <c r="E35"/>
  <c r="H35" s="1"/>
  <c r="E36"/>
  <c r="H36" s="1"/>
  <c r="E37"/>
  <c r="H37" s="1"/>
  <c r="E38"/>
  <c r="H38" s="1"/>
  <c r="E39"/>
  <c r="H39" s="1"/>
  <c r="E40"/>
  <c r="H40" s="1"/>
  <c r="E41"/>
  <c r="H41" s="1"/>
  <c r="E42"/>
  <c r="H42" s="1"/>
  <c r="E43"/>
  <c r="H43" s="1"/>
  <c r="E44"/>
  <c r="H44" s="1"/>
  <c r="E45"/>
  <c r="H45" s="1"/>
  <c r="E46"/>
  <c r="H46" s="1"/>
  <c r="E47"/>
  <c r="H47" s="1"/>
  <c r="E48"/>
  <c r="H48" s="1"/>
  <c r="E49"/>
  <c r="H49" s="1"/>
  <c r="E50"/>
  <c r="H50" s="1"/>
  <c r="E51"/>
  <c r="H51" s="1"/>
  <c r="E52"/>
  <c r="H52" s="1"/>
  <c r="E53"/>
  <c r="H53" s="1"/>
  <c r="E54"/>
  <c r="H54" s="1"/>
  <c r="E55"/>
  <c r="H55" s="1"/>
  <c r="E56"/>
  <c r="H56" s="1"/>
  <c r="E57"/>
  <c r="H57" s="1"/>
  <c r="E58"/>
  <c r="H58" s="1"/>
  <c r="E59"/>
  <c r="H59" s="1"/>
  <c r="E60"/>
  <c r="H60" s="1"/>
  <c r="E61"/>
  <c r="H61" s="1"/>
  <c r="E62"/>
  <c r="H62" s="1"/>
  <c r="E63"/>
  <c r="H63" s="1"/>
  <c r="E64"/>
  <c r="H64" s="1"/>
  <c r="E65"/>
  <c r="H65" s="1"/>
  <c r="E66"/>
  <c r="H66" s="1"/>
  <c r="E67"/>
  <c r="H67" s="1"/>
  <c r="E68"/>
  <c r="H68" s="1"/>
  <c r="E69"/>
  <c r="H69" s="1"/>
  <c r="E70"/>
  <c r="H70" s="1"/>
  <c r="E71"/>
  <c r="H71" s="1"/>
  <c r="E72"/>
  <c r="H72" s="1"/>
  <c r="E73"/>
  <c r="H73" s="1"/>
  <c r="E74"/>
  <c r="H74" s="1"/>
  <c r="E75"/>
  <c r="H75" s="1"/>
  <c r="E76"/>
  <c r="H76" s="1"/>
  <c r="E77"/>
  <c r="H77" s="1"/>
  <c r="E78"/>
  <c r="H78" s="1"/>
  <c r="E79"/>
  <c r="H79" s="1"/>
  <c r="E80"/>
  <c r="H80" s="1"/>
  <c r="E81"/>
  <c r="H81" s="1"/>
  <c r="E82"/>
  <c r="H82" s="1"/>
  <c r="E83"/>
  <c r="H83" s="1"/>
  <c r="E84"/>
  <c r="H84" s="1"/>
  <c r="E85"/>
  <c r="H85" s="1"/>
  <c r="E86"/>
  <c r="H86" s="1"/>
  <c r="E87"/>
  <c r="H87" s="1"/>
  <c r="E88"/>
  <c r="H88" s="1"/>
  <c r="E89"/>
  <c r="H89" s="1"/>
  <c r="E90"/>
  <c r="H90" s="1"/>
  <c r="E91"/>
  <c r="H91" s="1"/>
  <c r="E92"/>
  <c r="H92" s="1"/>
  <c r="E93"/>
  <c r="H93" s="1"/>
  <c r="E94"/>
  <c r="H94" s="1"/>
  <c r="E95"/>
  <c r="H95" s="1"/>
  <c r="E96"/>
  <c r="H96" s="1"/>
  <c r="E97"/>
  <c r="H97" s="1"/>
  <c r="E98"/>
  <c r="H98" s="1"/>
  <c r="E99"/>
  <c r="H99" s="1"/>
  <c r="E100"/>
  <c r="H100" s="1"/>
  <c r="E101"/>
  <c r="H101" s="1"/>
  <c r="E102"/>
  <c r="H102" s="1"/>
  <c r="E103"/>
  <c r="H103" s="1"/>
  <c r="E104"/>
  <c r="H104" s="1"/>
  <c r="E105"/>
  <c r="H105" s="1"/>
  <c r="E106"/>
  <c r="H106" s="1"/>
  <c r="E107"/>
  <c r="H107" s="1"/>
  <c r="E108"/>
  <c r="H108" s="1"/>
  <c r="E109"/>
  <c r="H109" s="1"/>
  <c r="E110"/>
  <c r="H110" s="1"/>
  <c r="E111"/>
  <c r="H111" s="1"/>
  <c r="E112"/>
  <c r="H112" s="1"/>
  <c r="E113"/>
  <c r="H113" s="1"/>
  <c r="E114"/>
  <c r="H114" s="1"/>
  <c r="E115"/>
  <c r="H115" s="1"/>
  <c r="E116"/>
  <c r="H116" s="1"/>
  <c r="E117"/>
  <c r="H117" s="1"/>
  <c r="E118"/>
  <c r="H118" s="1"/>
  <c r="E119"/>
  <c r="H119" s="1"/>
  <c r="E120"/>
  <c r="H120" s="1"/>
  <c r="E121"/>
  <c r="H121" s="1"/>
  <c r="E122"/>
  <c r="H122" s="1"/>
  <c r="E123"/>
  <c r="H123" s="1"/>
  <c r="E124"/>
  <c r="H124" s="1"/>
  <c r="E125"/>
  <c r="H125" s="1"/>
  <c r="E126"/>
  <c r="H126" s="1"/>
  <c r="E127"/>
  <c r="H127" s="1"/>
  <c r="E128"/>
  <c r="H128" s="1"/>
  <c r="E129"/>
  <c r="H129" s="1"/>
  <c r="E130"/>
  <c r="H130" s="1"/>
  <c r="E131"/>
  <c r="H131" s="1"/>
  <c r="E132"/>
  <c r="H132" s="1"/>
  <c r="E133"/>
  <c r="H133" s="1"/>
  <c r="E134"/>
  <c r="H134" s="1"/>
  <c r="E135"/>
  <c r="H135" s="1"/>
  <c r="E136"/>
  <c r="H136" s="1"/>
  <c r="E137"/>
  <c r="H137" s="1"/>
  <c r="E138"/>
  <c r="H138" s="1"/>
  <c r="E139"/>
  <c r="H139" s="1"/>
  <c r="E140"/>
  <c r="H140" s="1"/>
  <c r="E141"/>
  <c r="H141" s="1"/>
  <c r="E142"/>
  <c r="H142" s="1"/>
  <c r="E143"/>
  <c r="H143" s="1"/>
  <c r="E144"/>
  <c r="H144" s="1"/>
  <c r="E145"/>
  <c r="H145" s="1"/>
  <c r="E146"/>
  <c r="H146" s="1"/>
  <c r="E147"/>
  <c r="H147" s="1"/>
  <c r="E148"/>
  <c r="H148" s="1"/>
  <c r="E149"/>
  <c r="H149" s="1"/>
  <c r="E150"/>
  <c r="H150" s="1"/>
  <c r="E151"/>
  <c r="H151" s="1"/>
  <c r="E152"/>
  <c r="H152" s="1"/>
  <c r="E153"/>
  <c r="H153" s="1"/>
  <c r="E154"/>
  <c r="H154" s="1"/>
  <c r="E155"/>
  <c r="H155" s="1"/>
  <c r="E156"/>
  <c r="H156" s="1"/>
  <c r="E157"/>
  <c r="H157" s="1"/>
  <c r="E158"/>
  <c r="H158" s="1"/>
  <c r="E159"/>
  <c r="H159" s="1"/>
  <c r="E160"/>
  <c r="H160" s="1"/>
  <c r="E161"/>
  <c r="H161" s="1"/>
  <c r="E162"/>
  <c r="H162" s="1"/>
  <c r="E163"/>
  <c r="H163" s="1"/>
  <c r="E164"/>
  <c r="H164" s="1"/>
  <c r="E165"/>
  <c r="H165" s="1"/>
  <c r="E166"/>
  <c r="H166" s="1"/>
  <c r="E167"/>
  <c r="H167" s="1"/>
  <c r="E168"/>
  <c r="H168" s="1"/>
  <c r="E169"/>
  <c r="H169" s="1"/>
  <c r="E170"/>
  <c r="H170" s="1"/>
  <c r="E171"/>
  <c r="H171" s="1"/>
  <c r="E172"/>
  <c r="H172" s="1"/>
  <c r="E173"/>
  <c r="H173" s="1"/>
  <c r="E174"/>
  <c r="H174" s="1"/>
  <c r="E175"/>
  <c r="H175" s="1"/>
  <c r="E176"/>
  <c r="H176" s="1"/>
  <c r="E177"/>
  <c r="H177" s="1"/>
  <c r="E178"/>
  <c r="H178" s="1"/>
  <c r="E179"/>
  <c r="H179" s="1"/>
  <c r="E180"/>
  <c r="H180" s="1"/>
  <c r="E181"/>
  <c r="H181" s="1"/>
  <c r="E182"/>
  <c r="H182" s="1"/>
  <c r="E183"/>
  <c r="H183" s="1"/>
  <c r="E184"/>
  <c r="H184" s="1"/>
  <c r="E185"/>
  <c r="H185" s="1"/>
  <c r="E186"/>
  <c r="H186" s="1"/>
  <c r="E187"/>
  <c r="H187" s="1"/>
  <c r="E188"/>
  <c r="H188" s="1"/>
  <c r="E189"/>
  <c r="H189" s="1"/>
  <c r="E190"/>
  <c r="H190" s="1"/>
  <c r="E191"/>
  <c r="H191" s="1"/>
  <c r="E192"/>
  <c r="H192" s="1"/>
  <c r="E193"/>
  <c r="H193" s="1"/>
  <c r="E194"/>
  <c r="H194" s="1"/>
  <c r="E195"/>
  <c r="H195" s="1"/>
  <c r="E196"/>
  <c r="H196" s="1"/>
  <c r="E197"/>
  <c r="H197" s="1"/>
  <c r="E198"/>
  <c r="H198" s="1"/>
  <c r="E199"/>
  <c r="H199" s="1"/>
  <c r="E200"/>
  <c r="H200" s="1"/>
  <c r="E201"/>
  <c r="H201" s="1"/>
  <c r="E202"/>
  <c r="H202" s="1"/>
  <c r="E203"/>
  <c r="H203" s="1"/>
  <c r="E204"/>
  <c r="H204" s="1"/>
  <c r="E205"/>
  <c r="H205" s="1"/>
  <c r="E206"/>
  <c r="H206" s="1"/>
  <c r="E207"/>
  <c r="H207" s="1"/>
  <c r="E208"/>
  <c r="H208" s="1"/>
  <c r="E209"/>
  <c r="H209" s="1"/>
  <c r="E210"/>
  <c r="H210" s="1"/>
  <c r="E211"/>
  <c r="H211" s="1"/>
  <c r="E212"/>
  <c r="H212" s="1"/>
  <c r="E213"/>
  <c r="H213" s="1"/>
  <c r="E214"/>
  <c r="H214" s="1"/>
  <c r="E215"/>
  <c r="H215" s="1"/>
  <c r="E216"/>
  <c r="H216" s="1"/>
  <c r="E217"/>
  <c r="H217" s="1"/>
  <c r="E218"/>
  <c r="H218" s="1"/>
  <c r="E219"/>
  <c r="H219" s="1"/>
  <c r="E220"/>
  <c r="H220" s="1"/>
  <c r="E221"/>
  <c r="H221" s="1"/>
  <c r="E222"/>
  <c r="H222" s="1"/>
  <c r="E223"/>
  <c r="H223" s="1"/>
  <c r="E224"/>
  <c r="H224" s="1"/>
  <c r="E225"/>
  <c r="H225" s="1"/>
  <c r="E226"/>
  <c r="H226" s="1"/>
  <c r="E227"/>
  <c r="H227" s="1"/>
  <c r="E228"/>
  <c r="H228" s="1"/>
  <c r="E229"/>
  <c r="H229" s="1"/>
  <c r="E230"/>
  <c r="H230" s="1"/>
  <c r="E231"/>
  <c r="H231" s="1"/>
  <c r="E232"/>
  <c r="H232" s="1"/>
  <c r="E233"/>
  <c r="H233" s="1"/>
  <c r="E234"/>
  <c r="H234" s="1"/>
  <c r="E235"/>
  <c r="H235" s="1"/>
  <c r="E236"/>
  <c r="H236" s="1"/>
  <c r="E237"/>
  <c r="H237" s="1"/>
  <c r="E238"/>
  <c r="H238" s="1"/>
  <c r="E239"/>
  <c r="H239" s="1"/>
  <c r="E240"/>
  <c r="H240" s="1"/>
  <c r="E241"/>
  <c r="H241" s="1"/>
  <c r="E242"/>
  <c r="H242" s="1"/>
  <c r="E243"/>
  <c r="H243" s="1"/>
  <c r="E244"/>
  <c r="H244" s="1"/>
  <c r="E245"/>
  <c r="H245" s="1"/>
  <c r="E246"/>
  <c r="H246" s="1"/>
  <c r="E247"/>
  <c r="H247" s="1"/>
  <c r="E248"/>
  <c r="H248" s="1"/>
  <c r="E249"/>
  <c r="H249" s="1"/>
  <c r="E250"/>
  <c r="H250" s="1"/>
  <c r="E251"/>
  <c r="H251" s="1"/>
  <c r="E252"/>
  <c r="H252" s="1"/>
  <c r="E253"/>
  <c r="H253" s="1"/>
  <c r="E254"/>
  <c r="H254" s="1"/>
  <c r="E255"/>
  <c r="H255" s="1"/>
  <c r="E256"/>
  <c r="H256" s="1"/>
  <c r="E257"/>
  <c r="H257" s="1"/>
  <c r="E258"/>
  <c r="H258" s="1"/>
  <c r="E259"/>
  <c r="H259" s="1"/>
  <c r="E260"/>
  <c r="H260" s="1"/>
  <c r="E261"/>
  <c r="H261" s="1"/>
  <c r="E262"/>
  <c r="H262" s="1"/>
  <c r="E263"/>
  <c r="H263" s="1"/>
  <c r="E264"/>
  <c r="H264" s="1"/>
  <c r="E265"/>
  <c r="H265" s="1"/>
  <c r="E266"/>
  <c r="H266" s="1"/>
  <c r="E267"/>
  <c r="H267" s="1"/>
  <c r="E268"/>
  <c r="H268" s="1"/>
  <c r="E269"/>
  <c r="H269" s="1"/>
  <c r="E270"/>
  <c r="H270" s="1"/>
  <c r="E271"/>
  <c r="H271" s="1"/>
  <c r="E272"/>
  <c r="H272" s="1"/>
  <c r="E273"/>
  <c r="H273" s="1"/>
  <c r="E274"/>
  <c r="H274" s="1"/>
  <c r="E275"/>
  <c r="H275" s="1"/>
  <c r="E276"/>
  <c r="H276" s="1"/>
  <c r="E277"/>
  <c r="H277" s="1"/>
  <c r="E278"/>
  <c r="H278" s="1"/>
  <c r="E279"/>
  <c r="H279" s="1"/>
  <c r="E280"/>
  <c r="H280" s="1"/>
  <c r="E281"/>
  <c r="H281" s="1"/>
  <c r="E282"/>
  <c r="H282" s="1"/>
  <c r="E283"/>
  <c r="H283" s="1"/>
  <c r="E284"/>
  <c r="H284" s="1"/>
  <c r="E285"/>
  <c r="H285" s="1"/>
  <c r="E286"/>
  <c r="H286" s="1"/>
  <c r="E287"/>
  <c r="H287" s="1"/>
  <c r="E288"/>
  <c r="H288" s="1"/>
  <c r="E289"/>
  <c r="H289" s="1"/>
  <c r="E290"/>
  <c r="H290" s="1"/>
  <c r="E291"/>
  <c r="H291" s="1"/>
  <c r="E292"/>
  <c r="H292" s="1"/>
  <c r="E293"/>
  <c r="H293" s="1"/>
  <c r="E294"/>
  <c r="H294" s="1"/>
  <c r="E295"/>
  <c r="H295" s="1"/>
  <c r="E296"/>
  <c r="H296" s="1"/>
  <c r="E297"/>
  <c r="H297" s="1"/>
  <c r="E298"/>
  <c r="H298" s="1"/>
  <c r="E299"/>
  <c r="H299" s="1"/>
  <c r="E300"/>
  <c r="H300" s="1"/>
  <c r="E301"/>
  <c r="H301" s="1"/>
  <c r="E302"/>
  <c r="H302" s="1"/>
  <c r="E303"/>
  <c r="H303" s="1"/>
  <c r="E304"/>
  <c r="H304" s="1"/>
  <c r="E305"/>
  <c r="H305" s="1"/>
  <c r="E306"/>
  <c r="H306" s="1"/>
  <c r="E307"/>
  <c r="H307" s="1"/>
  <c r="E308"/>
  <c r="H308" s="1"/>
  <c r="E309"/>
  <c r="H309" s="1"/>
  <c r="E310"/>
  <c r="H310" s="1"/>
  <c r="E311"/>
  <c r="H311" s="1"/>
  <c r="E312"/>
  <c r="H312" s="1"/>
  <c r="E313"/>
  <c r="H313" s="1"/>
  <c r="E314"/>
  <c r="H314" s="1"/>
  <c r="E315"/>
  <c r="H315" s="1"/>
  <c r="E316"/>
  <c r="H316" s="1"/>
  <c r="E317"/>
  <c r="H317" s="1"/>
  <c r="E318"/>
  <c r="H318" s="1"/>
  <c r="E319"/>
  <c r="H319" s="1"/>
  <c r="E320"/>
  <c r="H320" s="1"/>
  <c r="E321"/>
  <c r="H321" s="1"/>
  <c r="E322"/>
  <c r="H322" s="1"/>
  <c r="E323"/>
  <c r="H323" s="1"/>
  <c r="E324"/>
  <c r="H324" s="1"/>
  <c r="E325"/>
  <c r="H325" s="1"/>
  <c r="E326"/>
  <c r="H326" s="1"/>
  <c r="E327"/>
  <c r="H327" s="1"/>
  <c r="E328"/>
  <c r="H328" s="1"/>
  <c r="E329"/>
  <c r="H329" s="1"/>
  <c r="E330"/>
  <c r="H330" s="1"/>
  <c r="E331"/>
  <c r="H331" s="1"/>
  <c r="E332"/>
  <c r="H332" s="1"/>
  <c r="E333"/>
  <c r="H333" s="1"/>
  <c r="E334"/>
  <c r="H334" s="1"/>
  <c r="E335"/>
  <c r="H335" s="1"/>
  <c r="E336"/>
  <c r="H336" s="1"/>
  <c r="E337"/>
  <c r="H337" s="1"/>
  <c r="E338"/>
  <c r="H338" s="1"/>
  <c r="E339"/>
  <c r="H339" s="1"/>
  <c r="E340"/>
  <c r="H340" s="1"/>
  <c r="E341"/>
  <c r="H341" s="1"/>
  <c r="E342"/>
  <c r="H342" s="1"/>
  <c r="E343"/>
  <c r="H343" s="1"/>
  <c r="E344"/>
  <c r="H344" s="1"/>
  <c r="E345"/>
  <c r="H345" s="1"/>
  <c r="E346"/>
  <c r="H346" s="1"/>
  <c r="E347"/>
  <c r="H347" s="1"/>
  <c r="E348"/>
  <c r="H348" s="1"/>
  <c r="E349"/>
  <c r="H349" s="1"/>
  <c r="E350"/>
  <c r="H350" s="1"/>
  <c r="E351"/>
  <c r="H351" s="1"/>
  <c r="E352"/>
  <c r="H352" s="1"/>
  <c r="E353"/>
  <c r="H353" s="1"/>
  <c r="E354"/>
  <c r="H354" s="1"/>
  <c r="E355"/>
  <c r="H355" s="1"/>
  <c r="E356"/>
  <c r="H356" s="1"/>
  <c r="E357"/>
  <c r="H357" s="1"/>
  <c r="E358"/>
  <c r="H358" s="1"/>
  <c r="E359"/>
  <c r="H359" s="1"/>
  <c r="E360"/>
  <c r="H360" s="1"/>
  <c r="E361"/>
  <c r="H361" s="1"/>
  <c r="E362"/>
  <c r="H362" s="1"/>
  <c r="E363"/>
  <c r="H363" s="1"/>
  <c r="E364"/>
  <c r="H364" s="1"/>
  <c r="E365"/>
  <c r="H365" s="1"/>
  <c r="E366"/>
  <c r="H366" s="1"/>
  <c r="E367"/>
  <c r="H367" s="1"/>
  <c r="E368"/>
  <c r="H368" s="1"/>
  <c r="E369"/>
  <c r="H369" s="1"/>
  <c r="E370"/>
  <c r="H370" s="1"/>
  <c r="E371"/>
  <c r="H371" s="1"/>
  <c r="E372"/>
  <c r="H372" s="1"/>
  <c r="E373"/>
  <c r="H373" s="1"/>
  <c r="E374"/>
  <c r="H374" s="1"/>
  <c r="E375"/>
  <c r="H375" s="1"/>
  <c r="E376"/>
  <c r="H376" s="1"/>
  <c r="E377"/>
  <c r="H377" s="1"/>
  <c r="E378"/>
  <c r="H378" s="1"/>
  <c r="E379"/>
  <c r="H379" s="1"/>
  <c r="E380"/>
  <c r="H380" s="1"/>
  <c r="E381"/>
  <c r="H381" s="1"/>
  <c r="E382"/>
  <c r="H382" s="1"/>
  <c r="E383"/>
  <c r="H383" s="1"/>
  <c r="E384"/>
  <c r="H384" s="1"/>
  <c r="E385"/>
  <c r="H385" s="1"/>
  <c r="E386"/>
  <c r="H386" s="1"/>
  <c r="E387"/>
  <c r="H387" s="1"/>
  <c r="E388"/>
  <c r="H388" s="1"/>
  <c r="E389"/>
  <c r="H389" s="1"/>
  <c r="E390"/>
  <c r="H390" s="1"/>
  <c r="E391"/>
  <c r="H391" s="1"/>
  <c r="E392"/>
  <c r="H392" s="1"/>
  <c r="E393"/>
  <c r="H393" s="1"/>
  <c r="E394"/>
  <c r="H394" s="1"/>
  <c r="E395"/>
  <c r="H395" s="1"/>
  <c r="E396"/>
  <c r="H396" s="1"/>
  <c r="E397"/>
  <c r="H397" s="1"/>
  <c r="E398"/>
  <c r="H398" s="1"/>
  <c r="E399"/>
  <c r="H399" s="1"/>
  <c r="E400"/>
  <c r="H400" s="1"/>
  <c r="E401"/>
  <c r="H401" s="1"/>
  <c r="E402"/>
  <c r="H402" s="1"/>
  <c r="E403"/>
  <c r="H403" s="1"/>
  <c r="E404"/>
  <c r="H404" s="1"/>
  <c r="E405"/>
  <c r="H405" s="1"/>
  <c r="E406"/>
  <c r="H406" s="1"/>
  <c r="E407"/>
  <c r="H407" s="1"/>
  <c r="E408"/>
  <c r="H408" s="1"/>
  <c r="E409"/>
  <c r="H409" s="1"/>
  <c r="E410"/>
  <c r="H410" s="1"/>
  <c r="E411"/>
  <c r="H411" s="1"/>
  <c r="E412"/>
  <c r="H412" s="1"/>
  <c r="E413"/>
  <c r="H413" s="1"/>
  <c r="E414"/>
  <c r="H414" s="1"/>
  <c r="E415"/>
  <c r="H415" s="1"/>
  <c r="E416"/>
  <c r="H416" s="1"/>
  <c r="E417"/>
  <c r="H417" s="1"/>
  <c r="E418"/>
  <c r="H418" s="1"/>
  <c r="E419"/>
  <c r="H419" s="1"/>
  <c r="E420"/>
  <c r="H420" s="1"/>
  <c r="E421"/>
  <c r="H421" s="1"/>
  <c r="E422"/>
  <c r="H422" s="1"/>
  <c r="E423"/>
  <c r="H423" s="1"/>
  <c r="E424"/>
  <c r="H424" s="1"/>
  <c r="E425"/>
  <c r="H425" s="1"/>
  <c r="E426"/>
  <c r="H426" s="1"/>
  <c r="E427"/>
  <c r="H427" s="1"/>
  <c r="E428"/>
  <c r="H428" s="1"/>
  <c r="E429"/>
  <c r="H429" s="1"/>
  <c r="E430"/>
  <c r="H430" s="1"/>
  <c r="E431"/>
  <c r="H431" s="1"/>
  <c r="E432"/>
  <c r="H432" s="1"/>
  <c r="E433"/>
  <c r="H433" s="1"/>
  <c r="E434"/>
  <c r="H434" s="1"/>
  <c r="E435"/>
  <c r="H435" s="1"/>
  <c r="E436"/>
  <c r="H436" s="1"/>
  <c r="E437"/>
  <c r="H437" s="1"/>
  <c r="E438"/>
  <c r="H438" s="1"/>
  <c r="E439"/>
  <c r="H439" s="1"/>
  <c r="E440"/>
  <c r="H440" s="1"/>
  <c r="E441"/>
  <c r="H441" s="1"/>
  <c r="E442"/>
  <c r="H442" s="1"/>
  <c r="E443"/>
  <c r="H443" s="1"/>
  <c r="E444"/>
  <c r="H444" s="1"/>
  <c r="E445"/>
  <c r="H445" s="1"/>
  <c r="E446"/>
  <c r="H446" s="1"/>
  <c r="E447"/>
  <c r="H447" s="1"/>
  <c r="E448"/>
  <c r="H448" s="1"/>
  <c r="E449"/>
  <c r="H449" s="1"/>
  <c r="E450"/>
  <c r="H450" s="1"/>
  <c r="E451"/>
  <c r="H451" s="1"/>
  <c r="E452"/>
  <c r="H452" s="1"/>
  <c r="E453"/>
  <c r="H453" s="1"/>
  <c r="E454"/>
  <c r="H454" s="1"/>
  <c r="E455"/>
  <c r="H455" s="1"/>
  <c r="E456"/>
  <c r="H456" s="1"/>
  <c r="E457"/>
  <c r="H457" s="1"/>
  <c r="E458"/>
  <c r="H458" s="1"/>
  <c r="E459"/>
  <c r="H459" s="1"/>
  <c r="E460"/>
  <c r="H460" s="1"/>
  <c r="E461"/>
  <c r="H461" s="1"/>
  <c r="E462"/>
  <c r="H462" s="1"/>
  <c r="E463"/>
  <c r="H463" s="1"/>
  <c r="E464"/>
  <c r="H464" s="1"/>
  <c r="E465"/>
  <c r="H465" s="1"/>
  <c r="E466"/>
  <c r="H466" s="1"/>
  <c r="E467"/>
  <c r="H467" s="1"/>
  <c r="E468"/>
  <c r="H468" s="1"/>
  <c r="E469"/>
  <c r="H469" s="1"/>
  <c r="E470"/>
  <c r="H470" s="1"/>
  <c r="E471"/>
  <c r="H471" s="1"/>
  <c r="E472"/>
  <c r="H472" s="1"/>
  <c r="E473"/>
  <c r="H473" s="1"/>
  <c r="E474"/>
  <c r="H474" s="1"/>
  <c r="E475"/>
  <c r="H475" s="1"/>
  <c r="E476"/>
  <c r="H476" s="1"/>
  <c r="E477"/>
  <c r="H477" s="1"/>
  <c r="E478"/>
  <c r="H478" s="1"/>
  <c r="E479"/>
  <c r="H479" s="1"/>
  <c r="E480"/>
  <c r="H480" s="1"/>
  <c r="E481"/>
  <c r="H481" s="1"/>
  <c r="E482"/>
  <c r="H482" s="1"/>
  <c r="E483"/>
  <c r="H483" s="1"/>
  <c r="E484"/>
  <c r="H484" s="1"/>
  <c r="E485"/>
  <c r="H485" s="1"/>
  <c r="E486"/>
  <c r="H486" s="1"/>
  <c r="E487"/>
  <c r="H487" s="1"/>
  <c r="E488"/>
  <c r="H488" s="1"/>
  <c r="E489"/>
  <c r="H489" s="1"/>
  <c r="E490"/>
  <c r="H490" s="1"/>
  <c r="E491"/>
  <c r="H491" s="1"/>
  <c r="E492"/>
  <c r="H492" s="1"/>
  <c r="E493"/>
  <c r="H493" s="1"/>
  <c r="E494"/>
  <c r="H494" s="1"/>
  <c r="E495"/>
  <c r="H495" s="1"/>
  <c r="E496"/>
  <c r="H496" s="1"/>
  <c r="E497"/>
  <c r="H497" s="1"/>
  <c r="E498"/>
  <c r="H498" s="1"/>
  <c r="E499"/>
  <c r="H499" s="1"/>
  <c r="E500"/>
  <c r="H500" s="1"/>
  <c r="E501"/>
  <c r="H501" s="1"/>
  <c r="E502"/>
  <c r="H502" s="1"/>
  <c r="E503"/>
  <c r="H503" s="1"/>
  <c r="E504"/>
  <c r="H504" s="1"/>
  <c r="E505"/>
  <c r="H505" s="1"/>
  <c r="E506"/>
  <c r="H506" s="1"/>
  <c r="E507"/>
  <c r="H507" s="1"/>
  <c r="E508"/>
  <c r="H508" s="1"/>
  <c r="E509"/>
  <c r="H509" s="1"/>
  <c r="E510"/>
  <c r="H510" s="1"/>
  <c r="E511"/>
  <c r="H511" s="1"/>
  <c r="E512"/>
  <c r="H512" s="1"/>
  <c r="E513"/>
  <c r="H513" s="1"/>
  <c r="E514"/>
  <c r="H514" s="1"/>
  <c r="E515"/>
  <c r="H515" s="1"/>
  <c r="E516"/>
  <c r="H516" s="1"/>
  <c r="E517"/>
  <c r="H517" s="1"/>
  <c r="E518"/>
  <c r="H518" s="1"/>
  <c r="E519"/>
  <c r="H519" s="1"/>
  <c r="E520"/>
  <c r="H520" s="1"/>
  <c r="E521"/>
  <c r="H521" s="1"/>
  <c r="E522"/>
  <c r="H522" s="1"/>
  <c r="E523"/>
  <c r="H523" s="1"/>
  <c r="E524"/>
  <c r="H524" s="1"/>
  <c r="E525"/>
  <c r="H525" s="1"/>
  <c r="E526"/>
  <c r="H526" s="1"/>
  <c r="E527"/>
  <c r="H527" s="1"/>
  <c r="E528"/>
  <c r="H528" s="1"/>
  <c r="E529"/>
  <c r="H529" s="1"/>
  <c r="E530"/>
  <c r="H530" s="1"/>
  <c r="E531"/>
  <c r="H531" s="1"/>
  <c r="E532"/>
  <c r="H532" s="1"/>
  <c r="E533"/>
  <c r="H533" s="1"/>
  <c r="E534"/>
  <c r="H534" s="1"/>
  <c r="E535"/>
  <c r="H535" s="1"/>
  <c r="E536"/>
  <c r="H536" s="1"/>
  <c r="E537"/>
  <c r="H537" s="1"/>
  <c r="E538"/>
  <c r="H538" s="1"/>
  <c r="E539"/>
  <c r="H539" s="1"/>
  <c r="E540"/>
  <c r="H540" s="1"/>
  <c r="E541"/>
  <c r="H541" s="1"/>
  <c r="E542"/>
  <c r="H542" s="1"/>
  <c r="E543"/>
  <c r="H543" s="1"/>
  <c r="E544"/>
  <c r="H544" s="1"/>
  <c r="E545"/>
  <c r="H545" s="1"/>
  <c r="E546"/>
  <c r="H546" s="1"/>
  <c r="E547"/>
  <c r="H547" s="1"/>
  <c r="E548"/>
  <c r="H548" s="1"/>
  <c r="E549"/>
  <c r="H549" s="1"/>
  <c r="E550"/>
  <c r="H550" s="1"/>
  <c r="E551"/>
  <c r="H551" s="1"/>
  <c r="E552"/>
  <c r="H552" s="1"/>
  <c r="E553"/>
  <c r="H553" s="1"/>
  <c r="E554"/>
  <c r="H554" s="1"/>
  <c r="E555"/>
  <c r="H555" s="1"/>
  <c r="E556"/>
  <c r="H556" s="1"/>
  <c r="E557"/>
  <c r="H557" s="1"/>
  <c r="E558"/>
  <c r="H558" s="1"/>
  <c r="E559"/>
  <c r="H559" s="1"/>
  <c r="E560"/>
  <c r="H560" s="1"/>
  <c r="E561"/>
  <c r="H561" s="1"/>
  <c r="E562"/>
  <c r="H562" s="1"/>
  <c r="E563"/>
  <c r="H563" s="1"/>
  <c r="E564"/>
  <c r="H564" s="1"/>
  <c r="E565"/>
  <c r="H565" s="1"/>
  <c r="E566"/>
  <c r="H566" s="1"/>
  <c r="E567"/>
  <c r="H567" s="1"/>
  <c r="E568"/>
  <c r="H568" s="1"/>
  <c r="E569"/>
  <c r="H569" s="1"/>
  <c r="E570"/>
  <c r="H570" s="1"/>
  <c r="E571"/>
  <c r="H571" s="1"/>
  <c r="E572"/>
  <c r="H572" s="1"/>
  <c r="E573"/>
  <c r="H573" s="1"/>
  <c r="E574"/>
  <c r="H574" s="1"/>
  <c r="E575"/>
  <c r="H575" s="1"/>
  <c r="E576"/>
  <c r="H576" s="1"/>
  <c r="E577"/>
  <c r="H577" s="1"/>
  <c r="E578"/>
  <c r="H578" s="1"/>
  <c r="E579"/>
  <c r="H579" s="1"/>
  <c r="E580"/>
  <c r="H580" s="1"/>
  <c r="E581"/>
  <c r="H581" s="1"/>
  <c r="E582"/>
  <c r="H582" s="1"/>
  <c r="E583"/>
  <c r="H583" s="1"/>
  <c r="E584"/>
  <c r="H584" s="1"/>
  <c r="E585"/>
  <c r="H585" s="1"/>
  <c r="E586"/>
  <c r="H586" s="1"/>
  <c r="E587"/>
  <c r="H587" s="1"/>
  <c r="E588"/>
  <c r="H588" s="1"/>
  <c r="E589"/>
  <c r="H589" s="1"/>
  <c r="E590"/>
  <c r="H590" s="1"/>
  <c r="E591"/>
  <c r="H591" s="1"/>
  <c r="E592"/>
  <c r="H592" s="1"/>
  <c r="E593"/>
  <c r="H593" s="1"/>
  <c r="E594"/>
  <c r="H594" s="1"/>
  <c r="E595"/>
  <c r="H595" s="1"/>
  <c r="E596"/>
  <c r="H596" s="1"/>
  <c r="E597"/>
  <c r="H597" s="1"/>
  <c r="E598"/>
  <c r="H598" s="1"/>
  <c r="E599"/>
  <c r="H599" s="1"/>
  <c r="E600"/>
  <c r="H600" s="1"/>
  <c r="E601"/>
  <c r="H601" s="1"/>
  <c r="E602"/>
  <c r="H602" s="1"/>
  <c r="E603"/>
  <c r="H603" s="1"/>
  <c r="E604"/>
  <c r="H604" s="1"/>
  <c r="E605"/>
  <c r="H605" s="1"/>
  <c r="E606"/>
  <c r="H606" s="1"/>
  <c r="E607"/>
  <c r="H607" s="1"/>
  <c r="E608"/>
  <c r="H608" s="1"/>
  <c r="E609"/>
  <c r="H609" s="1"/>
  <c r="E610"/>
  <c r="H610" s="1"/>
  <c r="E611"/>
  <c r="H611" s="1"/>
  <c r="E612"/>
  <c r="H612" s="1"/>
  <c r="E613"/>
  <c r="H613" s="1"/>
  <c r="E614"/>
  <c r="H614" s="1"/>
  <c r="E615"/>
  <c r="H615" s="1"/>
  <c r="E616"/>
  <c r="H616" s="1"/>
  <c r="E617"/>
  <c r="H617" s="1"/>
  <c r="E618"/>
  <c r="H618" s="1"/>
  <c r="E619"/>
  <c r="H619" s="1"/>
  <c r="E620"/>
  <c r="H620" s="1"/>
  <c r="E621"/>
  <c r="H621" s="1"/>
  <c r="E622"/>
  <c r="H622" s="1"/>
  <c r="E623"/>
  <c r="H623" s="1"/>
  <c r="E624"/>
  <c r="H624" s="1"/>
  <c r="E625"/>
  <c r="H625" s="1"/>
  <c r="E626"/>
  <c r="H626" s="1"/>
  <c r="E627"/>
  <c r="H627" s="1"/>
  <c r="E628"/>
  <c r="H628" s="1"/>
  <c r="E629"/>
  <c r="H629" s="1"/>
  <c r="E630"/>
  <c r="H630" s="1"/>
  <c r="E631"/>
  <c r="H631" s="1"/>
  <c r="E632"/>
  <c r="H632" s="1"/>
  <c r="E633"/>
  <c r="H633" s="1"/>
  <c r="E634"/>
  <c r="H634" s="1"/>
  <c r="E635"/>
  <c r="H635" s="1"/>
  <c r="E636"/>
  <c r="H636" s="1"/>
  <c r="E637"/>
  <c r="H637" s="1"/>
  <c r="E638"/>
  <c r="H638" s="1"/>
  <c r="E639"/>
  <c r="H639" s="1"/>
  <c r="E640"/>
  <c r="H640" s="1"/>
  <c r="E641"/>
  <c r="H641" s="1"/>
  <c r="E642"/>
  <c r="H642" s="1"/>
  <c r="E643"/>
  <c r="H643" s="1"/>
  <c r="E644"/>
  <c r="H644" s="1"/>
  <c r="E645"/>
  <c r="H645" s="1"/>
  <c r="E646"/>
  <c r="H646" s="1"/>
  <c r="E647"/>
  <c r="H647" s="1"/>
  <c r="E648"/>
  <c r="H648" s="1"/>
  <c r="E649"/>
  <c r="H649" s="1"/>
  <c r="E650"/>
  <c r="H650" s="1"/>
  <c r="E651"/>
  <c r="H651" s="1"/>
  <c r="E652"/>
  <c r="H652" s="1"/>
  <c r="E653"/>
  <c r="H653" s="1"/>
  <c r="E654"/>
  <c r="H654" s="1"/>
  <c r="E655"/>
  <c r="H655" s="1"/>
  <c r="E656"/>
  <c r="H656" s="1"/>
  <c r="E657"/>
  <c r="H657" s="1"/>
  <c r="E658"/>
  <c r="H658" s="1"/>
  <c r="E659"/>
  <c r="H659" s="1"/>
  <c r="E660"/>
  <c r="H660" s="1"/>
  <c r="E661"/>
  <c r="H661" s="1"/>
  <c r="E662"/>
  <c r="H662" s="1"/>
  <c r="E663"/>
  <c r="H663" s="1"/>
  <c r="E664"/>
  <c r="H664" s="1"/>
  <c r="E665"/>
  <c r="H665" s="1"/>
  <c r="E666"/>
  <c r="H666" s="1"/>
  <c r="E667"/>
  <c r="H667" s="1"/>
  <c r="E668"/>
  <c r="H668" s="1"/>
  <c r="E669"/>
  <c r="H669" s="1"/>
  <c r="E670"/>
  <c r="H670" s="1"/>
  <c r="E671"/>
  <c r="H671" s="1"/>
  <c r="E672"/>
  <c r="H672" s="1"/>
  <c r="E673"/>
  <c r="H673" s="1"/>
  <c r="E674"/>
  <c r="H674" s="1"/>
  <c r="E675"/>
  <c r="H675" s="1"/>
  <c r="E676"/>
  <c r="H676" s="1"/>
  <c r="E677"/>
  <c r="H677" s="1"/>
  <c r="E678"/>
  <c r="H678" s="1"/>
  <c r="E679"/>
  <c r="H679" s="1"/>
  <c r="E680"/>
  <c r="H680" s="1"/>
  <c r="E681"/>
  <c r="H681" s="1"/>
  <c r="E682"/>
  <c r="H682" s="1"/>
  <c r="E683"/>
  <c r="H683" s="1"/>
  <c r="E684"/>
  <c r="H684" s="1"/>
  <c r="E685"/>
  <c r="H685" s="1"/>
  <c r="E686"/>
  <c r="H686" s="1"/>
  <c r="E687"/>
  <c r="H687" s="1"/>
  <c r="E688"/>
  <c r="H688" s="1"/>
  <c r="E689"/>
  <c r="H689" s="1"/>
  <c r="E690"/>
  <c r="H690" s="1"/>
  <c r="E691"/>
  <c r="H691" s="1"/>
  <c r="E692"/>
  <c r="H692" s="1"/>
  <c r="E693"/>
  <c r="H693" s="1"/>
  <c r="E694"/>
  <c r="H694" s="1"/>
  <c r="E695"/>
  <c r="H695" s="1"/>
  <c r="E696"/>
  <c r="H696" s="1"/>
  <c r="E697"/>
  <c r="H697" s="1"/>
  <c r="E698"/>
  <c r="H698" s="1"/>
  <c r="E699"/>
  <c r="H699" s="1"/>
  <c r="E700"/>
  <c r="H700" s="1"/>
  <c r="E701"/>
  <c r="H701" s="1"/>
  <c r="E702"/>
  <c r="H702" s="1"/>
  <c r="E703"/>
  <c r="H703" s="1"/>
  <c r="E704"/>
  <c r="H704" s="1"/>
  <c r="E705"/>
  <c r="H705" s="1"/>
  <c r="E706"/>
  <c r="H706" s="1"/>
  <c r="E707"/>
  <c r="H707" s="1"/>
  <c r="E708"/>
  <c r="H708" s="1"/>
  <c r="E709"/>
  <c r="H709" s="1"/>
  <c r="E710"/>
  <c r="H710" s="1"/>
  <c r="E711"/>
  <c r="H711" s="1"/>
  <c r="E712"/>
  <c r="H712" s="1"/>
  <c r="E713"/>
  <c r="H713" s="1"/>
  <c r="E714"/>
  <c r="H714" s="1"/>
  <c r="E715"/>
  <c r="H715" s="1"/>
  <c r="E716"/>
  <c r="H716" s="1"/>
  <c r="E717"/>
  <c r="H717" s="1"/>
  <c r="E718"/>
  <c r="H718" s="1"/>
  <c r="E719"/>
  <c r="H719" s="1"/>
  <c r="E720"/>
  <c r="H720" s="1"/>
  <c r="E721"/>
  <c r="H721" s="1"/>
  <c r="E722"/>
  <c r="H722" s="1"/>
  <c r="E723"/>
  <c r="H723" s="1"/>
  <c r="E724"/>
  <c r="H724" s="1"/>
  <c r="E725"/>
  <c r="H725" s="1"/>
  <c r="E726"/>
  <c r="H726" s="1"/>
  <c r="E727"/>
  <c r="H727" s="1"/>
  <c r="E728"/>
  <c r="H728" s="1"/>
  <c r="E729"/>
  <c r="H729" s="1"/>
  <c r="E730"/>
  <c r="H730" s="1"/>
  <c r="E731"/>
  <c r="H731" s="1"/>
  <c r="E732"/>
  <c r="H732" s="1"/>
  <c r="E733"/>
  <c r="H733" s="1"/>
  <c r="E734"/>
  <c r="H734" s="1"/>
  <c r="E735"/>
  <c r="H735" s="1"/>
  <c r="E736"/>
  <c r="H736" s="1"/>
  <c r="E737"/>
  <c r="H737" s="1"/>
  <c r="E738"/>
  <c r="H738" s="1"/>
  <c r="E739"/>
  <c r="H739" s="1"/>
  <c r="E740"/>
  <c r="H740" s="1"/>
  <c r="E741"/>
  <c r="H741" s="1"/>
  <c r="E742"/>
  <c r="H742" s="1"/>
  <c r="E743"/>
  <c r="H743" s="1"/>
  <c r="E744"/>
  <c r="H744" s="1"/>
  <c r="E745"/>
  <c r="H745" s="1"/>
  <c r="E746"/>
  <c r="H746" s="1"/>
  <c r="E747"/>
  <c r="H747" s="1"/>
  <c r="E748"/>
  <c r="H748" s="1"/>
  <c r="E749"/>
  <c r="H749" s="1"/>
  <c r="E750"/>
  <c r="H750" s="1"/>
  <c r="E751"/>
  <c r="H751" s="1"/>
  <c r="E752"/>
  <c r="H752" s="1"/>
  <c r="E753"/>
  <c r="H753" s="1"/>
  <c r="E754"/>
  <c r="H754" s="1"/>
  <c r="E755"/>
  <c r="H755" s="1"/>
  <c r="E756"/>
  <c r="H756" s="1"/>
  <c r="E757"/>
  <c r="H757" s="1"/>
  <c r="E758"/>
  <c r="H758" s="1"/>
  <c r="E759"/>
  <c r="H759" s="1"/>
  <c r="E760"/>
  <c r="H760" s="1"/>
  <c r="E761"/>
  <c r="H761" s="1"/>
  <c r="E762"/>
  <c r="H762" s="1"/>
  <c r="E763"/>
  <c r="H763" s="1"/>
  <c r="E764"/>
  <c r="H764" s="1"/>
  <c r="E765"/>
  <c r="H765" s="1"/>
  <c r="E766"/>
  <c r="H766" s="1"/>
  <c r="E767"/>
  <c r="H767" s="1"/>
  <c r="E768"/>
  <c r="H768" s="1"/>
  <c r="E769"/>
  <c r="H769" s="1"/>
  <c r="E770"/>
  <c r="H770" s="1"/>
  <c r="E771"/>
  <c r="H771" s="1"/>
  <c r="E772"/>
  <c r="H772" s="1"/>
  <c r="E773"/>
  <c r="H773" s="1"/>
  <c r="E774"/>
  <c r="H774" s="1"/>
  <c r="E775"/>
  <c r="H775" s="1"/>
  <c r="E776"/>
  <c r="H776" s="1"/>
  <c r="E777"/>
  <c r="H777" s="1"/>
  <c r="E778"/>
  <c r="H778" s="1"/>
  <c r="E779"/>
  <c r="H779" s="1"/>
  <c r="E780"/>
  <c r="H780" s="1"/>
  <c r="E781"/>
  <c r="H781" s="1"/>
  <c r="E782"/>
  <c r="H782" s="1"/>
  <c r="E783"/>
  <c r="H783" s="1"/>
  <c r="E784"/>
  <c r="H784" s="1"/>
  <c r="E785"/>
  <c r="H785" s="1"/>
  <c r="E786"/>
  <c r="H786" s="1"/>
  <c r="E787"/>
  <c r="H787" s="1"/>
  <c r="E788"/>
  <c r="H788" s="1"/>
  <c r="E789"/>
  <c r="H789" s="1"/>
  <c r="E790"/>
  <c r="H790" s="1"/>
  <c r="E791"/>
  <c r="H791" s="1"/>
  <c r="E792"/>
  <c r="H792" s="1"/>
  <c r="E793"/>
  <c r="H793" s="1"/>
  <c r="E794"/>
  <c r="H794" s="1"/>
  <c r="E795"/>
  <c r="H795" s="1"/>
  <c r="E796"/>
  <c r="H796" s="1"/>
  <c r="E797"/>
  <c r="H797" s="1"/>
  <c r="E798"/>
  <c r="H798" s="1"/>
  <c r="E799"/>
  <c r="H799" s="1"/>
  <c r="E800"/>
  <c r="H800" s="1"/>
  <c r="E801"/>
  <c r="H801" s="1"/>
  <c r="E802"/>
  <c r="H802" s="1"/>
  <c r="E803"/>
  <c r="H803" s="1"/>
  <c r="E804"/>
  <c r="H804" s="1"/>
  <c r="E805"/>
  <c r="H805" s="1"/>
  <c r="E806"/>
  <c r="H806" s="1"/>
  <c r="E807"/>
  <c r="H807" s="1"/>
  <c r="E808"/>
  <c r="H808" s="1"/>
  <c r="E809"/>
  <c r="H809" s="1"/>
  <c r="E810"/>
  <c r="H810" s="1"/>
  <c r="E811"/>
  <c r="H811" s="1"/>
  <c r="E812"/>
  <c r="H812" s="1"/>
  <c r="E813"/>
  <c r="H813" s="1"/>
  <c r="E814"/>
  <c r="H814" s="1"/>
  <c r="E815"/>
  <c r="H815" s="1"/>
  <c r="E816"/>
  <c r="H816" s="1"/>
  <c r="E817"/>
  <c r="H817" s="1"/>
  <c r="E818"/>
  <c r="H818" s="1"/>
  <c r="E819"/>
  <c r="H819" s="1"/>
  <c r="E820"/>
  <c r="H820" s="1"/>
  <c r="E821"/>
  <c r="H821" s="1"/>
  <c r="E822"/>
  <c r="H822" s="1"/>
  <c r="E823"/>
  <c r="H823" s="1"/>
  <c r="E824"/>
  <c r="H824" s="1"/>
  <c r="E825"/>
  <c r="H825" s="1"/>
  <c r="E826"/>
  <c r="H826" s="1"/>
  <c r="E827"/>
  <c r="H827" s="1"/>
  <c r="E828"/>
  <c r="H828" s="1"/>
  <c r="E829"/>
  <c r="H829" s="1"/>
  <c r="E830"/>
  <c r="H830" s="1"/>
  <c r="E831"/>
  <c r="H831" s="1"/>
  <c r="E832"/>
  <c r="H832" s="1"/>
  <c r="E833"/>
  <c r="H833" s="1"/>
  <c r="E834"/>
  <c r="H834" s="1"/>
  <c r="E835"/>
  <c r="H835" s="1"/>
  <c r="E836"/>
  <c r="H836" s="1"/>
  <c r="E837"/>
  <c r="H837" s="1"/>
  <c r="E838"/>
  <c r="H838" s="1"/>
  <c r="E839"/>
  <c r="H839" s="1"/>
  <c r="E840"/>
  <c r="H840" s="1"/>
  <c r="E841"/>
  <c r="H841" s="1"/>
  <c r="E842"/>
  <c r="H842" s="1"/>
  <c r="E843"/>
  <c r="H843" s="1"/>
  <c r="E844"/>
  <c r="H844" s="1"/>
  <c r="E845"/>
  <c r="H845" s="1"/>
  <c r="E846"/>
  <c r="H846" s="1"/>
  <c r="E847"/>
  <c r="H847" s="1"/>
  <c r="E848"/>
  <c r="H848" s="1"/>
  <c r="E849"/>
  <c r="H849" s="1"/>
  <c r="E850"/>
  <c r="H850" s="1"/>
  <c r="E851"/>
  <c r="H851" s="1"/>
  <c r="E852"/>
  <c r="H852" s="1"/>
  <c r="E853"/>
  <c r="H853" s="1"/>
  <c r="E854"/>
  <c r="H854" s="1"/>
  <c r="E855"/>
  <c r="H855" s="1"/>
  <c r="E856"/>
  <c r="H856" s="1"/>
  <c r="E857"/>
  <c r="H857" s="1"/>
  <c r="E858"/>
  <c r="H858" s="1"/>
  <c r="E859"/>
  <c r="H859" s="1"/>
  <c r="E860"/>
  <c r="H860" s="1"/>
  <c r="E861"/>
  <c r="H861" s="1"/>
  <c r="E862"/>
  <c r="H862" s="1"/>
  <c r="E863"/>
  <c r="H863" s="1"/>
  <c r="E864"/>
  <c r="H864" s="1"/>
  <c r="E865"/>
  <c r="H865" s="1"/>
  <c r="E866"/>
  <c r="H866" s="1"/>
  <c r="E867"/>
  <c r="H867" s="1"/>
  <c r="E868"/>
  <c r="H868" s="1"/>
  <c r="E869"/>
  <c r="H869" s="1"/>
  <c r="E870"/>
  <c r="H870" s="1"/>
  <c r="E871"/>
  <c r="H871" s="1"/>
  <c r="E872"/>
  <c r="H872" s="1"/>
  <c r="E873"/>
  <c r="H873" s="1"/>
  <c r="E874"/>
  <c r="H874" s="1"/>
  <c r="E875"/>
  <c r="H875" s="1"/>
  <c r="E876"/>
  <c r="H876" s="1"/>
  <c r="E877"/>
  <c r="H877" s="1"/>
  <c r="E878"/>
  <c r="H878" s="1"/>
  <c r="E879"/>
  <c r="H879" s="1"/>
  <c r="E880"/>
  <c r="H880" s="1"/>
  <c r="E881"/>
  <c r="H881" s="1"/>
  <c r="E882"/>
  <c r="H882" s="1"/>
  <c r="E883"/>
  <c r="H883" s="1"/>
  <c r="E884"/>
  <c r="H884" s="1"/>
  <c r="E885"/>
  <c r="H885" s="1"/>
  <c r="E886"/>
  <c r="H886" s="1"/>
  <c r="E887"/>
  <c r="H887" s="1"/>
  <c r="E888"/>
  <c r="H888" s="1"/>
  <c r="E889"/>
  <c r="H889" s="1"/>
  <c r="E890"/>
  <c r="H890" s="1"/>
  <c r="E891"/>
  <c r="H891" s="1"/>
  <c r="E892"/>
  <c r="H892" s="1"/>
  <c r="E893"/>
  <c r="H893" s="1"/>
  <c r="E894"/>
  <c r="H894" s="1"/>
  <c r="E895"/>
  <c r="H895" s="1"/>
  <c r="E896"/>
  <c r="H896" s="1"/>
  <c r="E897"/>
  <c r="H897" s="1"/>
  <c r="E898"/>
  <c r="H898" s="1"/>
  <c r="E899"/>
  <c r="H899" s="1"/>
  <c r="E900"/>
  <c r="H900" s="1"/>
  <c r="E901"/>
  <c r="H901" s="1"/>
  <c r="E902"/>
  <c r="H902" s="1"/>
  <c r="E903"/>
  <c r="H903" s="1"/>
  <c r="E904"/>
  <c r="H904" s="1"/>
  <c r="E905"/>
  <c r="H905" s="1"/>
  <c r="E906"/>
  <c r="H906" s="1"/>
  <c r="E907"/>
  <c r="H907" s="1"/>
  <c r="E908"/>
  <c r="H908" s="1"/>
  <c r="E909"/>
  <c r="H909" s="1"/>
  <c r="E910"/>
  <c r="H910" s="1"/>
  <c r="E911"/>
  <c r="H911" s="1"/>
  <c r="E912"/>
  <c r="H912" s="1"/>
  <c r="E913"/>
  <c r="H913" s="1"/>
  <c r="E914"/>
  <c r="H914" s="1"/>
  <c r="E915"/>
  <c r="H915" s="1"/>
  <c r="E916"/>
  <c r="H916" s="1"/>
  <c r="E917"/>
  <c r="H917" s="1"/>
  <c r="E918"/>
  <c r="H918" s="1"/>
  <c r="E919"/>
  <c r="H919" s="1"/>
  <c r="E920"/>
  <c r="H920" s="1"/>
  <c r="E921"/>
  <c r="H921" s="1"/>
  <c r="E922"/>
  <c r="H922" s="1"/>
  <c r="E923"/>
  <c r="H923" s="1"/>
  <c r="E924"/>
  <c r="H924" s="1"/>
  <c r="E925"/>
  <c r="H925" s="1"/>
  <c r="E926"/>
  <c r="H926" s="1"/>
  <c r="E927"/>
  <c r="H927" s="1"/>
  <c r="E928"/>
  <c r="H928" s="1"/>
  <c r="E929"/>
  <c r="H929" s="1"/>
  <c r="E930"/>
  <c r="H930" s="1"/>
  <c r="E931"/>
  <c r="H931" s="1"/>
  <c r="E932"/>
  <c r="H932" s="1"/>
  <c r="E933"/>
  <c r="H933" s="1"/>
  <c r="E934"/>
  <c r="H934" s="1"/>
  <c r="E935"/>
  <c r="H935" s="1"/>
  <c r="E936"/>
  <c r="H936" s="1"/>
  <c r="E937"/>
  <c r="H937" s="1"/>
  <c r="E938"/>
  <c r="H938" s="1"/>
  <c r="E939"/>
  <c r="H939" s="1"/>
  <c r="E940"/>
  <c r="H940" s="1"/>
  <c r="E941"/>
  <c r="H941" s="1"/>
  <c r="E942"/>
  <c r="H942" s="1"/>
  <c r="E943"/>
  <c r="H943" s="1"/>
  <c r="E944"/>
  <c r="H944" s="1"/>
  <c r="E945"/>
  <c r="H945" s="1"/>
  <c r="E946"/>
  <c r="H946" s="1"/>
  <c r="E947"/>
  <c r="H947" s="1"/>
  <c r="E948"/>
  <c r="H948" s="1"/>
  <c r="E949"/>
  <c r="H949" s="1"/>
  <c r="E950"/>
  <c r="H950" s="1"/>
  <c r="E951"/>
  <c r="H951" s="1"/>
  <c r="E952"/>
  <c r="H952" s="1"/>
  <c r="E953"/>
  <c r="H953" s="1"/>
  <c r="E954"/>
  <c r="H954" s="1"/>
  <c r="E955"/>
  <c r="H955" s="1"/>
  <c r="E956"/>
  <c r="H956" s="1"/>
  <c r="E957"/>
  <c r="H957" s="1"/>
  <c r="E958"/>
  <c r="H958" s="1"/>
  <c r="E959"/>
  <c r="H959" s="1"/>
  <c r="E960"/>
  <c r="H960" s="1"/>
  <c r="E961"/>
  <c r="H961" s="1"/>
  <c r="E962"/>
  <c r="H962" s="1"/>
  <c r="E963"/>
  <c r="H963" s="1"/>
  <c r="E964"/>
  <c r="H964" s="1"/>
  <c r="E965"/>
  <c r="H965" s="1"/>
  <c r="E966"/>
  <c r="H966" s="1"/>
  <c r="E967"/>
  <c r="H967" s="1"/>
  <c r="E968"/>
  <c r="H968" s="1"/>
  <c r="E969"/>
  <c r="H969" s="1"/>
  <c r="E970"/>
  <c r="H970" s="1"/>
  <c r="E971"/>
  <c r="H971" s="1"/>
  <c r="E972"/>
  <c r="H972" s="1"/>
  <c r="E973"/>
  <c r="H973" s="1"/>
  <c r="E974"/>
  <c r="H974" s="1"/>
  <c r="E975"/>
  <c r="H975" s="1"/>
  <c r="E976"/>
  <c r="H976" s="1"/>
  <c r="E977"/>
  <c r="H977" s="1"/>
  <c r="E978"/>
  <c r="H978" s="1"/>
  <c r="E979"/>
  <c r="H979" s="1"/>
  <c r="E980"/>
  <c r="H980" s="1"/>
  <c r="E981"/>
  <c r="H981" s="1"/>
  <c r="E982"/>
  <c r="H982" s="1"/>
  <c r="E983"/>
  <c r="H983" s="1"/>
  <c r="E984"/>
  <c r="H984" s="1"/>
  <c r="E985"/>
  <c r="H985" s="1"/>
  <c r="E986"/>
  <c r="H986" s="1"/>
  <c r="E987"/>
  <c r="H987" s="1"/>
  <c r="E988"/>
  <c r="H988" s="1"/>
  <c r="E989"/>
  <c r="H989" s="1"/>
  <c r="E990"/>
  <c r="H990" s="1"/>
  <c r="E991"/>
  <c r="H991" s="1"/>
  <c r="E992"/>
  <c r="H992" s="1"/>
  <c r="E993"/>
  <c r="H993" s="1"/>
  <c r="E994"/>
  <c r="H994" s="1"/>
  <c r="E995"/>
  <c r="H995" s="1"/>
  <c r="E996"/>
  <c r="H996" s="1"/>
  <c r="E997"/>
  <c r="H997" s="1"/>
  <c r="E998"/>
  <c r="H998" s="1"/>
  <c r="E999"/>
  <c r="H999" s="1"/>
  <c r="E1000"/>
  <c r="H1000" s="1"/>
  <c r="E1001"/>
  <c r="H1001" s="1"/>
  <c r="E1002"/>
  <c r="H1002" s="1"/>
  <c r="E1003"/>
  <c r="H1003" s="1"/>
  <c r="E1004"/>
  <c r="H1004" s="1"/>
  <c r="E4"/>
  <c r="H4" s="1"/>
  <c r="S406"/>
  <c r="T406" s="1"/>
  <c r="S407"/>
  <c r="T407" s="1"/>
  <c r="S408"/>
  <c r="T408" s="1"/>
  <c r="S409"/>
  <c r="T409" s="1"/>
  <c r="S410"/>
  <c r="T410" s="1"/>
  <c r="S411"/>
  <c r="T411" s="1"/>
  <c r="S412"/>
  <c r="T412" s="1"/>
  <c r="S413"/>
  <c r="T413" s="1"/>
  <c r="S414"/>
  <c r="T414" s="1"/>
  <c r="S415"/>
  <c r="T415" s="1"/>
  <c r="S416"/>
  <c r="T416" s="1"/>
  <c r="S417"/>
  <c r="T417" s="1"/>
  <c r="S418"/>
  <c r="T418" s="1"/>
  <c r="S419"/>
  <c r="T419" s="1"/>
  <c r="S420"/>
  <c r="T420" s="1"/>
  <c r="S421"/>
  <c r="T421" s="1"/>
  <c r="S422"/>
  <c r="T422" s="1"/>
  <c r="S423"/>
  <c r="T423" s="1"/>
  <c r="AK423" s="1"/>
  <c r="S424"/>
  <c r="T424" s="1"/>
  <c r="S425"/>
  <c r="T425" s="1"/>
  <c r="S426"/>
  <c r="T426" s="1"/>
  <c r="S427"/>
  <c r="T427" s="1"/>
  <c r="S428"/>
  <c r="T428" s="1"/>
  <c r="S429"/>
  <c r="T429" s="1"/>
  <c r="S430"/>
  <c r="T430" s="1"/>
  <c r="S431"/>
  <c r="T431" s="1"/>
  <c r="S432"/>
  <c r="T432" s="1"/>
  <c r="S433"/>
  <c r="T433" s="1"/>
  <c r="S434"/>
  <c r="T434" s="1"/>
  <c r="S435"/>
  <c r="T435" s="1"/>
  <c r="S436"/>
  <c r="T436" s="1"/>
  <c r="S437"/>
  <c r="T437" s="1"/>
  <c r="S438"/>
  <c r="T438" s="1"/>
  <c r="S439"/>
  <c r="T439" s="1"/>
  <c r="S440"/>
  <c r="T440" s="1"/>
  <c r="S441"/>
  <c r="T441" s="1"/>
  <c r="S442"/>
  <c r="T442" s="1"/>
  <c r="S443"/>
  <c r="T443" s="1"/>
  <c r="S444"/>
  <c r="T444" s="1"/>
  <c r="S445"/>
  <c r="T445" s="1"/>
  <c r="S446"/>
  <c r="T446" s="1"/>
  <c r="AK446" s="1"/>
  <c r="S447"/>
  <c r="T447" s="1"/>
  <c r="S448"/>
  <c r="T448" s="1"/>
  <c r="S449"/>
  <c r="T449" s="1"/>
  <c r="AK449" s="1"/>
  <c r="S450"/>
  <c r="T450" s="1"/>
  <c r="S451"/>
  <c r="T451" s="1"/>
  <c r="S452"/>
  <c r="T452" s="1"/>
  <c r="S453"/>
  <c r="T453" s="1"/>
  <c r="S454"/>
  <c r="T454" s="1"/>
  <c r="S455"/>
  <c r="T455" s="1"/>
  <c r="S456"/>
  <c r="T456" s="1"/>
  <c r="S457"/>
  <c r="T457" s="1"/>
  <c r="S458"/>
  <c r="T458" s="1"/>
  <c r="S459"/>
  <c r="T459" s="1"/>
  <c r="S460"/>
  <c r="T460" s="1"/>
  <c r="S461"/>
  <c r="T461" s="1"/>
  <c r="S462"/>
  <c r="T462" s="1"/>
  <c r="S463"/>
  <c r="T463" s="1"/>
  <c r="S464"/>
  <c r="T464" s="1"/>
  <c r="S465"/>
  <c r="T465" s="1"/>
  <c r="S466"/>
  <c r="T466" s="1"/>
  <c r="AK466" s="1"/>
  <c r="S467"/>
  <c r="T467" s="1"/>
  <c r="S468"/>
  <c r="T468" s="1"/>
  <c r="S469"/>
  <c r="T469" s="1"/>
  <c r="S470"/>
  <c r="T470" s="1"/>
  <c r="S471"/>
  <c r="T471" s="1"/>
  <c r="S472"/>
  <c r="T472" s="1"/>
  <c r="S473"/>
  <c r="T473" s="1"/>
  <c r="S474"/>
  <c r="T474" s="1"/>
  <c r="S475"/>
  <c r="T475" s="1"/>
  <c r="S476"/>
  <c r="T476" s="1"/>
  <c r="S477"/>
  <c r="T477" s="1"/>
  <c r="S478"/>
  <c r="T478" s="1"/>
  <c r="S479"/>
  <c r="T479" s="1"/>
  <c r="S480"/>
  <c r="T480" s="1"/>
  <c r="S481"/>
  <c r="T481" s="1"/>
  <c r="S482"/>
  <c r="T482" s="1"/>
  <c r="S483"/>
  <c r="T483" s="1"/>
  <c r="S484"/>
  <c r="T484" s="1"/>
  <c r="S485"/>
  <c r="T485" s="1"/>
  <c r="S486"/>
  <c r="T486" s="1"/>
  <c r="S487"/>
  <c r="T487" s="1"/>
  <c r="S488"/>
  <c r="T488" s="1"/>
  <c r="S489"/>
  <c r="T489" s="1"/>
  <c r="S490"/>
  <c r="T490" s="1"/>
  <c r="S491"/>
  <c r="T491" s="1"/>
  <c r="S492"/>
  <c r="T492" s="1"/>
  <c r="S493"/>
  <c r="T493" s="1"/>
  <c r="S494"/>
  <c r="T494" s="1"/>
  <c r="S495"/>
  <c r="T495" s="1"/>
  <c r="S496"/>
  <c r="T496" s="1"/>
  <c r="S497"/>
  <c r="T497" s="1"/>
  <c r="S498"/>
  <c r="T498" s="1"/>
  <c r="S499"/>
  <c r="T499" s="1"/>
  <c r="S500"/>
  <c r="T500" s="1"/>
  <c r="S501"/>
  <c r="T501" s="1"/>
  <c r="S502"/>
  <c r="T502" s="1"/>
  <c r="S503"/>
  <c r="T503" s="1"/>
  <c r="S504"/>
  <c r="T504" s="1"/>
  <c r="S505"/>
  <c r="T505" s="1"/>
  <c r="S506"/>
  <c r="T506" s="1"/>
  <c r="S507"/>
  <c r="T507" s="1"/>
  <c r="S508"/>
  <c r="T508" s="1"/>
  <c r="S509"/>
  <c r="T509" s="1"/>
  <c r="S510"/>
  <c r="T510" s="1"/>
  <c r="S511"/>
  <c r="T511" s="1"/>
  <c r="S512"/>
  <c r="T512" s="1"/>
  <c r="S513"/>
  <c r="T513" s="1"/>
  <c r="S514"/>
  <c r="T514" s="1"/>
  <c r="S515"/>
  <c r="T515" s="1"/>
  <c r="S516"/>
  <c r="T516" s="1"/>
  <c r="S517"/>
  <c r="T517" s="1"/>
  <c r="S518"/>
  <c r="T518" s="1"/>
  <c r="S519"/>
  <c r="T519" s="1"/>
  <c r="S520"/>
  <c r="T520" s="1"/>
  <c r="S521"/>
  <c r="T521" s="1"/>
  <c r="S522"/>
  <c r="T522" s="1"/>
  <c r="S523"/>
  <c r="T523" s="1"/>
  <c r="S524"/>
  <c r="T524" s="1"/>
  <c r="S525"/>
  <c r="T525" s="1"/>
  <c r="S526"/>
  <c r="T526" s="1"/>
  <c r="S527"/>
  <c r="T527" s="1"/>
  <c r="S528"/>
  <c r="T528" s="1"/>
  <c r="S529"/>
  <c r="T529" s="1"/>
  <c r="S530"/>
  <c r="T530" s="1"/>
  <c r="S531"/>
  <c r="T531" s="1"/>
  <c r="S532"/>
  <c r="T532" s="1"/>
  <c r="S533"/>
  <c r="T533" s="1"/>
  <c r="S534"/>
  <c r="T534" s="1"/>
  <c r="S535"/>
  <c r="T535" s="1"/>
  <c r="S536"/>
  <c r="T536" s="1"/>
  <c r="S537"/>
  <c r="T537" s="1"/>
  <c r="S538"/>
  <c r="T538" s="1"/>
  <c r="S539"/>
  <c r="T539" s="1"/>
  <c r="S540"/>
  <c r="T540" s="1"/>
  <c r="S541"/>
  <c r="T541" s="1"/>
  <c r="S542"/>
  <c r="T542" s="1"/>
  <c r="S543"/>
  <c r="T543" s="1"/>
  <c r="S544"/>
  <c r="T544" s="1"/>
  <c r="S545"/>
  <c r="T545" s="1"/>
  <c r="S546"/>
  <c r="T546" s="1"/>
  <c r="S547"/>
  <c r="T547" s="1"/>
  <c r="S548"/>
  <c r="T548" s="1"/>
  <c r="S549"/>
  <c r="T549" s="1"/>
  <c r="S550"/>
  <c r="T550" s="1"/>
  <c r="S551"/>
  <c r="T551" s="1"/>
  <c r="S552"/>
  <c r="T552" s="1"/>
  <c r="S553"/>
  <c r="T553" s="1"/>
  <c r="S554"/>
  <c r="T554" s="1"/>
  <c r="S555"/>
  <c r="T555" s="1"/>
  <c r="S556"/>
  <c r="T556" s="1"/>
  <c r="S557"/>
  <c r="T557" s="1"/>
  <c r="S558"/>
  <c r="T558" s="1"/>
  <c r="S559"/>
  <c r="T559" s="1"/>
  <c r="S560"/>
  <c r="T560" s="1"/>
  <c r="S561"/>
  <c r="T561" s="1"/>
  <c r="S562"/>
  <c r="T562" s="1"/>
  <c r="S563"/>
  <c r="T563" s="1"/>
  <c r="S564"/>
  <c r="T564" s="1"/>
  <c r="S565"/>
  <c r="T565" s="1"/>
  <c r="AK565" s="1"/>
  <c r="S566"/>
  <c r="T566" s="1"/>
  <c r="S567"/>
  <c r="T567" s="1"/>
  <c r="S568"/>
  <c r="T568" s="1"/>
  <c r="S569"/>
  <c r="T569" s="1"/>
  <c r="AK569" s="1"/>
  <c r="S570"/>
  <c r="T570" s="1"/>
  <c r="S571"/>
  <c r="T571" s="1"/>
  <c r="S572"/>
  <c r="T572" s="1"/>
  <c r="S573"/>
  <c r="T573" s="1"/>
  <c r="AK573" s="1"/>
  <c r="S574"/>
  <c r="T574" s="1"/>
  <c r="S575"/>
  <c r="T575" s="1"/>
  <c r="S576"/>
  <c r="T576" s="1"/>
  <c r="S577"/>
  <c r="T577" s="1"/>
  <c r="S578"/>
  <c r="T578" s="1"/>
  <c r="S579"/>
  <c r="T579" s="1"/>
  <c r="S580"/>
  <c r="T580" s="1"/>
  <c r="S581"/>
  <c r="T581" s="1"/>
  <c r="S582"/>
  <c r="T582" s="1"/>
  <c r="S583"/>
  <c r="T583" s="1"/>
  <c r="S584"/>
  <c r="T584" s="1"/>
  <c r="S585"/>
  <c r="T585" s="1"/>
  <c r="S586"/>
  <c r="T586" s="1"/>
  <c r="S587"/>
  <c r="T587" s="1"/>
  <c r="S588"/>
  <c r="T588" s="1"/>
  <c r="S589"/>
  <c r="T589" s="1"/>
  <c r="S590"/>
  <c r="T590" s="1"/>
  <c r="S591"/>
  <c r="T591" s="1"/>
  <c r="S592"/>
  <c r="T592" s="1"/>
  <c r="S593"/>
  <c r="T593" s="1"/>
  <c r="S594"/>
  <c r="T594" s="1"/>
  <c r="S595"/>
  <c r="T595" s="1"/>
  <c r="S596"/>
  <c r="T596" s="1"/>
  <c r="S597"/>
  <c r="T597" s="1"/>
  <c r="S598"/>
  <c r="T598" s="1"/>
  <c r="S599"/>
  <c r="T599" s="1"/>
  <c r="S600"/>
  <c r="T600" s="1"/>
  <c r="S601"/>
  <c r="T601" s="1"/>
  <c r="S602"/>
  <c r="T602" s="1"/>
  <c r="S603"/>
  <c r="T603" s="1"/>
  <c r="S604"/>
  <c r="T604" s="1"/>
  <c r="S605"/>
  <c r="T605" s="1"/>
  <c r="S606"/>
  <c r="T606" s="1"/>
  <c r="S607"/>
  <c r="T607" s="1"/>
  <c r="S608"/>
  <c r="T608" s="1"/>
  <c r="S609"/>
  <c r="T609" s="1"/>
  <c r="S610"/>
  <c r="T610" s="1"/>
  <c r="S611"/>
  <c r="T611" s="1"/>
  <c r="S612"/>
  <c r="T612" s="1"/>
  <c r="S613"/>
  <c r="T613" s="1"/>
  <c r="S614"/>
  <c r="T614" s="1"/>
  <c r="S615"/>
  <c r="T615" s="1"/>
  <c r="S616"/>
  <c r="T616" s="1"/>
  <c r="S617"/>
  <c r="T617" s="1"/>
  <c r="S618"/>
  <c r="T618" s="1"/>
  <c r="S619"/>
  <c r="T619" s="1"/>
  <c r="S620"/>
  <c r="T620" s="1"/>
  <c r="S621"/>
  <c r="T621" s="1"/>
  <c r="S622"/>
  <c r="T622" s="1"/>
  <c r="S623"/>
  <c r="T623" s="1"/>
  <c r="S624"/>
  <c r="T624" s="1"/>
  <c r="S625"/>
  <c r="T625" s="1"/>
  <c r="S626"/>
  <c r="T626" s="1"/>
  <c r="S627"/>
  <c r="T627" s="1"/>
  <c r="S628"/>
  <c r="T628" s="1"/>
  <c r="S629"/>
  <c r="T629" s="1"/>
  <c r="S630"/>
  <c r="T630" s="1"/>
  <c r="S631"/>
  <c r="T631" s="1"/>
  <c r="S632"/>
  <c r="T632" s="1"/>
  <c r="S633"/>
  <c r="T633" s="1"/>
  <c r="S634"/>
  <c r="T634" s="1"/>
  <c r="S635"/>
  <c r="T635" s="1"/>
  <c r="S636"/>
  <c r="T636" s="1"/>
  <c r="S637"/>
  <c r="T637" s="1"/>
  <c r="S638"/>
  <c r="T638" s="1"/>
  <c r="S639"/>
  <c r="T639" s="1"/>
  <c r="S640"/>
  <c r="T640" s="1"/>
  <c r="S641"/>
  <c r="T641" s="1"/>
  <c r="S642"/>
  <c r="T642" s="1"/>
  <c r="S643"/>
  <c r="T643" s="1"/>
  <c r="S644"/>
  <c r="T644" s="1"/>
  <c r="S645"/>
  <c r="T645" s="1"/>
  <c r="S646"/>
  <c r="T646" s="1"/>
  <c r="S647"/>
  <c r="T647" s="1"/>
  <c r="S648"/>
  <c r="T648" s="1"/>
  <c r="S649"/>
  <c r="T649" s="1"/>
  <c r="S650"/>
  <c r="T650" s="1"/>
  <c r="S651"/>
  <c r="T651" s="1"/>
  <c r="S652"/>
  <c r="T652" s="1"/>
  <c r="S653"/>
  <c r="T653" s="1"/>
  <c r="S654"/>
  <c r="T654" s="1"/>
  <c r="S655"/>
  <c r="T655" s="1"/>
  <c r="S656"/>
  <c r="T656" s="1"/>
  <c r="S657"/>
  <c r="T657" s="1"/>
  <c r="S658"/>
  <c r="T658" s="1"/>
  <c r="S659"/>
  <c r="T659" s="1"/>
  <c r="S660"/>
  <c r="T660" s="1"/>
  <c r="S661"/>
  <c r="T661" s="1"/>
  <c r="S662"/>
  <c r="T662" s="1"/>
  <c r="S663"/>
  <c r="T663" s="1"/>
  <c r="S664"/>
  <c r="T664" s="1"/>
  <c r="S665"/>
  <c r="T665" s="1"/>
  <c r="S666"/>
  <c r="T666" s="1"/>
  <c r="S667"/>
  <c r="T667" s="1"/>
  <c r="S668"/>
  <c r="T668" s="1"/>
  <c r="S669"/>
  <c r="T669" s="1"/>
  <c r="S670"/>
  <c r="T670" s="1"/>
  <c r="S671"/>
  <c r="T671" s="1"/>
  <c r="S672"/>
  <c r="T672" s="1"/>
  <c r="S673"/>
  <c r="T673" s="1"/>
  <c r="S674"/>
  <c r="T674" s="1"/>
  <c r="S675"/>
  <c r="T675" s="1"/>
  <c r="S676"/>
  <c r="T676" s="1"/>
  <c r="S677"/>
  <c r="T677" s="1"/>
  <c r="S678"/>
  <c r="T678" s="1"/>
  <c r="S679"/>
  <c r="T679" s="1"/>
  <c r="S680"/>
  <c r="T680" s="1"/>
  <c r="S681"/>
  <c r="T681" s="1"/>
  <c r="S682"/>
  <c r="T682" s="1"/>
  <c r="S683"/>
  <c r="T683" s="1"/>
  <c r="S684"/>
  <c r="T684" s="1"/>
  <c r="S685"/>
  <c r="T685" s="1"/>
  <c r="S686"/>
  <c r="T686" s="1"/>
  <c r="S687"/>
  <c r="T687" s="1"/>
  <c r="S688"/>
  <c r="T688" s="1"/>
  <c r="S689"/>
  <c r="T689" s="1"/>
  <c r="S690"/>
  <c r="T690" s="1"/>
  <c r="S691"/>
  <c r="T691" s="1"/>
  <c r="S692"/>
  <c r="T692" s="1"/>
  <c r="S693"/>
  <c r="T693" s="1"/>
  <c r="S694"/>
  <c r="T694" s="1"/>
  <c r="S695"/>
  <c r="T695" s="1"/>
  <c r="S696"/>
  <c r="T696" s="1"/>
  <c r="S697"/>
  <c r="T697" s="1"/>
  <c r="S698"/>
  <c r="T698" s="1"/>
  <c r="AK698" s="1"/>
  <c r="S699"/>
  <c r="T699" s="1"/>
  <c r="S700"/>
  <c r="T700" s="1"/>
  <c r="S701"/>
  <c r="T701" s="1"/>
  <c r="S702"/>
  <c r="T702" s="1"/>
  <c r="S703"/>
  <c r="T703" s="1"/>
  <c r="S704"/>
  <c r="T704" s="1"/>
  <c r="S705"/>
  <c r="T705" s="1"/>
  <c r="S706"/>
  <c r="T706" s="1"/>
  <c r="S707"/>
  <c r="T707" s="1"/>
  <c r="S708"/>
  <c r="T708" s="1"/>
  <c r="S709"/>
  <c r="T709" s="1"/>
  <c r="S710"/>
  <c r="T710" s="1"/>
  <c r="AK710" s="1"/>
  <c r="S711"/>
  <c r="T711" s="1"/>
  <c r="S712"/>
  <c r="T712" s="1"/>
  <c r="S713"/>
  <c r="T713" s="1"/>
  <c r="S714"/>
  <c r="T714" s="1"/>
  <c r="S715"/>
  <c r="T715" s="1"/>
  <c r="S716"/>
  <c r="T716" s="1"/>
  <c r="S717"/>
  <c r="T717" s="1"/>
  <c r="S718"/>
  <c r="T718" s="1"/>
  <c r="S719"/>
  <c r="T719" s="1"/>
  <c r="S720"/>
  <c r="T720" s="1"/>
  <c r="S721"/>
  <c r="T721" s="1"/>
  <c r="S722"/>
  <c r="T722" s="1"/>
  <c r="S723"/>
  <c r="T723" s="1"/>
  <c r="S724"/>
  <c r="T724" s="1"/>
  <c r="S725"/>
  <c r="T725" s="1"/>
  <c r="S726"/>
  <c r="T726" s="1"/>
  <c r="S727"/>
  <c r="T727" s="1"/>
  <c r="S728"/>
  <c r="T728" s="1"/>
  <c r="S729"/>
  <c r="T729" s="1"/>
  <c r="S730"/>
  <c r="T730" s="1"/>
  <c r="S731"/>
  <c r="T731" s="1"/>
  <c r="S732"/>
  <c r="T732" s="1"/>
  <c r="S733"/>
  <c r="T733" s="1"/>
  <c r="S734"/>
  <c r="T734" s="1"/>
  <c r="S735"/>
  <c r="T735" s="1"/>
  <c r="S736"/>
  <c r="T736" s="1"/>
  <c r="S737"/>
  <c r="T737" s="1"/>
  <c r="S738"/>
  <c r="T738" s="1"/>
  <c r="S739"/>
  <c r="T739" s="1"/>
  <c r="S740"/>
  <c r="T740" s="1"/>
  <c r="S741"/>
  <c r="T741" s="1"/>
  <c r="S742"/>
  <c r="T742" s="1"/>
  <c r="S743"/>
  <c r="T743" s="1"/>
  <c r="S744"/>
  <c r="T744" s="1"/>
  <c r="S745"/>
  <c r="T745" s="1"/>
  <c r="S746"/>
  <c r="T746" s="1"/>
  <c r="S747"/>
  <c r="T747" s="1"/>
  <c r="S748"/>
  <c r="T748" s="1"/>
  <c r="S749"/>
  <c r="T749" s="1"/>
  <c r="S750"/>
  <c r="T750" s="1"/>
  <c r="S751"/>
  <c r="T751" s="1"/>
  <c r="S752"/>
  <c r="T752" s="1"/>
  <c r="S753"/>
  <c r="T753" s="1"/>
  <c r="S754"/>
  <c r="T754" s="1"/>
  <c r="S755"/>
  <c r="T755" s="1"/>
  <c r="S756"/>
  <c r="T756" s="1"/>
  <c r="S757"/>
  <c r="T757" s="1"/>
  <c r="S758"/>
  <c r="T758" s="1"/>
  <c r="S759"/>
  <c r="T759" s="1"/>
  <c r="S760"/>
  <c r="T760" s="1"/>
  <c r="S761"/>
  <c r="T761" s="1"/>
  <c r="S762"/>
  <c r="T762" s="1"/>
  <c r="S763"/>
  <c r="T763" s="1"/>
  <c r="S764"/>
  <c r="T764" s="1"/>
  <c r="S765"/>
  <c r="T765" s="1"/>
  <c r="S766"/>
  <c r="T766" s="1"/>
  <c r="S767"/>
  <c r="T767" s="1"/>
  <c r="S768"/>
  <c r="T768" s="1"/>
  <c r="S769"/>
  <c r="T769" s="1"/>
  <c r="S770"/>
  <c r="T770" s="1"/>
  <c r="S771"/>
  <c r="T771" s="1"/>
  <c r="S772"/>
  <c r="T772" s="1"/>
  <c r="S773"/>
  <c r="T773" s="1"/>
  <c r="S774"/>
  <c r="T774" s="1"/>
  <c r="S775"/>
  <c r="T775" s="1"/>
  <c r="S776"/>
  <c r="T776" s="1"/>
  <c r="S777"/>
  <c r="T777" s="1"/>
  <c r="S778"/>
  <c r="T778" s="1"/>
  <c r="S779"/>
  <c r="T779" s="1"/>
  <c r="S780"/>
  <c r="T780" s="1"/>
  <c r="S781"/>
  <c r="T781" s="1"/>
  <c r="S782"/>
  <c r="T782" s="1"/>
  <c r="S783"/>
  <c r="T783" s="1"/>
  <c r="S784"/>
  <c r="T784" s="1"/>
  <c r="S785"/>
  <c r="T785" s="1"/>
  <c r="S786"/>
  <c r="T786" s="1"/>
  <c r="S787"/>
  <c r="T787" s="1"/>
  <c r="S788"/>
  <c r="T788" s="1"/>
  <c r="S789"/>
  <c r="T789" s="1"/>
  <c r="S790"/>
  <c r="T790" s="1"/>
  <c r="S791"/>
  <c r="T791" s="1"/>
  <c r="S792"/>
  <c r="T792" s="1"/>
  <c r="S793"/>
  <c r="T793" s="1"/>
  <c r="S794"/>
  <c r="T794" s="1"/>
  <c r="S795"/>
  <c r="T795" s="1"/>
  <c r="S796"/>
  <c r="T796" s="1"/>
  <c r="S797"/>
  <c r="T797" s="1"/>
  <c r="S798"/>
  <c r="T798" s="1"/>
  <c r="S799"/>
  <c r="T799" s="1"/>
  <c r="S800"/>
  <c r="T800" s="1"/>
  <c r="S801"/>
  <c r="T801" s="1"/>
  <c r="S802"/>
  <c r="T802" s="1"/>
  <c r="S803"/>
  <c r="T803" s="1"/>
  <c r="S804"/>
  <c r="T804" s="1"/>
  <c r="S805"/>
  <c r="T805" s="1"/>
  <c r="S806"/>
  <c r="T806" s="1"/>
  <c r="S807"/>
  <c r="T807" s="1"/>
  <c r="S808"/>
  <c r="T808" s="1"/>
  <c r="S809"/>
  <c r="T809" s="1"/>
  <c r="S810"/>
  <c r="T810" s="1"/>
  <c r="S811"/>
  <c r="T811" s="1"/>
  <c r="S812"/>
  <c r="T812" s="1"/>
  <c r="S813"/>
  <c r="T813" s="1"/>
  <c r="S814"/>
  <c r="T814" s="1"/>
  <c r="S815"/>
  <c r="T815" s="1"/>
  <c r="S816"/>
  <c r="T816" s="1"/>
  <c r="S817"/>
  <c r="T817" s="1"/>
  <c r="S818"/>
  <c r="T818" s="1"/>
  <c r="S819"/>
  <c r="T819" s="1"/>
  <c r="S820"/>
  <c r="T820" s="1"/>
  <c r="S821"/>
  <c r="T821" s="1"/>
  <c r="S822"/>
  <c r="T822" s="1"/>
  <c r="S823"/>
  <c r="T823" s="1"/>
  <c r="S824"/>
  <c r="T824" s="1"/>
  <c r="S825"/>
  <c r="T825" s="1"/>
  <c r="S826"/>
  <c r="T826" s="1"/>
  <c r="S827"/>
  <c r="T827" s="1"/>
  <c r="S828"/>
  <c r="T828" s="1"/>
  <c r="S829"/>
  <c r="T829" s="1"/>
  <c r="S830"/>
  <c r="T830" s="1"/>
  <c r="S831"/>
  <c r="T831" s="1"/>
  <c r="S832"/>
  <c r="T832" s="1"/>
  <c r="S833"/>
  <c r="T833" s="1"/>
  <c r="S834"/>
  <c r="T834" s="1"/>
  <c r="S835"/>
  <c r="T835" s="1"/>
  <c r="S836"/>
  <c r="T836" s="1"/>
  <c r="S837"/>
  <c r="T837" s="1"/>
  <c r="S838"/>
  <c r="T838" s="1"/>
  <c r="S839"/>
  <c r="T839" s="1"/>
  <c r="S840"/>
  <c r="T840" s="1"/>
  <c r="S841"/>
  <c r="T841" s="1"/>
  <c r="S842"/>
  <c r="T842" s="1"/>
  <c r="S843"/>
  <c r="T843" s="1"/>
  <c r="S844"/>
  <c r="T844" s="1"/>
  <c r="S845"/>
  <c r="T845" s="1"/>
  <c r="S846"/>
  <c r="T846" s="1"/>
  <c r="S847"/>
  <c r="T847" s="1"/>
  <c r="S848"/>
  <c r="T848" s="1"/>
  <c r="S849"/>
  <c r="T849" s="1"/>
  <c r="S850"/>
  <c r="T850" s="1"/>
  <c r="S851"/>
  <c r="T851" s="1"/>
  <c r="S852"/>
  <c r="T852" s="1"/>
  <c r="S853"/>
  <c r="T853" s="1"/>
  <c r="S854"/>
  <c r="T854" s="1"/>
  <c r="S855"/>
  <c r="T855" s="1"/>
  <c r="S856"/>
  <c r="T856" s="1"/>
  <c r="AK856" s="1"/>
  <c r="S857"/>
  <c r="T857" s="1"/>
  <c r="S858"/>
  <c r="T858" s="1"/>
  <c r="S859"/>
  <c r="T859" s="1"/>
  <c r="S860"/>
  <c r="T860" s="1"/>
  <c r="S861"/>
  <c r="T861" s="1"/>
  <c r="S862"/>
  <c r="T862" s="1"/>
  <c r="S863"/>
  <c r="T863" s="1"/>
  <c r="S864"/>
  <c r="T864" s="1"/>
  <c r="S865"/>
  <c r="T865" s="1"/>
  <c r="AK865" s="1"/>
  <c r="S866"/>
  <c r="T866" s="1"/>
  <c r="S867"/>
  <c r="T867" s="1"/>
  <c r="S868"/>
  <c r="T868" s="1"/>
  <c r="S869"/>
  <c r="T869" s="1"/>
  <c r="S870"/>
  <c r="T870" s="1"/>
  <c r="S871"/>
  <c r="T871" s="1"/>
  <c r="S872"/>
  <c r="T872" s="1"/>
  <c r="S873"/>
  <c r="T873" s="1"/>
  <c r="S874"/>
  <c r="T874" s="1"/>
  <c r="S875"/>
  <c r="T875" s="1"/>
  <c r="S876"/>
  <c r="T876" s="1"/>
  <c r="S877"/>
  <c r="T877" s="1"/>
  <c r="S878"/>
  <c r="T878" s="1"/>
  <c r="S879"/>
  <c r="T879" s="1"/>
  <c r="S880"/>
  <c r="T880" s="1"/>
  <c r="S881"/>
  <c r="T881" s="1"/>
  <c r="S882"/>
  <c r="T882" s="1"/>
  <c r="S883"/>
  <c r="T883" s="1"/>
  <c r="S884"/>
  <c r="T884" s="1"/>
  <c r="S885"/>
  <c r="T885" s="1"/>
  <c r="S886"/>
  <c r="T886" s="1"/>
  <c r="S887"/>
  <c r="T887" s="1"/>
  <c r="S888"/>
  <c r="T888" s="1"/>
  <c r="S889"/>
  <c r="T889" s="1"/>
  <c r="S890"/>
  <c r="T890" s="1"/>
  <c r="S891"/>
  <c r="T891" s="1"/>
  <c r="S892"/>
  <c r="T892" s="1"/>
  <c r="S893"/>
  <c r="T893" s="1"/>
  <c r="S894"/>
  <c r="T894" s="1"/>
  <c r="S895"/>
  <c r="T895" s="1"/>
  <c r="S896"/>
  <c r="T896" s="1"/>
  <c r="S897"/>
  <c r="T897" s="1"/>
  <c r="S898"/>
  <c r="T898" s="1"/>
  <c r="S899"/>
  <c r="T899" s="1"/>
  <c r="S900"/>
  <c r="T900" s="1"/>
  <c r="S901"/>
  <c r="T901" s="1"/>
  <c r="S902"/>
  <c r="T902" s="1"/>
  <c r="S903"/>
  <c r="T903" s="1"/>
  <c r="S904"/>
  <c r="T904" s="1"/>
  <c r="S905"/>
  <c r="T905" s="1"/>
  <c r="S906"/>
  <c r="T906" s="1"/>
  <c r="S907"/>
  <c r="T907" s="1"/>
  <c r="S908"/>
  <c r="T908" s="1"/>
  <c r="S909"/>
  <c r="T909" s="1"/>
  <c r="S910"/>
  <c r="T910" s="1"/>
  <c r="S911"/>
  <c r="T911" s="1"/>
  <c r="S912"/>
  <c r="T912" s="1"/>
  <c r="S913"/>
  <c r="T913" s="1"/>
  <c r="S914"/>
  <c r="T914" s="1"/>
  <c r="AK914" s="1"/>
  <c r="S915"/>
  <c r="T915" s="1"/>
  <c r="S916"/>
  <c r="T916" s="1"/>
  <c r="S917"/>
  <c r="T917" s="1"/>
  <c r="S918"/>
  <c r="T918" s="1"/>
  <c r="S919"/>
  <c r="T919" s="1"/>
  <c r="S920"/>
  <c r="T920" s="1"/>
  <c r="S921"/>
  <c r="T921" s="1"/>
  <c r="S922"/>
  <c r="T922" s="1"/>
  <c r="S923"/>
  <c r="T923" s="1"/>
  <c r="AK923" s="1"/>
  <c r="S924"/>
  <c r="T924" s="1"/>
  <c r="S925"/>
  <c r="T925" s="1"/>
  <c r="S926"/>
  <c r="T926" s="1"/>
  <c r="S927"/>
  <c r="T927" s="1"/>
  <c r="S928"/>
  <c r="T928" s="1"/>
  <c r="S929"/>
  <c r="T929" s="1"/>
  <c r="S930"/>
  <c r="T930" s="1"/>
  <c r="S931"/>
  <c r="T931" s="1"/>
  <c r="S932"/>
  <c r="T932" s="1"/>
  <c r="S933"/>
  <c r="T933" s="1"/>
  <c r="S934"/>
  <c r="T934" s="1"/>
  <c r="S935"/>
  <c r="T935" s="1"/>
  <c r="S936"/>
  <c r="T936" s="1"/>
  <c r="S937"/>
  <c r="T937" s="1"/>
  <c r="S938"/>
  <c r="T938" s="1"/>
  <c r="S939"/>
  <c r="T939" s="1"/>
  <c r="S940"/>
  <c r="T940" s="1"/>
  <c r="S941"/>
  <c r="T941" s="1"/>
  <c r="S942"/>
  <c r="T942" s="1"/>
  <c r="S943"/>
  <c r="T943" s="1"/>
  <c r="S944"/>
  <c r="T944" s="1"/>
  <c r="S945"/>
  <c r="T945" s="1"/>
  <c r="S946"/>
  <c r="T946" s="1"/>
  <c r="S947"/>
  <c r="T947" s="1"/>
  <c r="S948"/>
  <c r="T948" s="1"/>
  <c r="S949"/>
  <c r="T949" s="1"/>
  <c r="S950"/>
  <c r="T950" s="1"/>
  <c r="S951"/>
  <c r="T951" s="1"/>
  <c r="S952"/>
  <c r="T952" s="1"/>
  <c r="S953"/>
  <c r="T953" s="1"/>
  <c r="S954"/>
  <c r="T954" s="1"/>
  <c r="S955"/>
  <c r="T955" s="1"/>
  <c r="S956"/>
  <c r="T956" s="1"/>
  <c r="S957"/>
  <c r="T957" s="1"/>
  <c r="S958"/>
  <c r="T958" s="1"/>
  <c r="S959"/>
  <c r="T959" s="1"/>
  <c r="S960"/>
  <c r="T960" s="1"/>
  <c r="S961"/>
  <c r="T961" s="1"/>
  <c r="S962"/>
  <c r="T962" s="1"/>
  <c r="S963"/>
  <c r="T963" s="1"/>
  <c r="S964"/>
  <c r="T964" s="1"/>
  <c r="S965"/>
  <c r="T965" s="1"/>
  <c r="S966"/>
  <c r="T966" s="1"/>
  <c r="S967"/>
  <c r="T967" s="1"/>
  <c r="S968"/>
  <c r="T968" s="1"/>
  <c r="S969"/>
  <c r="T969" s="1"/>
  <c r="S970"/>
  <c r="T970" s="1"/>
  <c r="S971"/>
  <c r="T971" s="1"/>
  <c r="S972"/>
  <c r="T972" s="1"/>
  <c r="S973"/>
  <c r="T973" s="1"/>
  <c r="S974"/>
  <c r="T974" s="1"/>
  <c r="S975"/>
  <c r="T975" s="1"/>
  <c r="S976"/>
  <c r="T976" s="1"/>
  <c r="S977"/>
  <c r="T977" s="1"/>
  <c r="AK977" s="1"/>
  <c r="S978"/>
  <c r="T978" s="1"/>
  <c r="S979"/>
  <c r="T979" s="1"/>
  <c r="S980"/>
  <c r="T980" s="1"/>
  <c r="S981"/>
  <c r="T981" s="1"/>
  <c r="S982"/>
  <c r="T982" s="1"/>
  <c r="S983"/>
  <c r="T983" s="1"/>
  <c r="S984"/>
  <c r="T984" s="1"/>
  <c r="S985"/>
  <c r="T985" s="1"/>
  <c r="S986"/>
  <c r="T986" s="1"/>
  <c r="S987"/>
  <c r="T987" s="1"/>
  <c r="S988"/>
  <c r="T988" s="1"/>
  <c r="S989"/>
  <c r="T989" s="1"/>
  <c r="S990"/>
  <c r="T990" s="1"/>
  <c r="S991"/>
  <c r="T991" s="1"/>
  <c r="S992"/>
  <c r="T992" s="1"/>
  <c r="S993"/>
  <c r="T993" s="1"/>
  <c r="S994"/>
  <c r="T994" s="1"/>
  <c r="S995"/>
  <c r="T995" s="1"/>
  <c r="S996"/>
  <c r="T996" s="1"/>
  <c r="S997"/>
  <c r="T997" s="1"/>
  <c r="S998"/>
  <c r="T998" s="1"/>
  <c r="S999"/>
  <c r="T999" s="1"/>
  <c r="S1000"/>
  <c r="T1000" s="1"/>
  <c r="S1001"/>
  <c r="T1001" s="1"/>
  <c r="S1002"/>
  <c r="T1002" s="1"/>
  <c r="S1003"/>
  <c r="T1003" s="1"/>
  <c r="S1004"/>
  <c r="T1004" s="1"/>
  <c r="S5"/>
  <c r="T5" s="1"/>
  <c r="S6"/>
  <c r="T6" s="1"/>
  <c r="S7"/>
  <c r="T7" s="1"/>
  <c r="S8"/>
  <c r="T8" s="1"/>
  <c r="S9"/>
  <c r="T9" s="1"/>
  <c r="S10"/>
  <c r="T10" s="1"/>
  <c r="S11"/>
  <c r="T11" s="1"/>
  <c r="S12"/>
  <c r="T12" s="1"/>
  <c r="S13"/>
  <c r="T13" s="1"/>
  <c r="S14"/>
  <c r="T14" s="1"/>
  <c r="S15"/>
  <c r="T15" s="1"/>
  <c r="S16"/>
  <c r="T16" s="1"/>
  <c r="S17"/>
  <c r="T17" s="1"/>
  <c r="S18"/>
  <c r="T18" s="1"/>
  <c r="S19"/>
  <c r="T19" s="1"/>
  <c r="S20"/>
  <c r="T20" s="1"/>
  <c r="S21"/>
  <c r="T21" s="1"/>
  <c r="S22"/>
  <c r="T22" s="1"/>
  <c r="S23"/>
  <c r="T23" s="1"/>
  <c r="S24"/>
  <c r="T24" s="1"/>
  <c r="S25"/>
  <c r="T25" s="1"/>
  <c r="S26"/>
  <c r="T26" s="1"/>
  <c r="S27"/>
  <c r="T27" s="1"/>
  <c r="S28"/>
  <c r="T28" s="1"/>
  <c r="S29"/>
  <c r="T29" s="1"/>
  <c r="S30"/>
  <c r="T30" s="1"/>
  <c r="S31"/>
  <c r="T31" s="1"/>
  <c r="S32"/>
  <c r="T32" s="1"/>
  <c r="S33"/>
  <c r="T33" s="1"/>
  <c r="S34"/>
  <c r="T34" s="1"/>
  <c r="S35"/>
  <c r="T35" s="1"/>
  <c r="S36"/>
  <c r="T36" s="1"/>
  <c r="S37"/>
  <c r="T37" s="1"/>
  <c r="S38"/>
  <c r="T38" s="1"/>
  <c r="S39"/>
  <c r="T39" s="1"/>
  <c r="S40"/>
  <c r="T40" s="1"/>
  <c r="S41"/>
  <c r="T41" s="1"/>
  <c r="S42"/>
  <c r="T42" s="1"/>
  <c r="S43"/>
  <c r="T43" s="1"/>
  <c r="S44"/>
  <c r="T44" s="1"/>
  <c r="S45"/>
  <c r="T45" s="1"/>
  <c r="S46"/>
  <c r="T46" s="1"/>
  <c r="S47"/>
  <c r="T47" s="1"/>
  <c r="S48"/>
  <c r="T48" s="1"/>
  <c r="S49"/>
  <c r="T49" s="1"/>
  <c r="S50"/>
  <c r="T50" s="1"/>
  <c r="S51"/>
  <c r="T51" s="1"/>
  <c r="S52"/>
  <c r="T52" s="1"/>
  <c r="S53"/>
  <c r="T53" s="1"/>
  <c r="S54"/>
  <c r="T54" s="1"/>
  <c r="S55"/>
  <c r="T55" s="1"/>
  <c r="S56"/>
  <c r="T56" s="1"/>
  <c r="S57"/>
  <c r="T57" s="1"/>
  <c r="S58"/>
  <c r="T58" s="1"/>
  <c r="S59"/>
  <c r="T59" s="1"/>
  <c r="S60"/>
  <c r="T60" s="1"/>
  <c r="S61"/>
  <c r="T61" s="1"/>
  <c r="S62"/>
  <c r="T62" s="1"/>
  <c r="S63"/>
  <c r="T63" s="1"/>
  <c r="S64"/>
  <c r="T64" s="1"/>
  <c r="S65"/>
  <c r="T65" s="1"/>
  <c r="S66"/>
  <c r="T66" s="1"/>
  <c r="S67"/>
  <c r="T67" s="1"/>
  <c r="S68"/>
  <c r="T68" s="1"/>
  <c r="S69"/>
  <c r="T69" s="1"/>
  <c r="AK69" s="1"/>
  <c r="S70"/>
  <c r="T70" s="1"/>
  <c r="S71"/>
  <c r="T71" s="1"/>
  <c r="S72"/>
  <c r="T72" s="1"/>
  <c r="S73"/>
  <c r="T73" s="1"/>
  <c r="S74"/>
  <c r="T74" s="1"/>
  <c r="AK74" s="1"/>
  <c r="S75"/>
  <c r="T75" s="1"/>
  <c r="S76"/>
  <c r="T76" s="1"/>
  <c r="S77"/>
  <c r="T77" s="1"/>
  <c r="S78"/>
  <c r="T78" s="1"/>
  <c r="S79"/>
  <c r="T79" s="1"/>
  <c r="S80"/>
  <c r="T80" s="1"/>
  <c r="S81"/>
  <c r="T81" s="1"/>
  <c r="S82"/>
  <c r="T82" s="1"/>
  <c r="S83"/>
  <c r="T83" s="1"/>
  <c r="S84"/>
  <c r="T84" s="1"/>
  <c r="S85"/>
  <c r="T85" s="1"/>
  <c r="S86"/>
  <c r="T86" s="1"/>
  <c r="AK86" s="1"/>
  <c r="S87"/>
  <c r="T87" s="1"/>
  <c r="S88"/>
  <c r="T88" s="1"/>
  <c r="S89"/>
  <c r="T89" s="1"/>
  <c r="S90"/>
  <c r="T90" s="1"/>
  <c r="S91"/>
  <c r="T91" s="1"/>
  <c r="S92"/>
  <c r="T92" s="1"/>
  <c r="S93"/>
  <c r="T93" s="1"/>
  <c r="S94"/>
  <c r="T94" s="1"/>
  <c r="S95"/>
  <c r="T95" s="1"/>
  <c r="S96"/>
  <c r="T96" s="1"/>
  <c r="S97"/>
  <c r="T97" s="1"/>
  <c r="S98"/>
  <c r="T98" s="1"/>
  <c r="S99"/>
  <c r="T99" s="1"/>
  <c r="S100"/>
  <c r="T100" s="1"/>
  <c r="AK100" s="1"/>
  <c r="S101"/>
  <c r="T101" s="1"/>
  <c r="S102"/>
  <c r="T102" s="1"/>
  <c r="S103"/>
  <c r="T103" s="1"/>
  <c r="S104"/>
  <c r="T104" s="1"/>
  <c r="S105"/>
  <c r="T105" s="1"/>
  <c r="S106"/>
  <c r="T106" s="1"/>
  <c r="S107"/>
  <c r="T107" s="1"/>
  <c r="S108"/>
  <c r="T108" s="1"/>
  <c r="S109"/>
  <c r="T109" s="1"/>
  <c r="S110"/>
  <c r="T110" s="1"/>
  <c r="S111"/>
  <c r="T111" s="1"/>
  <c r="S112"/>
  <c r="T112" s="1"/>
  <c r="S113"/>
  <c r="T113" s="1"/>
  <c r="S114"/>
  <c r="T114" s="1"/>
  <c r="S115"/>
  <c r="T115" s="1"/>
  <c r="S116"/>
  <c r="T116" s="1"/>
  <c r="S117"/>
  <c r="T117" s="1"/>
  <c r="S118"/>
  <c r="T118" s="1"/>
  <c r="S119"/>
  <c r="T119" s="1"/>
  <c r="S120"/>
  <c r="T120" s="1"/>
  <c r="S121"/>
  <c r="T121" s="1"/>
  <c r="S122"/>
  <c r="T122" s="1"/>
  <c r="S123"/>
  <c r="T123" s="1"/>
  <c r="S124"/>
  <c r="T124" s="1"/>
  <c r="S125"/>
  <c r="T125" s="1"/>
  <c r="S126"/>
  <c r="T126" s="1"/>
  <c r="S127"/>
  <c r="T127" s="1"/>
  <c r="S128"/>
  <c r="T128" s="1"/>
  <c r="AK128" s="1"/>
  <c r="S129"/>
  <c r="T129" s="1"/>
  <c r="S130"/>
  <c r="T130" s="1"/>
  <c r="S131"/>
  <c r="T131" s="1"/>
  <c r="S132"/>
  <c r="T132" s="1"/>
  <c r="S133"/>
  <c r="T133" s="1"/>
  <c r="S134"/>
  <c r="T134" s="1"/>
  <c r="S135"/>
  <c r="T135" s="1"/>
  <c r="S136"/>
  <c r="T136" s="1"/>
  <c r="S137"/>
  <c r="T137" s="1"/>
  <c r="S138"/>
  <c r="T138" s="1"/>
  <c r="S139"/>
  <c r="T139" s="1"/>
  <c r="S140"/>
  <c r="T140" s="1"/>
  <c r="S141"/>
  <c r="T141" s="1"/>
  <c r="S142"/>
  <c r="T142" s="1"/>
  <c r="S143"/>
  <c r="T143" s="1"/>
  <c r="S144"/>
  <c r="T144" s="1"/>
  <c r="S145"/>
  <c r="T145" s="1"/>
  <c r="S146"/>
  <c r="T146" s="1"/>
  <c r="S147"/>
  <c r="T147" s="1"/>
  <c r="S148"/>
  <c r="T148" s="1"/>
  <c r="AK148" s="1"/>
  <c r="S149"/>
  <c r="T149" s="1"/>
  <c r="S150"/>
  <c r="T150" s="1"/>
  <c r="S151"/>
  <c r="T151" s="1"/>
  <c r="S152"/>
  <c r="T152" s="1"/>
  <c r="S153"/>
  <c r="T153" s="1"/>
  <c r="S154"/>
  <c r="T154" s="1"/>
  <c r="S155"/>
  <c r="T155" s="1"/>
  <c r="S156"/>
  <c r="T156" s="1"/>
  <c r="S157"/>
  <c r="T157" s="1"/>
  <c r="S158"/>
  <c r="T158" s="1"/>
  <c r="AK158" s="1"/>
  <c r="S159"/>
  <c r="T159" s="1"/>
  <c r="S160"/>
  <c r="T160" s="1"/>
  <c r="S161"/>
  <c r="T161" s="1"/>
  <c r="S162"/>
  <c r="T162" s="1"/>
  <c r="S163"/>
  <c r="T163" s="1"/>
  <c r="S164"/>
  <c r="T164" s="1"/>
  <c r="S165"/>
  <c r="T165" s="1"/>
  <c r="S166"/>
  <c r="T166" s="1"/>
  <c r="S167"/>
  <c r="T167" s="1"/>
  <c r="S168"/>
  <c r="T168" s="1"/>
  <c r="S169"/>
  <c r="T169" s="1"/>
  <c r="S170"/>
  <c r="T170" s="1"/>
  <c r="S171"/>
  <c r="T171" s="1"/>
  <c r="S172"/>
  <c r="T172" s="1"/>
  <c r="S173"/>
  <c r="T173" s="1"/>
  <c r="S174"/>
  <c r="T174" s="1"/>
  <c r="S175"/>
  <c r="T175" s="1"/>
  <c r="S176"/>
  <c r="T176" s="1"/>
  <c r="S177"/>
  <c r="T177" s="1"/>
  <c r="S178"/>
  <c r="T178" s="1"/>
  <c r="S179"/>
  <c r="T179" s="1"/>
  <c r="S180"/>
  <c r="T180" s="1"/>
  <c r="S181"/>
  <c r="T181" s="1"/>
  <c r="S182"/>
  <c r="T182" s="1"/>
  <c r="S183"/>
  <c r="T183" s="1"/>
  <c r="S184"/>
  <c r="T184" s="1"/>
  <c r="S185"/>
  <c r="T185" s="1"/>
  <c r="S186"/>
  <c r="T186" s="1"/>
  <c r="S187"/>
  <c r="T187" s="1"/>
  <c r="AK187" s="1"/>
  <c r="S188"/>
  <c r="T188" s="1"/>
  <c r="S189"/>
  <c r="T189" s="1"/>
  <c r="S190"/>
  <c r="T190" s="1"/>
  <c r="S191"/>
  <c r="T191" s="1"/>
  <c r="S192"/>
  <c r="T192" s="1"/>
  <c r="S193"/>
  <c r="T193" s="1"/>
  <c r="S194"/>
  <c r="T194" s="1"/>
  <c r="S195"/>
  <c r="T195" s="1"/>
  <c r="S196"/>
  <c r="T196" s="1"/>
  <c r="S197"/>
  <c r="T197" s="1"/>
  <c r="S198"/>
  <c r="T198" s="1"/>
  <c r="S199"/>
  <c r="T199" s="1"/>
  <c r="S200"/>
  <c r="T200" s="1"/>
  <c r="S201"/>
  <c r="T201" s="1"/>
  <c r="S202"/>
  <c r="T202" s="1"/>
  <c r="S203"/>
  <c r="T203" s="1"/>
  <c r="S204"/>
  <c r="T204" s="1"/>
  <c r="S205"/>
  <c r="T205" s="1"/>
  <c r="S206"/>
  <c r="T206" s="1"/>
  <c r="S207"/>
  <c r="T207" s="1"/>
  <c r="S208"/>
  <c r="T208" s="1"/>
  <c r="S209"/>
  <c r="T209" s="1"/>
  <c r="S210"/>
  <c r="T210" s="1"/>
  <c r="S211"/>
  <c r="T211" s="1"/>
  <c r="S212"/>
  <c r="T212" s="1"/>
  <c r="S213"/>
  <c r="T213" s="1"/>
  <c r="S214"/>
  <c r="T214" s="1"/>
  <c r="S215"/>
  <c r="T215" s="1"/>
  <c r="S216"/>
  <c r="T216" s="1"/>
  <c r="S217"/>
  <c r="T217" s="1"/>
  <c r="S218"/>
  <c r="T218" s="1"/>
  <c r="S219"/>
  <c r="T219" s="1"/>
  <c r="S220"/>
  <c r="T220" s="1"/>
  <c r="S221"/>
  <c r="T221" s="1"/>
  <c r="S222"/>
  <c r="T222" s="1"/>
  <c r="S223"/>
  <c r="T223" s="1"/>
  <c r="S224"/>
  <c r="T224" s="1"/>
  <c r="S225"/>
  <c r="T225" s="1"/>
  <c r="S226"/>
  <c r="T226" s="1"/>
  <c r="S227"/>
  <c r="T227" s="1"/>
  <c r="S228"/>
  <c r="T228" s="1"/>
  <c r="S229"/>
  <c r="T229" s="1"/>
  <c r="S230"/>
  <c r="T230" s="1"/>
  <c r="S231"/>
  <c r="T231" s="1"/>
  <c r="S232"/>
  <c r="T232" s="1"/>
  <c r="S233"/>
  <c r="T233" s="1"/>
  <c r="S234"/>
  <c r="T234" s="1"/>
  <c r="S235"/>
  <c r="T235" s="1"/>
  <c r="S236"/>
  <c r="T236" s="1"/>
  <c r="S237"/>
  <c r="T237" s="1"/>
  <c r="S238"/>
  <c r="T238" s="1"/>
  <c r="S239"/>
  <c r="T239" s="1"/>
  <c r="S240"/>
  <c r="T240" s="1"/>
  <c r="S241"/>
  <c r="T241" s="1"/>
  <c r="S242"/>
  <c r="T242" s="1"/>
  <c r="S243"/>
  <c r="T243" s="1"/>
  <c r="S244"/>
  <c r="T244" s="1"/>
  <c r="S245"/>
  <c r="T245" s="1"/>
  <c r="S246"/>
  <c r="T246" s="1"/>
  <c r="S247"/>
  <c r="T247" s="1"/>
  <c r="S248"/>
  <c r="T248" s="1"/>
  <c r="S249"/>
  <c r="T249" s="1"/>
  <c r="S250"/>
  <c r="T250" s="1"/>
  <c r="S251"/>
  <c r="T251" s="1"/>
  <c r="S252"/>
  <c r="T252" s="1"/>
  <c r="S253"/>
  <c r="T253" s="1"/>
  <c r="S254"/>
  <c r="T254" s="1"/>
  <c r="S255"/>
  <c r="T255" s="1"/>
  <c r="S256"/>
  <c r="T256" s="1"/>
  <c r="S257"/>
  <c r="T257" s="1"/>
  <c r="S258"/>
  <c r="T258" s="1"/>
  <c r="S259"/>
  <c r="T259" s="1"/>
  <c r="S260"/>
  <c r="T260" s="1"/>
  <c r="S261"/>
  <c r="T261" s="1"/>
  <c r="AK261" s="1"/>
  <c r="S262"/>
  <c r="T262" s="1"/>
  <c r="S263"/>
  <c r="T263" s="1"/>
  <c r="S264"/>
  <c r="T264" s="1"/>
  <c r="S265"/>
  <c r="T265" s="1"/>
  <c r="S266"/>
  <c r="T266" s="1"/>
  <c r="AK266" s="1"/>
  <c r="S267"/>
  <c r="T267" s="1"/>
  <c r="S268"/>
  <c r="T268" s="1"/>
  <c r="S269"/>
  <c r="T269" s="1"/>
  <c r="S270"/>
  <c r="T270" s="1"/>
  <c r="S271"/>
  <c r="T271" s="1"/>
  <c r="S272"/>
  <c r="T272" s="1"/>
  <c r="S273"/>
  <c r="T273" s="1"/>
  <c r="S274"/>
  <c r="T274" s="1"/>
  <c r="S275"/>
  <c r="T275" s="1"/>
  <c r="S276"/>
  <c r="T276" s="1"/>
  <c r="S277"/>
  <c r="T277" s="1"/>
  <c r="S278"/>
  <c r="T278" s="1"/>
  <c r="S279"/>
  <c r="T279" s="1"/>
  <c r="S280"/>
  <c r="T280" s="1"/>
  <c r="S281"/>
  <c r="T281" s="1"/>
  <c r="AK281" s="1"/>
  <c r="S282"/>
  <c r="T282" s="1"/>
  <c r="AK282" s="1"/>
  <c r="S283"/>
  <c r="T283" s="1"/>
  <c r="S284"/>
  <c r="T284" s="1"/>
  <c r="S285"/>
  <c r="T285" s="1"/>
  <c r="S286"/>
  <c r="T286" s="1"/>
  <c r="S287"/>
  <c r="T287" s="1"/>
  <c r="S288"/>
  <c r="T288" s="1"/>
  <c r="S289"/>
  <c r="T289" s="1"/>
  <c r="S290"/>
  <c r="T290" s="1"/>
  <c r="S291"/>
  <c r="T291" s="1"/>
  <c r="S292"/>
  <c r="T292" s="1"/>
  <c r="S293"/>
  <c r="T293" s="1"/>
  <c r="S294"/>
  <c r="T294" s="1"/>
  <c r="S295"/>
  <c r="T295" s="1"/>
  <c r="S296"/>
  <c r="T296" s="1"/>
  <c r="S297"/>
  <c r="T297" s="1"/>
  <c r="S298"/>
  <c r="T298" s="1"/>
  <c r="S299"/>
  <c r="T299" s="1"/>
  <c r="S300"/>
  <c r="T300" s="1"/>
  <c r="S301"/>
  <c r="T301" s="1"/>
  <c r="S302"/>
  <c r="T302" s="1"/>
  <c r="S303"/>
  <c r="T303" s="1"/>
  <c r="S304"/>
  <c r="T304" s="1"/>
  <c r="S305"/>
  <c r="T305" s="1"/>
  <c r="S306"/>
  <c r="T306" s="1"/>
  <c r="AK306" s="1"/>
  <c r="S307"/>
  <c r="T307" s="1"/>
  <c r="S308"/>
  <c r="T308" s="1"/>
  <c r="S309"/>
  <c r="T309" s="1"/>
  <c r="S310"/>
  <c r="T310" s="1"/>
  <c r="S311"/>
  <c r="T311" s="1"/>
  <c r="S312"/>
  <c r="T312" s="1"/>
  <c r="S313"/>
  <c r="T313" s="1"/>
  <c r="S314"/>
  <c r="T314" s="1"/>
  <c r="S315"/>
  <c r="T315" s="1"/>
  <c r="S316"/>
  <c r="T316" s="1"/>
  <c r="S317"/>
  <c r="T317" s="1"/>
  <c r="S318"/>
  <c r="T318" s="1"/>
  <c r="S319"/>
  <c r="T319" s="1"/>
  <c r="AK319" s="1"/>
  <c r="S320"/>
  <c r="T320" s="1"/>
  <c r="S321"/>
  <c r="T321" s="1"/>
  <c r="S322"/>
  <c r="T322" s="1"/>
  <c r="S323"/>
  <c r="T323" s="1"/>
  <c r="S324"/>
  <c r="T324" s="1"/>
  <c r="S325"/>
  <c r="T325" s="1"/>
  <c r="S326"/>
  <c r="T326" s="1"/>
  <c r="S327"/>
  <c r="T327" s="1"/>
  <c r="S328"/>
  <c r="T328" s="1"/>
  <c r="AK328" s="1"/>
  <c r="S329"/>
  <c r="T329" s="1"/>
  <c r="S330"/>
  <c r="T330" s="1"/>
  <c r="S331"/>
  <c r="T331" s="1"/>
  <c r="S332"/>
  <c r="T332" s="1"/>
  <c r="S333"/>
  <c r="T333" s="1"/>
  <c r="AK333" s="1"/>
  <c r="S334"/>
  <c r="T334" s="1"/>
  <c r="S335"/>
  <c r="T335" s="1"/>
  <c r="S336"/>
  <c r="T336" s="1"/>
  <c r="S337"/>
  <c r="T337" s="1"/>
  <c r="S338"/>
  <c r="T338" s="1"/>
  <c r="S339"/>
  <c r="T339" s="1"/>
  <c r="S340"/>
  <c r="T340" s="1"/>
  <c r="S341"/>
  <c r="T341" s="1"/>
  <c r="S342"/>
  <c r="T342" s="1"/>
  <c r="S343"/>
  <c r="T343" s="1"/>
  <c r="S344"/>
  <c r="T344" s="1"/>
  <c r="S345"/>
  <c r="T345" s="1"/>
  <c r="S346"/>
  <c r="T346" s="1"/>
  <c r="S347"/>
  <c r="T347" s="1"/>
  <c r="S348"/>
  <c r="T348" s="1"/>
  <c r="S349"/>
  <c r="T349" s="1"/>
  <c r="S350"/>
  <c r="T350" s="1"/>
  <c r="S351"/>
  <c r="T351" s="1"/>
  <c r="S352"/>
  <c r="T352" s="1"/>
  <c r="S353"/>
  <c r="T353" s="1"/>
  <c r="S354"/>
  <c r="T354" s="1"/>
  <c r="S355"/>
  <c r="T355" s="1"/>
  <c r="S356"/>
  <c r="T356" s="1"/>
  <c r="S357"/>
  <c r="T357" s="1"/>
  <c r="S358"/>
  <c r="T358" s="1"/>
  <c r="S359"/>
  <c r="T359" s="1"/>
  <c r="S360"/>
  <c r="T360" s="1"/>
  <c r="S361"/>
  <c r="T361" s="1"/>
  <c r="S362"/>
  <c r="T362" s="1"/>
  <c r="S363"/>
  <c r="T363" s="1"/>
  <c r="S364"/>
  <c r="T364" s="1"/>
  <c r="S365"/>
  <c r="T365" s="1"/>
  <c r="AK365" s="1"/>
  <c r="S366"/>
  <c r="T366" s="1"/>
  <c r="S367"/>
  <c r="T367" s="1"/>
  <c r="S368"/>
  <c r="T368" s="1"/>
  <c r="S369"/>
  <c r="T369" s="1"/>
  <c r="S370"/>
  <c r="T370" s="1"/>
  <c r="AK370" s="1"/>
  <c r="S371"/>
  <c r="T371" s="1"/>
  <c r="S372"/>
  <c r="T372" s="1"/>
  <c r="S373"/>
  <c r="T373" s="1"/>
  <c r="S374"/>
  <c r="T374" s="1"/>
  <c r="S375"/>
  <c r="T375" s="1"/>
  <c r="S376"/>
  <c r="T376" s="1"/>
  <c r="S377"/>
  <c r="T377" s="1"/>
  <c r="S378"/>
  <c r="T378" s="1"/>
  <c r="S379"/>
  <c r="T379" s="1"/>
  <c r="S380"/>
  <c r="T380" s="1"/>
  <c r="S381"/>
  <c r="T381" s="1"/>
  <c r="S382"/>
  <c r="T382" s="1"/>
  <c r="S383"/>
  <c r="T383" s="1"/>
  <c r="S384"/>
  <c r="T384" s="1"/>
  <c r="S385"/>
  <c r="T385" s="1"/>
  <c r="S386"/>
  <c r="T386" s="1"/>
  <c r="S387"/>
  <c r="T387" s="1"/>
  <c r="S388"/>
  <c r="T388" s="1"/>
  <c r="S389"/>
  <c r="T389" s="1"/>
  <c r="S390"/>
  <c r="T390" s="1"/>
  <c r="S391"/>
  <c r="T391" s="1"/>
  <c r="S392"/>
  <c r="T392" s="1"/>
  <c r="S393"/>
  <c r="T393" s="1"/>
  <c r="S394"/>
  <c r="T394" s="1"/>
  <c r="S395"/>
  <c r="T395" s="1"/>
  <c r="S396"/>
  <c r="T396" s="1"/>
  <c r="S397"/>
  <c r="T397" s="1"/>
  <c r="S398"/>
  <c r="T398" s="1"/>
  <c r="S399"/>
  <c r="T399" s="1"/>
  <c r="S400"/>
  <c r="T400" s="1"/>
  <c r="S401"/>
  <c r="T401" s="1"/>
  <c r="S402"/>
  <c r="T402" s="1"/>
  <c r="AK402" s="1"/>
  <c r="S403"/>
  <c r="T403" s="1"/>
  <c r="S404"/>
  <c r="T404" s="1"/>
  <c r="S405"/>
  <c r="T405" s="1"/>
  <c r="S4"/>
  <c r="T4" s="1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86"/>
  <c r="R887"/>
  <c r="R888"/>
  <c r="R889"/>
  <c r="R890"/>
  <c r="R891"/>
  <c r="R892"/>
  <c r="R893"/>
  <c r="R894"/>
  <c r="R895"/>
  <c r="R896"/>
  <c r="R897"/>
  <c r="R898"/>
  <c r="R899"/>
  <c r="R900"/>
  <c r="R901"/>
  <c r="R902"/>
  <c r="R903"/>
  <c r="R904"/>
  <c r="R905"/>
  <c r="R906"/>
  <c r="R907"/>
  <c r="R908"/>
  <c r="R909"/>
  <c r="R910"/>
  <c r="R911"/>
  <c r="R912"/>
  <c r="R913"/>
  <c r="R914"/>
  <c r="R915"/>
  <c r="R916"/>
  <c r="R917"/>
  <c r="R918"/>
  <c r="R919"/>
  <c r="R920"/>
  <c r="R921"/>
  <c r="R922"/>
  <c r="R923"/>
  <c r="R924"/>
  <c r="R925"/>
  <c r="R926"/>
  <c r="R927"/>
  <c r="R928"/>
  <c r="R929"/>
  <c r="R930"/>
  <c r="R931"/>
  <c r="R932"/>
  <c r="R933"/>
  <c r="R934"/>
  <c r="R935"/>
  <c r="R936"/>
  <c r="R937"/>
  <c r="R938"/>
  <c r="R939"/>
  <c r="R940"/>
  <c r="R941"/>
  <c r="R942"/>
  <c r="R943"/>
  <c r="R944"/>
  <c r="R945"/>
  <c r="R946"/>
  <c r="R947"/>
  <c r="R948"/>
  <c r="R949"/>
  <c r="R950"/>
  <c r="R951"/>
  <c r="R952"/>
  <c r="R953"/>
  <c r="R954"/>
  <c r="R955"/>
  <c r="R956"/>
  <c r="R957"/>
  <c r="R958"/>
  <c r="R959"/>
  <c r="R960"/>
  <c r="R961"/>
  <c r="R962"/>
  <c r="R963"/>
  <c r="R964"/>
  <c r="R965"/>
  <c r="R966"/>
  <c r="R967"/>
  <c r="R968"/>
  <c r="R969"/>
  <c r="R970"/>
  <c r="R971"/>
  <c r="R972"/>
  <c r="R973"/>
  <c r="R974"/>
  <c r="R975"/>
  <c r="R976"/>
  <c r="R977"/>
  <c r="R978"/>
  <c r="R979"/>
  <c r="R980"/>
  <c r="R981"/>
  <c r="R982"/>
  <c r="R983"/>
  <c r="R984"/>
  <c r="R985"/>
  <c r="R986"/>
  <c r="R987"/>
  <c r="R988"/>
  <c r="R989"/>
  <c r="R990"/>
  <c r="R991"/>
  <c r="R992"/>
  <c r="R993"/>
  <c r="R994"/>
  <c r="R995"/>
  <c r="R996"/>
  <c r="R997"/>
  <c r="R998"/>
  <c r="R999"/>
  <c r="R1000"/>
  <c r="R1001"/>
  <c r="R1002"/>
  <c r="R1003"/>
  <c r="R1004"/>
  <c r="R4"/>
  <c r="U4" s="1"/>
  <c r="V4" s="1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5"/>
  <c r="Q6"/>
  <c r="Q7"/>
  <c r="Q8"/>
  <c r="Q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4"/>
  <c r="N5"/>
  <c r="O5" s="1"/>
  <c r="N6"/>
  <c r="O6" s="1"/>
  <c r="N7"/>
  <c r="O7" s="1"/>
  <c r="N8"/>
  <c r="O8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N46"/>
  <c r="O46" s="1"/>
  <c r="N47"/>
  <c r="O47" s="1"/>
  <c r="N48"/>
  <c r="O48" s="1"/>
  <c r="N49"/>
  <c r="O49" s="1"/>
  <c r="N50"/>
  <c r="O50" s="1"/>
  <c r="N51"/>
  <c r="O51" s="1"/>
  <c r="N52"/>
  <c r="O52" s="1"/>
  <c r="N53"/>
  <c r="O53" s="1"/>
  <c r="N54"/>
  <c r="O54" s="1"/>
  <c r="N55"/>
  <c r="O55" s="1"/>
  <c r="N56"/>
  <c r="O56" s="1"/>
  <c r="N57"/>
  <c r="O57" s="1"/>
  <c r="N58"/>
  <c r="O58" s="1"/>
  <c r="N59"/>
  <c r="O59" s="1"/>
  <c r="N60"/>
  <c r="O60" s="1"/>
  <c r="N61"/>
  <c r="O61" s="1"/>
  <c r="N62"/>
  <c r="O62" s="1"/>
  <c r="N63"/>
  <c r="O63" s="1"/>
  <c r="N64"/>
  <c r="O64" s="1"/>
  <c r="N65"/>
  <c r="O65" s="1"/>
  <c r="N66"/>
  <c r="O66" s="1"/>
  <c r="N67"/>
  <c r="O67" s="1"/>
  <c r="N68"/>
  <c r="O68" s="1"/>
  <c r="N69"/>
  <c r="O69" s="1"/>
  <c r="N70"/>
  <c r="O70" s="1"/>
  <c r="N71"/>
  <c r="O71" s="1"/>
  <c r="N72"/>
  <c r="O72" s="1"/>
  <c r="N73"/>
  <c r="O73" s="1"/>
  <c r="N74"/>
  <c r="O74" s="1"/>
  <c r="N75"/>
  <c r="O75" s="1"/>
  <c r="N76"/>
  <c r="O76" s="1"/>
  <c r="N77"/>
  <c r="O77" s="1"/>
  <c r="N78"/>
  <c r="O78" s="1"/>
  <c r="N79"/>
  <c r="O79" s="1"/>
  <c r="N80"/>
  <c r="O80" s="1"/>
  <c r="N81"/>
  <c r="O81" s="1"/>
  <c r="N82"/>
  <c r="O82" s="1"/>
  <c r="N83"/>
  <c r="O83" s="1"/>
  <c r="N84"/>
  <c r="O84" s="1"/>
  <c r="N85"/>
  <c r="O85" s="1"/>
  <c r="N86"/>
  <c r="O86" s="1"/>
  <c r="N87"/>
  <c r="O87" s="1"/>
  <c r="N88"/>
  <c r="O88" s="1"/>
  <c r="N89"/>
  <c r="O89" s="1"/>
  <c r="N90"/>
  <c r="O90" s="1"/>
  <c r="N91"/>
  <c r="O91" s="1"/>
  <c r="N92"/>
  <c r="O92" s="1"/>
  <c r="N93"/>
  <c r="O93" s="1"/>
  <c r="N94"/>
  <c r="O94" s="1"/>
  <c r="N95"/>
  <c r="O95" s="1"/>
  <c r="N96"/>
  <c r="O96" s="1"/>
  <c r="N97"/>
  <c r="O97" s="1"/>
  <c r="N98"/>
  <c r="O98" s="1"/>
  <c r="N99"/>
  <c r="O99" s="1"/>
  <c r="N100"/>
  <c r="O100" s="1"/>
  <c r="N101"/>
  <c r="O101" s="1"/>
  <c r="N102"/>
  <c r="O102" s="1"/>
  <c r="N103"/>
  <c r="O103" s="1"/>
  <c r="N104"/>
  <c r="O104" s="1"/>
  <c r="N105"/>
  <c r="O105" s="1"/>
  <c r="N106"/>
  <c r="O106" s="1"/>
  <c r="N107"/>
  <c r="O107" s="1"/>
  <c r="N108"/>
  <c r="O108" s="1"/>
  <c r="N109"/>
  <c r="O109" s="1"/>
  <c r="N110"/>
  <c r="O110" s="1"/>
  <c r="N111"/>
  <c r="O111" s="1"/>
  <c r="N112"/>
  <c r="O112" s="1"/>
  <c r="N113"/>
  <c r="O113" s="1"/>
  <c r="N114"/>
  <c r="O114" s="1"/>
  <c r="N115"/>
  <c r="O115" s="1"/>
  <c r="N116"/>
  <c r="O116" s="1"/>
  <c r="N117"/>
  <c r="O117" s="1"/>
  <c r="N118"/>
  <c r="O118" s="1"/>
  <c r="N119"/>
  <c r="O119" s="1"/>
  <c r="N120"/>
  <c r="O120" s="1"/>
  <c r="N121"/>
  <c r="O121" s="1"/>
  <c r="N122"/>
  <c r="O122" s="1"/>
  <c r="N123"/>
  <c r="O123" s="1"/>
  <c r="N124"/>
  <c r="O124" s="1"/>
  <c r="N125"/>
  <c r="O125" s="1"/>
  <c r="N126"/>
  <c r="O126" s="1"/>
  <c r="N127"/>
  <c r="O127" s="1"/>
  <c r="N128"/>
  <c r="O128" s="1"/>
  <c r="N129"/>
  <c r="O129" s="1"/>
  <c r="N130"/>
  <c r="O130" s="1"/>
  <c r="N131"/>
  <c r="O131" s="1"/>
  <c r="N132"/>
  <c r="O132" s="1"/>
  <c r="N133"/>
  <c r="O133" s="1"/>
  <c r="N134"/>
  <c r="O134" s="1"/>
  <c r="N135"/>
  <c r="O135" s="1"/>
  <c r="N136"/>
  <c r="O136" s="1"/>
  <c r="N137"/>
  <c r="O137" s="1"/>
  <c r="N138"/>
  <c r="O138" s="1"/>
  <c r="N139"/>
  <c r="O139" s="1"/>
  <c r="N140"/>
  <c r="O140" s="1"/>
  <c r="N141"/>
  <c r="O141" s="1"/>
  <c r="N142"/>
  <c r="O142" s="1"/>
  <c r="N143"/>
  <c r="O143" s="1"/>
  <c r="N144"/>
  <c r="O144" s="1"/>
  <c r="N145"/>
  <c r="O145" s="1"/>
  <c r="N146"/>
  <c r="O146" s="1"/>
  <c r="N147"/>
  <c r="O147" s="1"/>
  <c r="N148"/>
  <c r="O148" s="1"/>
  <c r="N149"/>
  <c r="O149" s="1"/>
  <c r="N150"/>
  <c r="O150" s="1"/>
  <c r="N151"/>
  <c r="O151" s="1"/>
  <c r="N152"/>
  <c r="O152" s="1"/>
  <c r="N153"/>
  <c r="O153" s="1"/>
  <c r="N154"/>
  <c r="O154" s="1"/>
  <c r="N155"/>
  <c r="O155" s="1"/>
  <c r="N156"/>
  <c r="O156" s="1"/>
  <c r="N157"/>
  <c r="O157" s="1"/>
  <c r="N158"/>
  <c r="O158" s="1"/>
  <c r="N159"/>
  <c r="O159" s="1"/>
  <c r="N160"/>
  <c r="O160" s="1"/>
  <c r="N161"/>
  <c r="O161" s="1"/>
  <c r="N162"/>
  <c r="O162" s="1"/>
  <c r="N163"/>
  <c r="O163" s="1"/>
  <c r="N164"/>
  <c r="O164" s="1"/>
  <c r="N165"/>
  <c r="O165" s="1"/>
  <c r="N166"/>
  <c r="O166" s="1"/>
  <c r="N167"/>
  <c r="O167" s="1"/>
  <c r="N168"/>
  <c r="O168" s="1"/>
  <c r="N169"/>
  <c r="O169" s="1"/>
  <c r="N170"/>
  <c r="O170" s="1"/>
  <c r="N171"/>
  <c r="O171" s="1"/>
  <c r="N172"/>
  <c r="O172" s="1"/>
  <c r="N173"/>
  <c r="O173" s="1"/>
  <c r="N174"/>
  <c r="O174" s="1"/>
  <c r="N175"/>
  <c r="O175" s="1"/>
  <c r="N176"/>
  <c r="O176" s="1"/>
  <c r="N177"/>
  <c r="O177" s="1"/>
  <c r="N178"/>
  <c r="O178" s="1"/>
  <c r="N179"/>
  <c r="O179" s="1"/>
  <c r="N180"/>
  <c r="O180" s="1"/>
  <c r="N181"/>
  <c r="O181" s="1"/>
  <c r="N182"/>
  <c r="O182" s="1"/>
  <c r="N183"/>
  <c r="O183" s="1"/>
  <c r="N184"/>
  <c r="O184" s="1"/>
  <c r="N185"/>
  <c r="O185" s="1"/>
  <c r="N186"/>
  <c r="O186" s="1"/>
  <c r="N187"/>
  <c r="O187" s="1"/>
  <c r="N188"/>
  <c r="O188" s="1"/>
  <c r="N189"/>
  <c r="O189" s="1"/>
  <c r="N190"/>
  <c r="O190" s="1"/>
  <c r="N191"/>
  <c r="O191" s="1"/>
  <c r="N192"/>
  <c r="O192" s="1"/>
  <c r="N193"/>
  <c r="O193" s="1"/>
  <c r="N194"/>
  <c r="O194" s="1"/>
  <c r="N195"/>
  <c r="O195" s="1"/>
  <c r="N196"/>
  <c r="O196" s="1"/>
  <c r="N197"/>
  <c r="O197" s="1"/>
  <c r="N198"/>
  <c r="O198" s="1"/>
  <c r="N199"/>
  <c r="O199" s="1"/>
  <c r="N200"/>
  <c r="O200" s="1"/>
  <c r="N201"/>
  <c r="O201" s="1"/>
  <c r="N202"/>
  <c r="O202" s="1"/>
  <c r="N203"/>
  <c r="O203" s="1"/>
  <c r="N204"/>
  <c r="O204" s="1"/>
  <c r="N205"/>
  <c r="O205" s="1"/>
  <c r="N206"/>
  <c r="O206" s="1"/>
  <c r="N207"/>
  <c r="O207" s="1"/>
  <c r="N208"/>
  <c r="O208" s="1"/>
  <c r="N209"/>
  <c r="O209" s="1"/>
  <c r="N210"/>
  <c r="O210" s="1"/>
  <c r="N211"/>
  <c r="O211" s="1"/>
  <c r="N212"/>
  <c r="O212" s="1"/>
  <c r="N213"/>
  <c r="O213" s="1"/>
  <c r="N214"/>
  <c r="O214" s="1"/>
  <c r="N215"/>
  <c r="O215" s="1"/>
  <c r="N216"/>
  <c r="O216" s="1"/>
  <c r="N217"/>
  <c r="O217" s="1"/>
  <c r="N218"/>
  <c r="O218" s="1"/>
  <c r="N219"/>
  <c r="O219" s="1"/>
  <c r="N220"/>
  <c r="O220" s="1"/>
  <c r="N221"/>
  <c r="O221" s="1"/>
  <c r="N222"/>
  <c r="O222" s="1"/>
  <c r="N223"/>
  <c r="O223" s="1"/>
  <c r="N224"/>
  <c r="O224" s="1"/>
  <c r="N225"/>
  <c r="O225" s="1"/>
  <c r="N226"/>
  <c r="O226" s="1"/>
  <c r="N227"/>
  <c r="O227" s="1"/>
  <c r="N228"/>
  <c r="O228" s="1"/>
  <c r="N229"/>
  <c r="O229" s="1"/>
  <c r="N230"/>
  <c r="O230" s="1"/>
  <c r="N231"/>
  <c r="O231" s="1"/>
  <c r="N232"/>
  <c r="O232" s="1"/>
  <c r="N233"/>
  <c r="O233" s="1"/>
  <c r="N234"/>
  <c r="O234" s="1"/>
  <c r="N235"/>
  <c r="O235" s="1"/>
  <c r="N236"/>
  <c r="O236" s="1"/>
  <c r="N237"/>
  <c r="O237" s="1"/>
  <c r="N238"/>
  <c r="O238" s="1"/>
  <c r="N239"/>
  <c r="O239" s="1"/>
  <c r="N240"/>
  <c r="O240" s="1"/>
  <c r="N241"/>
  <c r="O241" s="1"/>
  <c r="N242"/>
  <c r="O242" s="1"/>
  <c r="N243"/>
  <c r="O243" s="1"/>
  <c r="N244"/>
  <c r="O244" s="1"/>
  <c r="N245"/>
  <c r="O245" s="1"/>
  <c r="N246"/>
  <c r="O246" s="1"/>
  <c r="N247"/>
  <c r="O247" s="1"/>
  <c r="N248"/>
  <c r="O248" s="1"/>
  <c r="N249"/>
  <c r="O249" s="1"/>
  <c r="N250"/>
  <c r="O250" s="1"/>
  <c r="N251"/>
  <c r="O251" s="1"/>
  <c r="N252"/>
  <c r="O252" s="1"/>
  <c r="N253"/>
  <c r="O253" s="1"/>
  <c r="N254"/>
  <c r="O254" s="1"/>
  <c r="N255"/>
  <c r="O255" s="1"/>
  <c r="N256"/>
  <c r="O256" s="1"/>
  <c r="N257"/>
  <c r="O257" s="1"/>
  <c r="N258"/>
  <c r="O258" s="1"/>
  <c r="N259"/>
  <c r="O259" s="1"/>
  <c r="N260"/>
  <c r="O260" s="1"/>
  <c r="N261"/>
  <c r="O261" s="1"/>
  <c r="N262"/>
  <c r="O262" s="1"/>
  <c r="N263"/>
  <c r="O263" s="1"/>
  <c r="N264"/>
  <c r="O264" s="1"/>
  <c r="N265"/>
  <c r="O265" s="1"/>
  <c r="N266"/>
  <c r="O266" s="1"/>
  <c r="N267"/>
  <c r="O267" s="1"/>
  <c r="N268"/>
  <c r="O268" s="1"/>
  <c r="N269"/>
  <c r="O269" s="1"/>
  <c r="N270"/>
  <c r="O270" s="1"/>
  <c r="N271"/>
  <c r="O271" s="1"/>
  <c r="N272"/>
  <c r="O272" s="1"/>
  <c r="N273"/>
  <c r="O273" s="1"/>
  <c r="N274"/>
  <c r="O274" s="1"/>
  <c r="N275"/>
  <c r="O275" s="1"/>
  <c r="N276"/>
  <c r="O276" s="1"/>
  <c r="N277"/>
  <c r="O277" s="1"/>
  <c r="N278"/>
  <c r="O278" s="1"/>
  <c r="N279"/>
  <c r="O279" s="1"/>
  <c r="N280"/>
  <c r="O280" s="1"/>
  <c r="N281"/>
  <c r="O281" s="1"/>
  <c r="N282"/>
  <c r="O282" s="1"/>
  <c r="N283"/>
  <c r="O283" s="1"/>
  <c r="N284"/>
  <c r="O284" s="1"/>
  <c r="N285"/>
  <c r="O285" s="1"/>
  <c r="N286"/>
  <c r="O286" s="1"/>
  <c r="N287"/>
  <c r="O287" s="1"/>
  <c r="N288"/>
  <c r="O288" s="1"/>
  <c r="N289"/>
  <c r="O289" s="1"/>
  <c r="N290"/>
  <c r="O290" s="1"/>
  <c r="N291"/>
  <c r="O291" s="1"/>
  <c r="N292"/>
  <c r="O292" s="1"/>
  <c r="N293"/>
  <c r="O293" s="1"/>
  <c r="N294"/>
  <c r="O294" s="1"/>
  <c r="N295"/>
  <c r="O295" s="1"/>
  <c r="N296"/>
  <c r="O296" s="1"/>
  <c r="N297"/>
  <c r="O297" s="1"/>
  <c r="N298"/>
  <c r="O298" s="1"/>
  <c r="N299"/>
  <c r="O299" s="1"/>
  <c r="N300"/>
  <c r="O300" s="1"/>
  <c r="N301"/>
  <c r="O301" s="1"/>
  <c r="N302"/>
  <c r="O302" s="1"/>
  <c r="N303"/>
  <c r="O303" s="1"/>
  <c r="N304"/>
  <c r="O304" s="1"/>
  <c r="N305"/>
  <c r="O305" s="1"/>
  <c r="N306"/>
  <c r="O306" s="1"/>
  <c r="N307"/>
  <c r="O307" s="1"/>
  <c r="N308"/>
  <c r="O308" s="1"/>
  <c r="N309"/>
  <c r="O309" s="1"/>
  <c r="N310"/>
  <c r="O310" s="1"/>
  <c r="N311"/>
  <c r="O311" s="1"/>
  <c r="N312"/>
  <c r="O312" s="1"/>
  <c r="N313"/>
  <c r="O313" s="1"/>
  <c r="N314"/>
  <c r="O314" s="1"/>
  <c r="N315"/>
  <c r="O315" s="1"/>
  <c r="N316"/>
  <c r="O316" s="1"/>
  <c r="N317"/>
  <c r="O317" s="1"/>
  <c r="N318"/>
  <c r="O318" s="1"/>
  <c r="N319"/>
  <c r="O319" s="1"/>
  <c r="N320"/>
  <c r="O320" s="1"/>
  <c r="N321"/>
  <c r="O321" s="1"/>
  <c r="N322"/>
  <c r="O322" s="1"/>
  <c r="N323"/>
  <c r="O323" s="1"/>
  <c r="N324"/>
  <c r="O324" s="1"/>
  <c r="N325"/>
  <c r="O325" s="1"/>
  <c r="N326"/>
  <c r="O326" s="1"/>
  <c r="N327"/>
  <c r="O327" s="1"/>
  <c r="N328"/>
  <c r="O328" s="1"/>
  <c r="N329"/>
  <c r="O329" s="1"/>
  <c r="N330"/>
  <c r="O330" s="1"/>
  <c r="N331"/>
  <c r="O331" s="1"/>
  <c r="N332"/>
  <c r="O332" s="1"/>
  <c r="N333"/>
  <c r="O333" s="1"/>
  <c r="N334"/>
  <c r="O334" s="1"/>
  <c r="N335"/>
  <c r="O335" s="1"/>
  <c r="N336"/>
  <c r="O336" s="1"/>
  <c r="N337"/>
  <c r="O337" s="1"/>
  <c r="N338"/>
  <c r="O338" s="1"/>
  <c r="N339"/>
  <c r="O339" s="1"/>
  <c r="N340"/>
  <c r="O340" s="1"/>
  <c r="N341"/>
  <c r="O341" s="1"/>
  <c r="N342"/>
  <c r="O342" s="1"/>
  <c r="N343"/>
  <c r="O343" s="1"/>
  <c r="N344"/>
  <c r="O344" s="1"/>
  <c r="N345"/>
  <c r="O345" s="1"/>
  <c r="N346"/>
  <c r="O346" s="1"/>
  <c r="N347"/>
  <c r="O347" s="1"/>
  <c r="N348"/>
  <c r="O348" s="1"/>
  <c r="N349"/>
  <c r="O349" s="1"/>
  <c r="N350"/>
  <c r="O350" s="1"/>
  <c r="N351"/>
  <c r="O351" s="1"/>
  <c r="N352"/>
  <c r="O352" s="1"/>
  <c r="N353"/>
  <c r="O353" s="1"/>
  <c r="N354"/>
  <c r="O354" s="1"/>
  <c r="N355"/>
  <c r="O355" s="1"/>
  <c r="N356"/>
  <c r="O356" s="1"/>
  <c r="N357"/>
  <c r="O357" s="1"/>
  <c r="N358"/>
  <c r="O358" s="1"/>
  <c r="N359"/>
  <c r="O359" s="1"/>
  <c r="N360"/>
  <c r="O360" s="1"/>
  <c r="N361"/>
  <c r="O361" s="1"/>
  <c r="N362"/>
  <c r="O362" s="1"/>
  <c r="N363"/>
  <c r="O363" s="1"/>
  <c r="N364"/>
  <c r="O364" s="1"/>
  <c r="N365"/>
  <c r="O365" s="1"/>
  <c r="N366"/>
  <c r="O366" s="1"/>
  <c r="N367"/>
  <c r="O367" s="1"/>
  <c r="N368"/>
  <c r="O368" s="1"/>
  <c r="N369"/>
  <c r="O369" s="1"/>
  <c r="N370"/>
  <c r="O370" s="1"/>
  <c r="N371"/>
  <c r="O371" s="1"/>
  <c r="N372"/>
  <c r="O372" s="1"/>
  <c r="N373"/>
  <c r="O373" s="1"/>
  <c r="N374"/>
  <c r="O374" s="1"/>
  <c r="N375"/>
  <c r="O375" s="1"/>
  <c r="N376"/>
  <c r="O376" s="1"/>
  <c r="N377"/>
  <c r="O377" s="1"/>
  <c r="N378"/>
  <c r="O378" s="1"/>
  <c r="N379"/>
  <c r="O379" s="1"/>
  <c r="N380"/>
  <c r="O380" s="1"/>
  <c r="N381"/>
  <c r="O381" s="1"/>
  <c r="N382"/>
  <c r="O382" s="1"/>
  <c r="N383"/>
  <c r="O383" s="1"/>
  <c r="N384"/>
  <c r="O384" s="1"/>
  <c r="N385"/>
  <c r="O385" s="1"/>
  <c r="N386"/>
  <c r="O386" s="1"/>
  <c r="N387"/>
  <c r="O387" s="1"/>
  <c r="N388"/>
  <c r="O388" s="1"/>
  <c r="N389"/>
  <c r="O389" s="1"/>
  <c r="N390"/>
  <c r="O390" s="1"/>
  <c r="N391"/>
  <c r="O391" s="1"/>
  <c r="N392"/>
  <c r="O392" s="1"/>
  <c r="N393"/>
  <c r="O393" s="1"/>
  <c r="N394"/>
  <c r="O394" s="1"/>
  <c r="N395"/>
  <c r="O395" s="1"/>
  <c r="N396"/>
  <c r="O396" s="1"/>
  <c r="N397"/>
  <c r="O397" s="1"/>
  <c r="N398"/>
  <c r="O398" s="1"/>
  <c r="N399"/>
  <c r="O399" s="1"/>
  <c r="N400"/>
  <c r="O400" s="1"/>
  <c r="N401"/>
  <c r="O401" s="1"/>
  <c r="N402"/>
  <c r="O402" s="1"/>
  <c r="N403"/>
  <c r="O403" s="1"/>
  <c r="N404"/>
  <c r="O404" s="1"/>
  <c r="N405"/>
  <c r="O405" s="1"/>
  <c r="N406"/>
  <c r="O406" s="1"/>
  <c r="N407"/>
  <c r="O407" s="1"/>
  <c r="N408"/>
  <c r="O408" s="1"/>
  <c r="N409"/>
  <c r="O409" s="1"/>
  <c r="N410"/>
  <c r="O410" s="1"/>
  <c r="N411"/>
  <c r="O411" s="1"/>
  <c r="N412"/>
  <c r="O412" s="1"/>
  <c r="N413"/>
  <c r="O413" s="1"/>
  <c r="N414"/>
  <c r="O414" s="1"/>
  <c r="N415"/>
  <c r="O415" s="1"/>
  <c r="N416"/>
  <c r="O416" s="1"/>
  <c r="N417"/>
  <c r="O417" s="1"/>
  <c r="N418"/>
  <c r="O418" s="1"/>
  <c r="N419"/>
  <c r="O419" s="1"/>
  <c r="N420"/>
  <c r="O420" s="1"/>
  <c r="N421"/>
  <c r="O421" s="1"/>
  <c r="N422"/>
  <c r="O422" s="1"/>
  <c r="N423"/>
  <c r="O423" s="1"/>
  <c r="N424"/>
  <c r="O424" s="1"/>
  <c r="N425"/>
  <c r="O425" s="1"/>
  <c r="N426"/>
  <c r="O426" s="1"/>
  <c r="N427"/>
  <c r="O427" s="1"/>
  <c r="N428"/>
  <c r="O428" s="1"/>
  <c r="N429"/>
  <c r="O429" s="1"/>
  <c r="N430"/>
  <c r="O430" s="1"/>
  <c r="N431"/>
  <c r="O431" s="1"/>
  <c r="N432"/>
  <c r="O432" s="1"/>
  <c r="N433"/>
  <c r="O433" s="1"/>
  <c r="N434"/>
  <c r="O434" s="1"/>
  <c r="N435"/>
  <c r="O435" s="1"/>
  <c r="N436"/>
  <c r="O436" s="1"/>
  <c r="N437"/>
  <c r="O437" s="1"/>
  <c r="N438"/>
  <c r="O438" s="1"/>
  <c r="N439"/>
  <c r="O439" s="1"/>
  <c r="N440"/>
  <c r="O440" s="1"/>
  <c r="N441"/>
  <c r="O441" s="1"/>
  <c r="N442"/>
  <c r="O442" s="1"/>
  <c r="N443"/>
  <c r="O443" s="1"/>
  <c r="N444"/>
  <c r="O444" s="1"/>
  <c r="N445"/>
  <c r="O445" s="1"/>
  <c r="N446"/>
  <c r="O446" s="1"/>
  <c r="N447"/>
  <c r="O447" s="1"/>
  <c r="N448"/>
  <c r="O448" s="1"/>
  <c r="N449"/>
  <c r="O449" s="1"/>
  <c r="N450"/>
  <c r="O450" s="1"/>
  <c r="N451"/>
  <c r="O451" s="1"/>
  <c r="N452"/>
  <c r="O452" s="1"/>
  <c r="N453"/>
  <c r="O453" s="1"/>
  <c r="N454"/>
  <c r="O454" s="1"/>
  <c r="N455"/>
  <c r="O455" s="1"/>
  <c r="N456"/>
  <c r="O456" s="1"/>
  <c r="N457"/>
  <c r="O457" s="1"/>
  <c r="N458"/>
  <c r="O458" s="1"/>
  <c r="N459"/>
  <c r="O459" s="1"/>
  <c r="N460"/>
  <c r="O460" s="1"/>
  <c r="N461"/>
  <c r="O461" s="1"/>
  <c r="N462"/>
  <c r="O462" s="1"/>
  <c r="N463"/>
  <c r="O463" s="1"/>
  <c r="N464"/>
  <c r="O464" s="1"/>
  <c r="N465"/>
  <c r="O465" s="1"/>
  <c r="N466"/>
  <c r="O466" s="1"/>
  <c r="N467"/>
  <c r="O467" s="1"/>
  <c r="N468"/>
  <c r="O468" s="1"/>
  <c r="N469"/>
  <c r="O469" s="1"/>
  <c r="N470"/>
  <c r="O470" s="1"/>
  <c r="N471"/>
  <c r="O471" s="1"/>
  <c r="N472"/>
  <c r="O472" s="1"/>
  <c r="N473"/>
  <c r="O473" s="1"/>
  <c r="N474"/>
  <c r="O474" s="1"/>
  <c r="N475"/>
  <c r="O475" s="1"/>
  <c r="N476"/>
  <c r="O476" s="1"/>
  <c r="N477"/>
  <c r="O477" s="1"/>
  <c r="N478"/>
  <c r="O478" s="1"/>
  <c r="N479"/>
  <c r="O479" s="1"/>
  <c r="N480"/>
  <c r="O480" s="1"/>
  <c r="N481"/>
  <c r="O481" s="1"/>
  <c r="N482"/>
  <c r="O482" s="1"/>
  <c r="N483"/>
  <c r="O483" s="1"/>
  <c r="N484"/>
  <c r="O484" s="1"/>
  <c r="N485"/>
  <c r="O485" s="1"/>
  <c r="N486"/>
  <c r="O486" s="1"/>
  <c r="N487"/>
  <c r="O487" s="1"/>
  <c r="N488"/>
  <c r="O488" s="1"/>
  <c r="N489"/>
  <c r="O489" s="1"/>
  <c r="N490"/>
  <c r="O490" s="1"/>
  <c r="N491"/>
  <c r="O491" s="1"/>
  <c r="N492"/>
  <c r="O492" s="1"/>
  <c r="N493"/>
  <c r="O493" s="1"/>
  <c r="N494"/>
  <c r="O494" s="1"/>
  <c r="N495"/>
  <c r="O495" s="1"/>
  <c r="N496"/>
  <c r="O496" s="1"/>
  <c r="N497"/>
  <c r="O497" s="1"/>
  <c r="N498"/>
  <c r="O498" s="1"/>
  <c r="N499"/>
  <c r="O499" s="1"/>
  <c r="N500"/>
  <c r="O500" s="1"/>
  <c r="N501"/>
  <c r="O501" s="1"/>
  <c r="N502"/>
  <c r="O502" s="1"/>
  <c r="N503"/>
  <c r="O503" s="1"/>
  <c r="N504"/>
  <c r="O504" s="1"/>
  <c r="N505"/>
  <c r="O505" s="1"/>
  <c r="N506"/>
  <c r="O506" s="1"/>
  <c r="N507"/>
  <c r="O507" s="1"/>
  <c r="N508"/>
  <c r="O508" s="1"/>
  <c r="N509"/>
  <c r="O509" s="1"/>
  <c r="N510"/>
  <c r="O510" s="1"/>
  <c r="N511"/>
  <c r="O511" s="1"/>
  <c r="N512"/>
  <c r="O512" s="1"/>
  <c r="N513"/>
  <c r="O513" s="1"/>
  <c r="N514"/>
  <c r="O514" s="1"/>
  <c r="N515"/>
  <c r="O515" s="1"/>
  <c r="N516"/>
  <c r="O516" s="1"/>
  <c r="N517"/>
  <c r="O517" s="1"/>
  <c r="N518"/>
  <c r="O518" s="1"/>
  <c r="N519"/>
  <c r="O519" s="1"/>
  <c r="N520"/>
  <c r="O520" s="1"/>
  <c r="N521"/>
  <c r="O521" s="1"/>
  <c r="N522"/>
  <c r="O522" s="1"/>
  <c r="N523"/>
  <c r="O523" s="1"/>
  <c r="N524"/>
  <c r="O524" s="1"/>
  <c r="N525"/>
  <c r="O525" s="1"/>
  <c r="N526"/>
  <c r="O526" s="1"/>
  <c r="N527"/>
  <c r="O527" s="1"/>
  <c r="N528"/>
  <c r="O528" s="1"/>
  <c r="N529"/>
  <c r="O529" s="1"/>
  <c r="N530"/>
  <c r="O530" s="1"/>
  <c r="N531"/>
  <c r="O531" s="1"/>
  <c r="N532"/>
  <c r="O532" s="1"/>
  <c r="N533"/>
  <c r="O533" s="1"/>
  <c r="N534"/>
  <c r="O534" s="1"/>
  <c r="N535"/>
  <c r="O535" s="1"/>
  <c r="N536"/>
  <c r="O536" s="1"/>
  <c r="N537"/>
  <c r="O537" s="1"/>
  <c r="N538"/>
  <c r="O538" s="1"/>
  <c r="N539"/>
  <c r="O539" s="1"/>
  <c r="N540"/>
  <c r="O540" s="1"/>
  <c r="N541"/>
  <c r="O541" s="1"/>
  <c r="N542"/>
  <c r="O542" s="1"/>
  <c r="N543"/>
  <c r="O543" s="1"/>
  <c r="N544"/>
  <c r="O544" s="1"/>
  <c r="N545"/>
  <c r="O545" s="1"/>
  <c r="N546"/>
  <c r="O546" s="1"/>
  <c r="N547"/>
  <c r="O547" s="1"/>
  <c r="N548"/>
  <c r="O548" s="1"/>
  <c r="N549"/>
  <c r="O549" s="1"/>
  <c r="N550"/>
  <c r="O550" s="1"/>
  <c r="N551"/>
  <c r="O551" s="1"/>
  <c r="N552"/>
  <c r="O552" s="1"/>
  <c r="N553"/>
  <c r="O553" s="1"/>
  <c r="N554"/>
  <c r="O554" s="1"/>
  <c r="N555"/>
  <c r="O555" s="1"/>
  <c r="N556"/>
  <c r="O556" s="1"/>
  <c r="N557"/>
  <c r="O557" s="1"/>
  <c r="N558"/>
  <c r="O558" s="1"/>
  <c r="N559"/>
  <c r="O559" s="1"/>
  <c r="N560"/>
  <c r="O560" s="1"/>
  <c r="N561"/>
  <c r="O561" s="1"/>
  <c r="N562"/>
  <c r="O562" s="1"/>
  <c r="N563"/>
  <c r="O563" s="1"/>
  <c r="N564"/>
  <c r="O564" s="1"/>
  <c r="N565"/>
  <c r="O565" s="1"/>
  <c r="N566"/>
  <c r="O566" s="1"/>
  <c r="N567"/>
  <c r="O567" s="1"/>
  <c r="N568"/>
  <c r="O568" s="1"/>
  <c r="N569"/>
  <c r="O569" s="1"/>
  <c r="N570"/>
  <c r="O570" s="1"/>
  <c r="N571"/>
  <c r="O571" s="1"/>
  <c r="N572"/>
  <c r="O572" s="1"/>
  <c r="N573"/>
  <c r="O573" s="1"/>
  <c r="N574"/>
  <c r="O574" s="1"/>
  <c r="N575"/>
  <c r="O575" s="1"/>
  <c r="N576"/>
  <c r="O576" s="1"/>
  <c r="N577"/>
  <c r="O577" s="1"/>
  <c r="N578"/>
  <c r="O578" s="1"/>
  <c r="N579"/>
  <c r="O579" s="1"/>
  <c r="N580"/>
  <c r="O580" s="1"/>
  <c r="N581"/>
  <c r="O581" s="1"/>
  <c r="N582"/>
  <c r="O582" s="1"/>
  <c r="N583"/>
  <c r="O583" s="1"/>
  <c r="N584"/>
  <c r="O584" s="1"/>
  <c r="N585"/>
  <c r="O585" s="1"/>
  <c r="N586"/>
  <c r="O586" s="1"/>
  <c r="N587"/>
  <c r="O587" s="1"/>
  <c r="N588"/>
  <c r="O588" s="1"/>
  <c r="N589"/>
  <c r="O589" s="1"/>
  <c r="N590"/>
  <c r="O590" s="1"/>
  <c r="N591"/>
  <c r="O591" s="1"/>
  <c r="N592"/>
  <c r="O592" s="1"/>
  <c r="N593"/>
  <c r="O593" s="1"/>
  <c r="N594"/>
  <c r="O594" s="1"/>
  <c r="N595"/>
  <c r="O595" s="1"/>
  <c r="N596"/>
  <c r="O596" s="1"/>
  <c r="N597"/>
  <c r="O597" s="1"/>
  <c r="N598"/>
  <c r="O598" s="1"/>
  <c r="N599"/>
  <c r="O599" s="1"/>
  <c r="N600"/>
  <c r="O600" s="1"/>
  <c r="N601"/>
  <c r="O601" s="1"/>
  <c r="N602"/>
  <c r="O602" s="1"/>
  <c r="N603"/>
  <c r="O603" s="1"/>
  <c r="N604"/>
  <c r="O604" s="1"/>
  <c r="N605"/>
  <c r="O605" s="1"/>
  <c r="N606"/>
  <c r="O606" s="1"/>
  <c r="N607"/>
  <c r="O607" s="1"/>
  <c r="N608"/>
  <c r="O608" s="1"/>
  <c r="N609"/>
  <c r="O609" s="1"/>
  <c r="N610"/>
  <c r="O610" s="1"/>
  <c r="N611"/>
  <c r="O611" s="1"/>
  <c r="N612"/>
  <c r="O612" s="1"/>
  <c r="N613"/>
  <c r="O613" s="1"/>
  <c r="N614"/>
  <c r="O614" s="1"/>
  <c r="N615"/>
  <c r="O615" s="1"/>
  <c r="N616"/>
  <c r="O616" s="1"/>
  <c r="N617"/>
  <c r="O617" s="1"/>
  <c r="N618"/>
  <c r="O618" s="1"/>
  <c r="N619"/>
  <c r="O619" s="1"/>
  <c r="N620"/>
  <c r="O620" s="1"/>
  <c r="N621"/>
  <c r="O621" s="1"/>
  <c r="N622"/>
  <c r="O622" s="1"/>
  <c r="N623"/>
  <c r="O623" s="1"/>
  <c r="N624"/>
  <c r="O624" s="1"/>
  <c r="N625"/>
  <c r="O625" s="1"/>
  <c r="N626"/>
  <c r="O626" s="1"/>
  <c r="N627"/>
  <c r="O627" s="1"/>
  <c r="N628"/>
  <c r="O628" s="1"/>
  <c r="N629"/>
  <c r="O629" s="1"/>
  <c r="N630"/>
  <c r="O630" s="1"/>
  <c r="N631"/>
  <c r="O631" s="1"/>
  <c r="N632"/>
  <c r="O632" s="1"/>
  <c r="N633"/>
  <c r="O633" s="1"/>
  <c r="N634"/>
  <c r="O634" s="1"/>
  <c r="N635"/>
  <c r="O635" s="1"/>
  <c r="N636"/>
  <c r="O636" s="1"/>
  <c r="N637"/>
  <c r="O637" s="1"/>
  <c r="N638"/>
  <c r="O638" s="1"/>
  <c r="N639"/>
  <c r="O639" s="1"/>
  <c r="N640"/>
  <c r="O640" s="1"/>
  <c r="N641"/>
  <c r="O641" s="1"/>
  <c r="N642"/>
  <c r="O642" s="1"/>
  <c r="N643"/>
  <c r="O643" s="1"/>
  <c r="N644"/>
  <c r="O644" s="1"/>
  <c r="N645"/>
  <c r="O645" s="1"/>
  <c r="N646"/>
  <c r="O646" s="1"/>
  <c r="N647"/>
  <c r="O647" s="1"/>
  <c r="N648"/>
  <c r="O648" s="1"/>
  <c r="N649"/>
  <c r="O649" s="1"/>
  <c r="N650"/>
  <c r="O650" s="1"/>
  <c r="N651"/>
  <c r="O651" s="1"/>
  <c r="N652"/>
  <c r="O652" s="1"/>
  <c r="N653"/>
  <c r="O653" s="1"/>
  <c r="N654"/>
  <c r="O654" s="1"/>
  <c r="N655"/>
  <c r="O655" s="1"/>
  <c r="N656"/>
  <c r="O656" s="1"/>
  <c r="N657"/>
  <c r="O657" s="1"/>
  <c r="N658"/>
  <c r="O658" s="1"/>
  <c r="N659"/>
  <c r="O659" s="1"/>
  <c r="N660"/>
  <c r="O660" s="1"/>
  <c r="N661"/>
  <c r="O661" s="1"/>
  <c r="N662"/>
  <c r="O662" s="1"/>
  <c r="N663"/>
  <c r="O663" s="1"/>
  <c r="N664"/>
  <c r="O664" s="1"/>
  <c r="N665"/>
  <c r="O665" s="1"/>
  <c r="N666"/>
  <c r="O666" s="1"/>
  <c r="N667"/>
  <c r="O667" s="1"/>
  <c r="N668"/>
  <c r="O668" s="1"/>
  <c r="N669"/>
  <c r="O669" s="1"/>
  <c r="N670"/>
  <c r="O670" s="1"/>
  <c r="N671"/>
  <c r="O671" s="1"/>
  <c r="N672"/>
  <c r="O672" s="1"/>
  <c r="N673"/>
  <c r="O673" s="1"/>
  <c r="N674"/>
  <c r="O674" s="1"/>
  <c r="N675"/>
  <c r="O675" s="1"/>
  <c r="N676"/>
  <c r="O676" s="1"/>
  <c r="N677"/>
  <c r="O677" s="1"/>
  <c r="N678"/>
  <c r="O678" s="1"/>
  <c r="N679"/>
  <c r="O679" s="1"/>
  <c r="N680"/>
  <c r="O680" s="1"/>
  <c r="N681"/>
  <c r="O681" s="1"/>
  <c r="N682"/>
  <c r="O682" s="1"/>
  <c r="N683"/>
  <c r="O683" s="1"/>
  <c r="N684"/>
  <c r="O684" s="1"/>
  <c r="N685"/>
  <c r="O685" s="1"/>
  <c r="N686"/>
  <c r="O686" s="1"/>
  <c r="N687"/>
  <c r="O687" s="1"/>
  <c r="N688"/>
  <c r="O688" s="1"/>
  <c r="N689"/>
  <c r="O689" s="1"/>
  <c r="N690"/>
  <c r="O690" s="1"/>
  <c r="N691"/>
  <c r="O691" s="1"/>
  <c r="N692"/>
  <c r="O692" s="1"/>
  <c r="N693"/>
  <c r="O693" s="1"/>
  <c r="N694"/>
  <c r="O694" s="1"/>
  <c r="N695"/>
  <c r="O695" s="1"/>
  <c r="N696"/>
  <c r="O696" s="1"/>
  <c r="N697"/>
  <c r="O697" s="1"/>
  <c r="N698"/>
  <c r="O698" s="1"/>
  <c r="N699"/>
  <c r="O699" s="1"/>
  <c r="N700"/>
  <c r="O700" s="1"/>
  <c r="N701"/>
  <c r="O701" s="1"/>
  <c r="N702"/>
  <c r="O702" s="1"/>
  <c r="N703"/>
  <c r="O703" s="1"/>
  <c r="N704"/>
  <c r="O704" s="1"/>
  <c r="N705"/>
  <c r="O705" s="1"/>
  <c r="N706"/>
  <c r="O706" s="1"/>
  <c r="N707"/>
  <c r="O707" s="1"/>
  <c r="N708"/>
  <c r="O708" s="1"/>
  <c r="N709"/>
  <c r="O709" s="1"/>
  <c r="N710"/>
  <c r="O710" s="1"/>
  <c r="N711"/>
  <c r="O711" s="1"/>
  <c r="N712"/>
  <c r="O712" s="1"/>
  <c r="N713"/>
  <c r="O713" s="1"/>
  <c r="N714"/>
  <c r="O714" s="1"/>
  <c r="N715"/>
  <c r="O715" s="1"/>
  <c r="N716"/>
  <c r="O716" s="1"/>
  <c r="N717"/>
  <c r="O717" s="1"/>
  <c r="N718"/>
  <c r="O718" s="1"/>
  <c r="N719"/>
  <c r="O719" s="1"/>
  <c r="N720"/>
  <c r="O720" s="1"/>
  <c r="N721"/>
  <c r="O721" s="1"/>
  <c r="N722"/>
  <c r="O722" s="1"/>
  <c r="N723"/>
  <c r="O723" s="1"/>
  <c r="N724"/>
  <c r="O724" s="1"/>
  <c r="N725"/>
  <c r="O725" s="1"/>
  <c r="N726"/>
  <c r="O726" s="1"/>
  <c r="N727"/>
  <c r="O727" s="1"/>
  <c r="N728"/>
  <c r="O728" s="1"/>
  <c r="N729"/>
  <c r="O729" s="1"/>
  <c r="N730"/>
  <c r="O730" s="1"/>
  <c r="N731"/>
  <c r="O731" s="1"/>
  <c r="N732"/>
  <c r="O732" s="1"/>
  <c r="N733"/>
  <c r="O733" s="1"/>
  <c r="N734"/>
  <c r="O734" s="1"/>
  <c r="N735"/>
  <c r="O735" s="1"/>
  <c r="N736"/>
  <c r="O736" s="1"/>
  <c r="N737"/>
  <c r="O737" s="1"/>
  <c r="N738"/>
  <c r="O738" s="1"/>
  <c r="N739"/>
  <c r="O739" s="1"/>
  <c r="N740"/>
  <c r="O740" s="1"/>
  <c r="N741"/>
  <c r="O741" s="1"/>
  <c r="N742"/>
  <c r="O742" s="1"/>
  <c r="N743"/>
  <c r="O743" s="1"/>
  <c r="N744"/>
  <c r="O744" s="1"/>
  <c r="N745"/>
  <c r="O745" s="1"/>
  <c r="N746"/>
  <c r="O746" s="1"/>
  <c r="N747"/>
  <c r="O747" s="1"/>
  <c r="N748"/>
  <c r="O748" s="1"/>
  <c r="N749"/>
  <c r="O749" s="1"/>
  <c r="N750"/>
  <c r="O750" s="1"/>
  <c r="N751"/>
  <c r="O751" s="1"/>
  <c r="N752"/>
  <c r="O752" s="1"/>
  <c r="N753"/>
  <c r="O753" s="1"/>
  <c r="N754"/>
  <c r="O754" s="1"/>
  <c r="N755"/>
  <c r="O755" s="1"/>
  <c r="N756"/>
  <c r="O756" s="1"/>
  <c r="N757"/>
  <c r="O757" s="1"/>
  <c r="N758"/>
  <c r="O758" s="1"/>
  <c r="N759"/>
  <c r="O759" s="1"/>
  <c r="N760"/>
  <c r="O760" s="1"/>
  <c r="N761"/>
  <c r="O761" s="1"/>
  <c r="N762"/>
  <c r="O762" s="1"/>
  <c r="N763"/>
  <c r="O763" s="1"/>
  <c r="N764"/>
  <c r="O764" s="1"/>
  <c r="N765"/>
  <c r="O765" s="1"/>
  <c r="N766"/>
  <c r="O766" s="1"/>
  <c r="N767"/>
  <c r="O767" s="1"/>
  <c r="N768"/>
  <c r="O768" s="1"/>
  <c r="N769"/>
  <c r="O769" s="1"/>
  <c r="N770"/>
  <c r="O770" s="1"/>
  <c r="N771"/>
  <c r="O771" s="1"/>
  <c r="N772"/>
  <c r="O772" s="1"/>
  <c r="N773"/>
  <c r="O773" s="1"/>
  <c r="N774"/>
  <c r="O774" s="1"/>
  <c r="N775"/>
  <c r="O775" s="1"/>
  <c r="N776"/>
  <c r="O776" s="1"/>
  <c r="N777"/>
  <c r="O777" s="1"/>
  <c r="N778"/>
  <c r="O778" s="1"/>
  <c r="N779"/>
  <c r="O779" s="1"/>
  <c r="N780"/>
  <c r="O780" s="1"/>
  <c r="N781"/>
  <c r="O781" s="1"/>
  <c r="N782"/>
  <c r="O782" s="1"/>
  <c r="N783"/>
  <c r="O783" s="1"/>
  <c r="N784"/>
  <c r="O784" s="1"/>
  <c r="N785"/>
  <c r="O785" s="1"/>
  <c r="N786"/>
  <c r="O786" s="1"/>
  <c r="N787"/>
  <c r="O787" s="1"/>
  <c r="N788"/>
  <c r="O788" s="1"/>
  <c r="N789"/>
  <c r="O789" s="1"/>
  <c r="N790"/>
  <c r="O790" s="1"/>
  <c r="N791"/>
  <c r="O791" s="1"/>
  <c r="N792"/>
  <c r="O792" s="1"/>
  <c r="N793"/>
  <c r="O793" s="1"/>
  <c r="N794"/>
  <c r="O794" s="1"/>
  <c r="N795"/>
  <c r="O795" s="1"/>
  <c r="N796"/>
  <c r="O796" s="1"/>
  <c r="N797"/>
  <c r="O797" s="1"/>
  <c r="N798"/>
  <c r="O798" s="1"/>
  <c r="N799"/>
  <c r="O799" s="1"/>
  <c r="N800"/>
  <c r="O800" s="1"/>
  <c r="N801"/>
  <c r="O801" s="1"/>
  <c r="N802"/>
  <c r="O802" s="1"/>
  <c r="N803"/>
  <c r="O803" s="1"/>
  <c r="N804"/>
  <c r="O804" s="1"/>
  <c r="N805"/>
  <c r="O805" s="1"/>
  <c r="N806"/>
  <c r="O806" s="1"/>
  <c r="N807"/>
  <c r="O807" s="1"/>
  <c r="N808"/>
  <c r="O808" s="1"/>
  <c r="N809"/>
  <c r="O809" s="1"/>
  <c r="N810"/>
  <c r="O810" s="1"/>
  <c r="N811"/>
  <c r="O811" s="1"/>
  <c r="N812"/>
  <c r="O812" s="1"/>
  <c r="N813"/>
  <c r="O813" s="1"/>
  <c r="N814"/>
  <c r="O814" s="1"/>
  <c r="N815"/>
  <c r="O815" s="1"/>
  <c r="N816"/>
  <c r="O816" s="1"/>
  <c r="N817"/>
  <c r="O817" s="1"/>
  <c r="N818"/>
  <c r="O818" s="1"/>
  <c r="N819"/>
  <c r="O819" s="1"/>
  <c r="N820"/>
  <c r="O820" s="1"/>
  <c r="N821"/>
  <c r="O821" s="1"/>
  <c r="N822"/>
  <c r="O822" s="1"/>
  <c r="N823"/>
  <c r="O823" s="1"/>
  <c r="N824"/>
  <c r="O824" s="1"/>
  <c r="N825"/>
  <c r="O825" s="1"/>
  <c r="N826"/>
  <c r="O826" s="1"/>
  <c r="N827"/>
  <c r="O827" s="1"/>
  <c r="N828"/>
  <c r="O828" s="1"/>
  <c r="N829"/>
  <c r="O829" s="1"/>
  <c r="N830"/>
  <c r="O830" s="1"/>
  <c r="N831"/>
  <c r="O831" s="1"/>
  <c r="N832"/>
  <c r="O832" s="1"/>
  <c r="N833"/>
  <c r="O833" s="1"/>
  <c r="N834"/>
  <c r="O834" s="1"/>
  <c r="N835"/>
  <c r="O835" s="1"/>
  <c r="N836"/>
  <c r="O836" s="1"/>
  <c r="N837"/>
  <c r="O837" s="1"/>
  <c r="N838"/>
  <c r="O838" s="1"/>
  <c r="N839"/>
  <c r="O839" s="1"/>
  <c r="N840"/>
  <c r="O840" s="1"/>
  <c r="N841"/>
  <c r="O841" s="1"/>
  <c r="N842"/>
  <c r="O842" s="1"/>
  <c r="N843"/>
  <c r="O843" s="1"/>
  <c r="N844"/>
  <c r="O844" s="1"/>
  <c r="N845"/>
  <c r="O845" s="1"/>
  <c r="N846"/>
  <c r="O846" s="1"/>
  <c r="N847"/>
  <c r="O847" s="1"/>
  <c r="N848"/>
  <c r="O848" s="1"/>
  <c r="N849"/>
  <c r="O849" s="1"/>
  <c r="N850"/>
  <c r="O850" s="1"/>
  <c r="N851"/>
  <c r="O851" s="1"/>
  <c r="N852"/>
  <c r="O852" s="1"/>
  <c r="N853"/>
  <c r="O853" s="1"/>
  <c r="N854"/>
  <c r="O854" s="1"/>
  <c r="N855"/>
  <c r="O855" s="1"/>
  <c r="N856"/>
  <c r="O856" s="1"/>
  <c r="N857"/>
  <c r="O857" s="1"/>
  <c r="N858"/>
  <c r="O858" s="1"/>
  <c r="N859"/>
  <c r="O859" s="1"/>
  <c r="N860"/>
  <c r="O860" s="1"/>
  <c r="N861"/>
  <c r="O861" s="1"/>
  <c r="N862"/>
  <c r="O862" s="1"/>
  <c r="N863"/>
  <c r="O863" s="1"/>
  <c r="N864"/>
  <c r="O864" s="1"/>
  <c r="N865"/>
  <c r="O865" s="1"/>
  <c r="N866"/>
  <c r="O866" s="1"/>
  <c r="N867"/>
  <c r="O867" s="1"/>
  <c r="N868"/>
  <c r="O868" s="1"/>
  <c r="N869"/>
  <c r="O869" s="1"/>
  <c r="N870"/>
  <c r="O870" s="1"/>
  <c r="N871"/>
  <c r="O871" s="1"/>
  <c r="N872"/>
  <c r="O872" s="1"/>
  <c r="N873"/>
  <c r="O873" s="1"/>
  <c r="N874"/>
  <c r="O874" s="1"/>
  <c r="N875"/>
  <c r="O875" s="1"/>
  <c r="N876"/>
  <c r="O876" s="1"/>
  <c r="N877"/>
  <c r="O877" s="1"/>
  <c r="N878"/>
  <c r="O878" s="1"/>
  <c r="N879"/>
  <c r="O879" s="1"/>
  <c r="N880"/>
  <c r="O880" s="1"/>
  <c r="N881"/>
  <c r="O881" s="1"/>
  <c r="N882"/>
  <c r="O882" s="1"/>
  <c r="N883"/>
  <c r="O883" s="1"/>
  <c r="N884"/>
  <c r="O884" s="1"/>
  <c r="N885"/>
  <c r="O885" s="1"/>
  <c r="N886"/>
  <c r="O886" s="1"/>
  <c r="N887"/>
  <c r="O887" s="1"/>
  <c r="N888"/>
  <c r="O888" s="1"/>
  <c r="N889"/>
  <c r="O889" s="1"/>
  <c r="N890"/>
  <c r="O890" s="1"/>
  <c r="N891"/>
  <c r="O891" s="1"/>
  <c r="N892"/>
  <c r="O892" s="1"/>
  <c r="N893"/>
  <c r="O893" s="1"/>
  <c r="N894"/>
  <c r="O894" s="1"/>
  <c r="N895"/>
  <c r="O895" s="1"/>
  <c r="N896"/>
  <c r="O896" s="1"/>
  <c r="N897"/>
  <c r="O897" s="1"/>
  <c r="N898"/>
  <c r="O898" s="1"/>
  <c r="N899"/>
  <c r="O899" s="1"/>
  <c r="N900"/>
  <c r="O900" s="1"/>
  <c r="N901"/>
  <c r="O901" s="1"/>
  <c r="N902"/>
  <c r="O902" s="1"/>
  <c r="N903"/>
  <c r="O903" s="1"/>
  <c r="N904"/>
  <c r="O904" s="1"/>
  <c r="N905"/>
  <c r="O905" s="1"/>
  <c r="N906"/>
  <c r="O906" s="1"/>
  <c r="N907"/>
  <c r="O907" s="1"/>
  <c r="N908"/>
  <c r="O908" s="1"/>
  <c r="N909"/>
  <c r="O909" s="1"/>
  <c r="N910"/>
  <c r="O910" s="1"/>
  <c r="N911"/>
  <c r="O911" s="1"/>
  <c r="N912"/>
  <c r="O912" s="1"/>
  <c r="N913"/>
  <c r="O913" s="1"/>
  <c r="N914"/>
  <c r="O914" s="1"/>
  <c r="N915"/>
  <c r="O915" s="1"/>
  <c r="N916"/>
  <c r="O916" s="1"/>
  <c r="N917"/>
  <c r="O917" s="1"/>
  <c r="N918"/>
  <c r="O918" s="1"/>
  <c r="N919"/>
  <c r="O919" s="1"/>
  <c r="N920"/>
  <c r="O920" s="1"/>
  <c r="N921"/>
  <c r="O921" s="1"/>
  <c r="N922"/>
  <c r="O922" s="1"/>
  <c r="N923"/>
  <c r="O923" s="1"/>
  <c r="N924"/>
  <c r="O924" s="1"/>
  <c r="N925"/>
  <c r="O925" s="1"/>
  <c r="N926"/>
  <c r="O926" s="1"/>
  <c r="N927"/>
  <c r="O927" s="1"/>
  <c r="N928"/>
  <c r="O928" s="1"/>
  <c r="N929"/>
  <c r="O929" s="1"/>
  <c r="N930"/>
  <c r="O930" s="1"/>
  <c r="N931"/>
  <c r="O931" s="1"/>
  <c r="N932"/>
  <c r="O932" s="1"/>
  <c r="N933"/>
  <c r="O933" s="1"/>
  <c r="N934"/>
  <c r="O934" s="1"/>
  <c r="N935"/>
  <c r="O935" s="1"/>
  <c r="N936"/>
  <c r="O936" s="1"/>
  <c r="N937"/>
  <c r="O937" s="1"/>
  <c r="N938"/>
  <c r="O938" s="1"/>
  <c r="N939"/>
  <c r="O939" s="1"/>
  <c r="N940"/>
  <c r="O940" s="1"/>
  <c r="N941"/>
  <c r="O941" s="1"/>
  <c r="N942"/>
  <c r="O942" s="1"/>
  <c r="N943"/>
  <c r="O943" s="1"/>
  <c r="N944"/>
  <c r="O944" s="1"/>
  <c r="N945"/>
  <c r="O945" s="1"/>
  <c r="N946"/>
  <c r="O946" s="1"/>
  <c r="N947"/>
  <c r="O947" s="1"/>
  <c r="N948"/>
  <c r="O948" s="1"/>
  <c r="N949"/>
  <c r="O949" s="1"/>
  <c r="N950"/>
  <c r="O950" s="1"/>
  <c r="N951"/>
  <c r="O951" s="1"/>
  <c r="N952"/>
  <c r="O952" s="1"/>
  <c r="N953"/>
  <c r="O953" s="1"/>
  <c r="N954"/>
  <c r="O954" s="1"/>
  <c r="N955"/>
  <c r="O955" s="1"/>
  <c r="N956"/>
  <c r="O956" s="1"/>
  <c r="N957"/>
  <c r="O957" s="1"/>
  <c r="N958"/>
  <c r="O958" s="1"/>
  <c r="N959"/>
  <c r="O959" s="1"/>
  <c r="N960"/>
  <c r="O960" s="1"/>
  <c r="N961"/>
  <c r="O961" s="1"/>
  <c r="N962"/>
  <c r="O962" s="1"/>
  <c r="N963"/>
  <c r="O963" s="1"/>
  <c r="N964"/>
  <c r="O964" s="1"/>
  <c r="N965"/>
  <c r="O965" s="1"/>
  <c r="N966"/>
  <c r="O966" s="1"/>
  <c r="N967"/>
  <c r="O967" s="1"/>
  <c r="N968"/>
  <c r="O968" s="1"/>
  <c r="N969"/>
  <c r="O969" s="1"/>
  <c r="N970"/>
  <c r="O970" s="1"/>
  <c r="N971"/>
  <c r="O971" s="1"/>
  <c r="N972"/>
  <c r="O972" s="1"/>
  <c r="N973"/>
  <c r="O973" s="1"/>
  <c r="N974"/>
  <c r="O974" s="1"/>
  <c r="N975"/>
  <c r="O975" s="1"/>
  <c r="N976"/>
  <c r="O976" s="1"/>
  <c r="N977"/>
  <c r="O977" s="1"/>
  <c r="N978"/>
  <c r="O978" s="1"/>
  <c r="N979"/>
  <c r="O979" s="1"/>
  <c r="N980"/>
  <c r="O980" s="1"/>
  <c r="N981"/>
  <c r="O981" s="1"/>
  <c r="N982"/>
  <c r="O982" s="1"/>
  <c r="N983"/>
  <c r="O983" s="1"/>
  <c r="N984"/>
  <c r="O984" s="1"/>
  <c r="N985"/>
  <c r="O985" s="1"/>
  <c r="N986"/>
  <c r="O986" s="1"/>
  <c r="N987"/>
  <c r="O987" s="1"/>
  <c r="N988"/>
  <c r="O988" s="1"/>
  <c r="N989"/>
  <c r="O989" s="1"/>
  <c r="N990"/>
  <c r="O990" s="1"/>
  <c r="N991"/>
  <c r="O991" s="1"/>
  <c r="N992"/>
  <c r="O992" s="1"/>
  <c r="N993"/>
  <c r="O993" s="1"/>
  <c r="N994"/>
  <c r="O994" s="1"/>
  <c r="N995"/>
  <c r="O995" s="1"/>
  <c r="N996"/>
  <c r="O996" s="1"/>
  <c r="N997"/>
  <c r="O997" s="1"/>
  <c r="N998"/>
  <c r="O998" s="1"/>
  <c r="N999"/>
  <c r="O999" s="1"/>
  <c r="N1000"/>
  <c r="O1000" s="1"/>
  <c r="N1001"/>
  <c r="O1001" s="1"/>
  <c r="N1002"/>
  <c r="O1002" s="1"/>
  <c r="N1003"/>
  <c r="O1003" s="1"/>
  <c r="N1004"/>
  <c r="O1004" s="1"/>
  <c r="N4"/>
  <c r="O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L43"/>
  <c r="M43" s="1"/>
  <c r="L44"/>
  <c r="M44" s="1"/>
  <c r="L45"/>
  <c r="M45" s="1"/>
  <c r="L46"/>
  <c r="M46" s="1"/>
  <c r="L47"/>
  <c r="M47" s="1"/>
  <c r="L48"/>
  <c r="M48" s="1"/>
  <c r="L49"/>
  <c r="M49" s="1"/>
  <c r="L50"/>
  <c r="M50" s="1"/>
  <c r="L51"/>
  <c r="M51" s="1"/>
  <c r="L52"/>
  <c r="M52" s="1"/>
  <c r="L53"/>
  <c r="M53" s="1"/>
  <c r="L54"/>
  <c r="M54" s="1"/>
  <c r="L55"/>
  <c r="M55" s="1"/>
  <c r="L56"/>
  <c r="M56" s="1"/>
  <c r="L57"/>
  <c r="M57" s="1"/>
  <c r="L58"/>
  <c r="M58" s="1"/>
  <c r="L59"/>
  <c r="M59" s="1"/>
  <c r="L60"/>
  <c r="M60" s="1"/>
  <c r="L61"/>
  <c r="M61" s="1"/>
  <c r="L62"/>
  <c r="M62" s="1"/>
  <c r="L63"/>
  <c r="M63" s="1"/>
  <c r="L64"/>
  <c r="M64" s="1"/>
  <c r="L65"/>
  <c r="M65" s="1"/>
  <c r="L66"/>
  <c r="M66" s="1"/>
  <c r="L67"/>
  <c r="M67" s="1"/>
  <c r="L68"/>
  <c r="M68" s="1"/>
  <c r="L69"/>
  <c r="M69" s="1"/>
  <c r="L70"/>
  <c r="M70" s="1"/>
  <c r="L71"/>
  <c r="M71" s="1"/>
  <c r="L72"/>
  <c r="M72" s="1"/>
  <c r="L73"/>
  <c r="M73" s="1"/>
  <c r="L74"/>
  <c r="M74" s="1"/>
  <c r="L75"/>
  <c r="M75" s="1"/>
  <c r="L76"/>
  <c r="M76" s="1"/>
  <c r="L77"/>
  <c r="M77" s="1"/>
  <c r="L78"/>
  <c r="M78" s="1"/>
  <c r="L79"/>
  <c r="M79" s="1"/>
  <c r="L80"/>
  <c r="M80" s="1"/>
  <c r="L81"/>
  <c r="M81" s="1"/>
  <c r="L82"/>
  <c r="M82" s="1"/>
  <c r="L83"/>
  <c r="M83" s="1"/>
  <c r="L84"/>
  <c r="M84" s="1"/>
  <c r="L85"/>
  <c r="M85" s="1"/>
  <c r="L86"/>
  <c r="M86" s="1"/>
  <c r="L87"/>
  <c r="M87" s="1"/>
  <c r="L88"/>
  <c r="M88" s="1"/>
  <c r="L89"/>
  <c r="M89" s="1"/>
  <c r="L90"/>
  <c r="M90" s="1"/>
  <c r="L91"/>
  <c r="M91" s="1"/>
  <c r="L92"/>
  <c r="M92" s="1"/>
  <c r="L93"/>
  <c r="M93" s="1"/>
  <c r="L94"/>
  <c r="M94" s="1"/>
  <c r="L95"/>
  <c r="M95" s="1"/>
  <c r="L96"/>
  <c r="M96" s="1"/>
  <c r="L97"/>
  <c r="M97" s="1"/>
  <c r="L98"/>
  <c r="M98" s="1"/>
  <c r="L99"/>
  <c r="M99" s="1"/>
  <c r="L100"/>
  <c r="M100" s="1"/>
  <c r="L101"/>
  <c r="M101" s="1"/>
  <c r="L102"/>
  <c r="M102" s="1"/>
  <c r="L103"/>
  <c r="M103" s="1"/>
  <c r="L104"/>
  <c r="M104" s="1"/>
  <c r="L105"/>
  <c r="M105" s="1"/>
  <c r="L106"/>
  <c r="M106" s="1"/>
  <c r="L107"/>
  <c r="M107" s="1"/>
  <c r="L108"/>
  <c r="M108" s="1"/>
  <c r="L109"/>
  <c r="M109" s="1"/>
  <c r="L110"/>
  <c r="M110" s="1"/>
  <c r="L111"/>
  <c r="M111" s="1"/>
  <c r="L112"/>
  <c r="M112" s="1"/>
  <c r="L113"/>
  <c r="M113" s="1"/>
  <c r="L114"/>
  <c r="M114" s="1"/>
  <c r="L115"/>
  <c r="M115" s="1"/>
  <c r="L116"/>
  <c r="M116" s="1"/>
  <c r="L117"/>
  <c r="M117" s="1"/>
  <c r="L118"/>
  <c r="M118" s="1"/>
  <c r="L119"/>
  <c r="M119" s="1"/>
  <c r="L120"/>
  <c r="M120" s="1"/>
  <c r="L121"/>
  <c r="M121" s="1"/>
  <c r="L122"/>
  <c r="M122" s="1"/>
  <c r="L123"/>
  <c r="M123" s="1"/>
  <c r="L124"/>
  <c r="M124" s="1"/>
  <c r="L125"/>
  <c r="M125" s="1"/>
  <c r="L126"/>
  <c r="M126" s="1"/>
  <c r="L127"/>
  <c r="M127" s="1"/>
  <c r="L128"/>
  <c r="M128" s="1"/>
  <c r="L129"/>
  <c r="M129" s="1"/>
  <c r="L130"/>
  <c r="M130" s="1"/>
  <c r="L131"/>
  <c r="M131" s="1"/>
  <c r="L132"/>
  <c r="M132" s="1"/>
  <c r="L133"/>
  <c r="M133" s="1"/>
  <c r="L134"/>
  <c r="M134" s="1"/>
  <c r="L135"/>
  <c r="M135" s="1"/>
  <c r="L136"/>
  <c r="M136" s="1"/>
  <c r="L137"/>
  <c r="M137" s="1"/>
  <c r="L138"/>
  <c r="M138" s="1"/>
  <c r="L139"/>
  <c r="M139" s="1"/>
  <c r="L140"/>
  <c r="M140" s="1"/>
  <c r="L141"/>
  <c r="M141" s="1"/>
  <c r="L142"/>
  <c r="M142" s="1"/>
  <c r="L143"/>
  <c r="M143" s="1"/>
  <c r="L144"/>
  <c r="M144" s="1"/>
  <c r="L145"/>
  <c r="M145" s="1"/>
  <c r="L146"/>
  <c r="M146" s="1"/>
  <c r="L147"/>
  <c r="M147" s="1"/>
  <c r="L148"/>
  <c r="M148" s="1"/>
  <c r="L149"/>
  <c r="M149" s="1"/>
  <c r="L150"/>
  <c r="M150" s="1"/>
  <c r="L151"/>
  <c r="M151" s="1"/>
  <c r="L152"/>
  <c r="M152" s="1"/>
  <c r="L153"/>
  <c r="M153" s="1"/>
  <c r="L154"/>
  <c r="M154" s="1"/>
  <c r="L155"/>
  <c r="M155" s="1"/>
  <c r="L156"/>
  <c r="M156" s="1"/>
  <c r="L157"/>
  <c r="M157" s="1"/>
  <c r="L158"/>
  <c r="M158" s="1"/>
  <c r="L159"/>
  <c r="M159" s="1"/>
  <c r="L160"/>
  <c r="M160" s="1"/>
  <c r="L161"/>
  <c r="M161" s="1"/>
  <c r="L162"/>
  <c r="M162" s="1"/>
  <c r="L163"/>
  <c r="M163" s="1"/>
  <c r="L164"/>
  <c r="M164" s="1"/>
  <c r="L165"/>
  <c r="M165" s="1"/>
  <c r="L166"/>
  <c r="M166" s="1"/>
  <c r="L167"/>
  <c r="M167" s="1"/>
  <c r="L168"/>
  <c r="M168" s="1"/>
  <c r="L169"/>
  <c r="M169" s="1"/>
  <c r="L170"/>
  <c r="M170" s="1"/>
  <c r="L171"/>
  <c r="M171" s="1"/>
  <c r="L172"/>
  <c r="M172" s="1"/>
  <c r="L173"/>
  <c r="M173" s="1"/>
  <c r="L174"/>
  <c r="M174" s="1"/>
  <c r="L175"/>
  <c r="M175" s="1"/>
  <c r="L176"/>
  <c r="M176" s="1"/>
  <c r="L177"/>
  <c r="M177" s="1"/>
  <c r="L178"/>
  <c r="M178" s="1"/>
  <c r="L179"/>
  <c r="M179" s="1"/>
  <c r="L180"/>
  <c r="M180" s="1"/>
  <c r="L181"/>
  <c r="M181" s="1"/>
  <c r="L182"/>
  <c r="M182" s="1"/>
  <c r="L183"/>
  <c r="M183" s="1"/>
  <c r="L184"/>
  <c r="M184" s="1"/>
  <c r="L185"/>
  <c r="M185" s="1"/>
  <c r="L186"/>
  <c r="M186" s="1"/>
  <c r="L187"/>
  <c r="M187" s="1"/>
  <c r="L188"/>
  <c r="M188" s="1"/>
  <c r="L189"/>
  <c r="M189" s="1"/>
  <c r="L190"/>
  <c r="M190" s="1"/>
  <c r="L191"/>
  <c r="M191" s="1"/>
  <c r="L192"/>
  <c r="M192" s="1"/>
  <c r="L193"/>
  <c r="M193" s="1"/>
  <c r="L194"/>
  <c r="M194" s="1"/>
  <c r="L195"/>
  <c r="M195" s="1"/>
  <c r="L196"/>
  <c r="M196" s="1"/>
  <c r="L197"/>
  <c r="M197" s="1"/>
  <c r="L198"/>
  <c r="M198" s="1"/>
  <c r="L199"/>
  <c r="M199" s="1"/>
  <c r="L200"/>
  <c r="M200" s="1"/>
  <c r="L201"/>
  <c r="M201" s="1"/>
  <c r="L202"/>
  <c r="M202" s="1"/>
  <c r="L203"/>
  <c r="M203" s="1"/>
  <c r="L204"/>
  <c r="M204" s="1"/>
  <c r="L205"/>
  <c r="M205" s="1"/>
  <c r="L206"/>
  <c r="M206" s="1"/>
  <c r="L207"/>
  <c r="M207" s="1"/>
  <c r="L208"/>
  <c r="M208" s="1"/>
  <c r="L209"/>
  <c r="M209" s="1"/>
  <c r="L210"/>
  <c r="M210" s="1"/>
  <c r="L211"/>
  <c r="M211" s="1"/>
  <c r="L212"/>
  <c r="M212" s="1"/>
  <c r="L213"/>
  <c r="M213" s="1"/>
  <c r="L214"/>
  <c r="M214" s="1"/>
  <c r="L215"/>
  <c r="M215" s="1"/>
  <c r="L216"/>
  <c r="M216" s="1"/>
  <c r="L217"/>
  <c r="M217" s="1"/>
  <c r="L218"/>
  <c r="M218" s="1"/>
  <c r="L219"/>
  <c r="M219" s="1"/>
  <c r="L220"/>
  <c r="M220" s="1"/>
  <c r="L221"/>
  <c r="M221" s="1"/>
  <c r="L222"/>
  <c r="M222" s="1"/>
  <c r="L223"/>
  <c r="M223" s="1"/>
  <c r="L224"/>
  <c r="M224" s="1"/>
  <c r="L225"/>
  <c r="M225" s="1"/>
  <c r="L226"/>
  <c r="M226" s="1"/>
  <c r="L227"/>
  <c r="M227" s="1"/>
  <c r="L228"/>
  <c r="M228" s="1"/>
  <c r="L229"/>
  <c r="M229" s="1"/>
  <c r="L230"/>
  <c r="M230" s="1"/>
  <c r="L231"/>
  <c r="M231" s="1"/>
  <c r="L232"/>
  <c r="M232" s="1"/>
  <c r="L233"/>
  <c r="M233" s="1"/>
  <c r="L234"/>
  <c r="M234" s="1"/>
  <c r="L235"/>
  <c r="M235" s="1"/>
  <c r="L236"/>
  <c r="M236" s="1"/>
  <c r="L237"/>
  <c r="M237" s="1"/>
  <c r="L238"/>
  <c r="M238" s="1"/>
  <c r="L239"/>
  <c r="M239" s="1"/>
  <c r="L240"/>
  <c r="M240" s="1"/>
  <c r="L241"/>
  <c r="M241" s="1"/>
  <c r="L242"/>
  <c r="M242" s="1"/>
  <c r="L243"/>
  <c r="M243" s="1"/>
  <c r="L244"/>
  <c r="M244" s="1"/>
  <c r="L245"/>
  <c r="M245" s="1"/>
  <c r="L246"/>
  <c r="M246" s="1"/>
  <c r="L247"/>
  <c r="M247" s="1"/>
  <c r="L248"/>
  <c r="M248" s="1"/>
  <c r="L249"/>
  <c r="M249" s="1"/>
  <c r="L250"/>
  <c r="M250" s="1"/>
  <c r="L251"/>
  <c r="M251" s="1"/>
  <c r="L252"/>
  <c r="M252" s="1"/>
  <c r="L253"/>
  <c r="M253" s="1"/>
  <c r="L254"/>
  <c r="M254" s="1"/>
  <c r="L255"/>
  <c r="M255" s="1"/>
  <c r="L256"/>
  <c r="M256" s="1"/>
  <c r="L257"/>
  <c r="M257" s="1"/>
  <c r="L258"/>
  <c r="M258" s="1"/>
  <c r="L259"/>
  <c r="M259" s="1"/>
  <c r="L260"/>
  <c r="M260" s="1"/>
  <c r="L261"/>
  <c r="M261" s="1"/>
  <c r="L262"/>
  <c r="M262" s="1"/>
  <c r="L263"/>
  <c r="M263" s="1"/>
  <c r="L264"/>
  <c r="M264" s="1"/>
  <c r="L265"/>
  <c r="M265" s="1"/>
  <c r="L266"/>
  <c r="M266" s="1"/>
  <c r="L267"/>
  <c r="M267" s="1"/>
  <c r="L268"/>
  <c r="M268" s="1"/>
  <c r="L269"/>
  <c r="M269" s="1"/>
  <c r="L270"/>
  <c r="M270" s="1"/>
  <c r="L271"/>
  <c r="M271" s="1"/>
  <c r="L272"/>
  <c r="M272" s="1"/>
  <c r="L273"/>
  <c r="M273" s="1"/>
  <c r="L274"/>
  <c r="M274" s="1"/>
  <c r="L275"/>
  <c r="M275" s="1"/>
  <c r="L276"/>
  <c r="M276" s="1"/>
  <c r="L277"/>
  <c r="M277" s="1"/>
  <c r="L278"/>
  <c r="M278" s="1"/>
  <c r="L279"/>
  <c r="M279" s="1"/>
  <c r="L280"/>
  <c r="M280" s="1"/>
  <c r="L281"/>
  <c r="M281" s="1"/>
  <c r="L282"/>
  <c r="M282" s="1"/>
  <c r="L283"/>
  <c r="M283" s="1"/>
  <c r="L284"/>
  <c r="M284" s="1"/>
  <c r="L285"/>
  <c r="M285" s="1"/>
  <c r="L286"/>
  <c r="M286" s="1"/>
  <c r="L287"/>
  <c r="M287" s="1"/>
  <c r="L288"/>
  <c r="M288" s="1"/>
  <c r="L289"/>
  <c r="M289" s="1"/>
  <c r="L290"/>
  <c r="M290" s="1"/>
  <c r="L291"/>
  <c r="M291" s="1"/>
  <c r="L292"/>
  <c r="M292" s="1"/>
  <c r="L293"/>
  <c r="M293" s="1"/>
  <c r="L294"/>
  <c r="M294" s="1"/>
  <c r="L295"/>
  <c r="M295" s="1"/>
  <c r="L296"/>
  <c r="M296" s="1"/>
  <c r="L297"/>
  <c r="M297" s="1"/>
  <c r="L298"/>
  <c r="M298" s="1"/>
  <c r="L299"/>
  <c r="M299" s="1"/>
  <c r="L300"/>
  <c r="M300" s="1"/>
  <c r="L301"/>
  <c r="M301" s="1"/>
  <c r="L302"/>
  <c r="M302" s="1"/>
  <c r="L303"/>
  <c r="M303" s="1"/>
  <c r="L304"/>
  <c r="M304" s="1"/>
  <c r="L305"/>
  <c r="M305" s="1"/>
  <c r="L306"/>
  <c r="M306" s="1"/>
  <c r="L307"/>
  <c r="M307" s="1"/>
  <c r="L308"/>
  <c r="M308" s="1"/>
  <c r="L309"/>
  <c r="M309" s="1"/>
  <c r="L310"/>
  <c r="M310" s="1"/>
  <c r="L311"/>
  <c r="M311" s="1"/>
  <c r="L312"/>
  <c r="M312" s="1"/>
  <c r="L313"/>
  <c r="M313" s="1"/>
  <c r="L314"/>
  <c r="M314" s="1"/>
  <c r="L315"/>
  <c r="M315" s="1"/>
  <c r="L316"/>
  <c r="M316" s="1"/>
  <c r="L317"/>
  <c r="M317" s="1"/>
  <c r="L318"/>
  <c r="M318" s="1"/>
  <c r="L319"/>
  <c r="M319" s="1"/>
  <c r="L320"/>
  <c r="M320" s="1"/>
  <c r="L321"/>
  <c r="M321" s="1"/>
  <c r="L322"/>
  <c r="M322" s="1"/>
  <c r="L323"/>
  <c r="M323" s="1"/>
  <c r="L324"/>
  <c r="M324" s="1"/>
  <c r="L325"/>
  <c r="M325" s="1"/>
  <c r="L326"/>
  <c r="M326" s="1"/>
  <c r="L327"/>
  <c r="M327" s="1"/>
  <c r="L328"/>
  <c r="M328" s="1"/>
  <c r="L329"/>
  <c r="M329" s="1"/>
  <c r="L330"/>
  <c r="M330" s="1"/>
  <c r="L331"/>
  <c r="M331" s="1"/>
  <c r="L332"/>
  <c r="M332" s="1"/>
  <c r="L333"/>
  <c r="M333" s="1"/>
  <c r="L334"/>
  <c r="M334" s="1"/>
  <c r="L335"/>
  <c r="M335" s="1"/>
  <c r="L336"/>
  <c r="M336" s="1"/>
  <c r="L337"/>
  <c r="M337" s="1"/>
  <c r="L338"/>
  <c r="M338" s="1"/>
  <c r="L339"/>
  <c r="M339" s="1"/>
  <c r="L340"/>
  <c r="M340" s="1"/>
  <c r="L341"/>
  <c r="M341" s="1"/>
  <c r="L342"/>
  <c r="M342" s="1"/>
  <c r="L343"/>
  <c r="M343" s="1"/>
  <c r="L344"/>
  <c r="M344" s="1"/>
  <c r="L345"/>
  <c r="M345" s="1"/>
  <c r="L346"/>
  <c r="M346" s="1"/>
  <c r="L347"/>
  <c r="M347" s="1"/>
  <c r="L348"/>
  <c r="M348" s="1"/>
  <c r="L349"/>
  <c r="M349" s="1"/>
  <c r="L350"/>
  <c r="M350" s="1"/>
  <c r="L351"/>
  <c r="M351" s="1"/>
  <c r="L352"/>
  <c r="M352" s="1"/>
  <c r="L353"/>
  <c r="M353" s="1"/>
  <c r="L354"/>
  <c r="M354" s="1"/>
  <c r="L355"/>
  <c r="M355" s="1"/>
  <c r="L356"/>
  <c r="M356" s="1"/>
  <c r="L357"/>
  <c r="M357" s="1"/>
  <c r="L358"/>
  <c r="M358" s="1"/>
  <c r="L359"/>
  <c r="M359" s="1"/>
  <c r="L360"/>
  <c r="M360" s="1"/>
  <c r="L361"/>
  <c r="M361" s="1"/>
  <c r="L362"/>
  <c r="M362" s="1"/>
  <c r="L363"/>
  <c r="M363" s="1"/>
  <c r="L364"/>
  <c r="M364" s="1"/>
  <c r="L365"/>
  <c r="M365" s="1"/>
  <c r="L366"/>
  <c r="M366" s="1"/>
  <c r="L367"/>
  <c r="M367" s="1"/>
  <c r="L368"/>
  <c r="M368" s="1"/>
  <c r="L369"/>
  <c r="M369" s="1"/>
  <c r="L370"/>
  <c r="M370" s="1"/>
  <c r="L371"/>
  <c r="M371" s="1"/>
  <c r="L372"/>
  <c r="M372" s="1"/>
  <c r="L373"/>
  <c r="M373" s="1"/>
  <c r="L374"/>
  <c r="M374" s="1"/>
  <c r="L375"/>
  <c r="M375" s="1"/>
  <c r="L376"/>
  <c r="M376" s="1"/>
  <c r="L377"/>
  <c r="M377" s="1"/>
  <c r="L378"/>
  <c r="M378" s="1"/>
  <c r="L379"/>
  <c r="M379" s="1"/>
  <c r="L380"/>
  <c r="M380" s="1"/>
  <c r="L381"/>
  <c r="M381" s="1"/>
  <c r="L382"/>
  <c r="M382" s="1"/>
  <c r="L383"/>
  <c r="M383" s="1"/>
  <c r="L384"/>
  <c r="M384" s="1"/>
  <c r="L385"/>
  <c r="M385" s="1"/>
  <c r="L386"/>
  <c r="M386" s="1"/>
  <c r="L387"/>
  <c r="M387" s="1"/>
  <c r="L388"/>
  <c r="M388" s="1"/>
  <c r="L389"/>
  <c r="M389" s="1"/>
  <c r="L390"/>
  <c r="M390" s="1"/>
  <c r="L391"/>
  <c r="M391" s="1"/>
  <c r="L392"/>
  <c r="M392" s="1"/>
  <c r="L393"/>
  <c r="M393" s="1"/>
  <c r="L394"/>
  <c r="M394" s="1"/>
  <c r="L395"/>
  <c r="M395" s="1"/>
  <c r="L396"/>
  <c r="M396" s="1"/>
  <c r="L397"/>
  <c r="M397" s="1"/>
  <c r="L398"/>
  <c r="M398" s="1"/>
  <c r="L399"/>
  <c r="M399" s="1"/>
  <c r="L400"/>
  <c r="M400" s="1"/>
  <c r="L401"/>
  <c r="M401" s="1"/>
  <c r="L402"/>
  <c r="M402" s="1"/>
  <c r="L403"/>
  <c r="M403" s="1"/>
  <c r="L404"/>
  <c r="M404" s="1"/>
  <c r="L405"/>
  <c r="M405" s="1"/>
  <c r="L406"/>
  <c r="M406" s="1"/>
  <c r="L407"/>
  <c r="M407" s="1"/>
  <c r="L408"/>
  <c r="M408" s="1"/>
  <c r="L409"/>
  <c r="M409" s="1"/>
  <c r="L410"/>
  <c r="M410" s="1"/>
  <c r="L411"/>
  <c r="M411" s="1"/>
  <c r="L412"/>
  <c r="M412" s="1"/>
  <c r="L413"/>
  <c r="M413" s="1"/>
  <c r="L414"/>
  <c r="M414" s="1"/>
  <c r="L415"/>
  <c r="M415" s="1"/>
  <c r="L416"/>
  <c r="M416" s="1"/>
  <c r="L417"/>
  <c r="M417" s="1"/>
  <c r="L418"/>
  <c r="M418" s="1"/>
  <c r="L419"/>
  <c r="M419" s="1"/>
  <c r="L420"/>
  <c r="M420" s="1"/>
  <c r="L421"/>
  <c r="M421" s="1"/>
  <c r="L422"/>
  <c r="M422" s="1"/>
  <c r="L423"/>
  <c r="M423" s="1"/>
  <c r="L424"/>
  <c r="M424" s="1"/>
  <c r="L425"/>
  <c r="M425" s="1"/>
  <c r="L426"/>
  <c r="M426" s="1"/>
  <c r="L427"/>
  <c r="M427" s="1"/>
  <c r="L428"/>
  <c r="M428" s="1"/>
  <c r="L429"/>
  <c r="M429" s="1"/>
  <c r="L430"/>
  <c r="M430" s="1"/>
  <c r="L431"/>
  <c r="M431" s="1"/>
  <c r="L432"/>
  <c r="M432" s="1"/>
  <c r="L433"/>
  <c r="M433" s="1"/>
  <c r="L434"/>
  <c r="M434" s="1"/>
  <c r="L435"/>
  <c r="M435" s="1"/>
  <c r="L436"/>
  <c r="M436" s="1"/>
  <c r="L437"/>
  <c r="M437" s="1"/>
  <c r="L438"/>
  <c r="M438" s="1"/>
  <c r="L439"/>
  <c r="M439" s="1"/>
  <c r="L440"/>
  <c r="M440" s="1"/>
  <c r="L441"/>
  <c r="M441" s="1"/>
  <c r="L442"/>
  <c r="M442" s="1"/>
  <c r="L443"/>
  <c r="M443" s="1"/>
  <c r="L444"/>
  <c r="M444" s="1"/>
  <c r="L445"/>
  <c r="M445" s="1"/>
  <c r="L446"/>
  <c r="M446" s="1"/>
  <c r="L447"/>
  <c r="M447" s="1"/>
  <c r="L448"/>
  <c r="M448" s="1"/>
  <c r="L449"/>
  <c r="M449" s="1"/>
  <c r="L450"/>
  <c r="M450" s="1"/>
  <c r="L451"/>
  <c r="M451" s="1"/>
  <c r="L452"/>
  <c r="M452" s="1"/>
  <c r="L453"/>
  <c r="M453" s="1"/>
  <c r="L454"/>
  <c r="M454" s="1"/>
  <c r="L455"/>
  <c r="M455" s="1"/>
  <c r="L456"/>
  <c r="M456" s="1"/>
  <c r="L457"/>
  <c r="M457" s="1"/>
  <c r="L458"/>
  <c r="M458" s="1"/>
  <c r="L459"/>
  <c r="M459" s="1"/>
  <c r="L460"/>
  <c r="M460" s="1"/>
  <c r="L461"/>
  <c r="M461" s="1"/>
  <c r="L462"/>
  <c r="M462" s="1"/>
  <c r="L463"/>
  <c r="M463" s="1"/>
  <c r="L464"/>
  <c r="M464" s="1"/>
  <c r="L465"/>
  <c r="M465" s="1"/>
  <c r="L466"/>
  <c r="M466" s="1"/>
  <c r="L467"/>
  <c r="M467" s="1"/>
  <c r="L468"/>
  <c r="M468" s="1"/>
  <c r="L469"/>
  <c r="M469" s="1"/>
  <c r="L470"/>
  <c r="M470" s="1"/>
  <c r="L471"/>
  <c r="M471" s="1"/>
  <c r="L472"/>
  <c r="M472" s="1"/>
  <c r="L473"/>
  <c r="M473" s="1"/>
  <c r="L474"/>
  <c r="M474" s="1"/>
  <c r="L475"/>
  <c r="M475" s="1"/>
  <c r="L476"/>
  <c r="M476" s="1"/>
  <c r="L477"/>
  <c r="M477" s="1"/>
  <c r="L478"/>
  <c r="M478" s="1"/>
  <c r="L479"/>
  <c r="M479" s="1"/>
  <c r="L480"/>
  <c r="M480" s="1"/>
  <c r="L481"/>
  <c r="M481" s="1"/>
  <c r="L482"/>
  <c r="M482" s="1"/>
  <c r="L483"/>
  <c r="M483" s="1"/>
  <c r="L484"/>
  <c r="M484" s="1"/>
  <c r="L485"/>
  <c r="M485" s="1"/>
  <c r="L486"/>
  <c r="M486" s="1"/>
  <c r="L487"/>
  <c r="M487" s="1"/>
  <c r="L488"/>
  <c r="M488" s="1"/>
  <c r="L489"/>
  <c r="M489" s="1"/>
  <c r="L490"/>
  <c r="M490" s="1"/>
  <c r="L491"/>
  <c r="M491" s="1"/>
  <c r="L492"/>
  <c r="M492" s="1"/>
  <c r="L493"/>
  <c r="M493" s="1"/>
  <c r="L494"/>
  <c r="M494" s="1"/>
  <c r="L495"/>
  <c r="M495" s="1"/>
  <c r="L496"/>
  <c r="M496" s="1"/>
  <c r="L497"/>
  <c r="M497" s="1"/>
  <c r="L498"/>
  <c r="M498" s="1"/>
  <c r="L499"/>
  <c r="M499" s="1"/>
  <c r="L500"/>
  <c r="M500" s="1"/>
  <c r="L501"/>
  <c r="M501" s="1"/>
  <c r="L502"/>
  <c r="M502" s="1"/>
  <c r="L503"/>
  <c r="M503" s="1"/>
  <c r="L504"/>
  <c r="M504" s="1"/>
  <c r="L505"/>
  <c r="M505" s="1"/>
  <c r="L506"/>
  <c r="M506" s="1"/>
  <c r="L507"/>
  <c r="M507" s="1"/>
  <c r="L508"/>
  <c r="M508" s="1"/>
  <c r="L509"/>
  <c r="M509" s="1"/>
  <c r="L510"/>
  <c r="M510" s="1"/>
  <c r="L511"/>
  <c r="M511" s="1"/>
  <c r="L512"/>
  <c r="M512" s="1"/>
  <c r="L513"/>
  <c r="M513" s="1"/>
  <c r="L514"/>
  <c r="M514" s="1"/>
  <c r="L515"/>
  <c r="M515" s="1"/>
  <c r="L516"/>
  <c r="M516" s="1"/>
  <c r="L517"/>
  <c r="M517" s="1"/>
  <c r="L518"/>
  <c r="M518" s="1"/>
  <c r="L519"/>
  <c r="M519" s="1"/>
  <c r="L520"/>
  <c r="M520" s="1"/>
  <c r="L521"/>
  <c r="M521" s="1"/>
  <c r="L522"/>
  <c r="M522" s="1"/>
  <c r="L523"/>
  <c r="M523" s="1"/>
  <c r="L524"/>
  <c r="M524" s="1"/>
  <c r="L525"/>
  <c r="M525" s="1"/>
  <c r="L526"/>
  <c r="M526" s="1"/>
  <c r="L527"/>
  <c r="M527" s="1"/>
  <c r="L528"/>
  <c r="M528" s="1"/>
  <c r="L529"/>
  <c r="M529" s="1"/>
  <c r="L530"/>
  <c r="M530" s="1"/>
  <c r="L531"/>
  <c r="M531" s="1"/>
  <c r="L532"/>
  <c r="M532" s="1"/>
  <c r="L533"/>
  <c r="M533" s="1"/>
  <c r="L534"/>
  <c r="M534" s="1"/>
  <c r="L535"/>
  <c r="M535" s="1"/>
  <c r="L536"/>
  <c r="M536" s="1"/>
  <c r="L537"/>
  <c r="M537" s="1"/>
  <c r="L538"/>
  <c r="M538" s="1"/>
  <c r="L539"/>
  <c r="M539" s="1"/>
  <c r="L540"/>
  <c r="M540" s="1"/>
  <c r="L541"/>
  <c r="M541" s="1"/>
  <c r="L542"/>
  <c r="M542" s="1"/>
  <c r="L543"/>
  <c r="M543" s="1"/>
  <c r="L544"/>
  <c r="M544" s="1"/>
  <c r="L545"/>
  <c r="M545" s="1"/>
  <c r="L546"/>
  <c r="M546" s="1"/>
  <c r="L547"/>
  <c r="M547" s="1"/>
  <c r="L548"/>
  <c r="M548" s="1"/>
  <c r="L549"/>
  <c r="M549" s="1"/>
  <c r="L550"/>
  <c r="M550" s="1"/>
  <c r="L551"/>
  <c r="M551" s="1"/>
  <c r="L552"/>
  <c r="M552" s="1"/>
  <c r="L553"/>
  <c r="M553" s="1"/>
  <c r="L554"/>
  <c r="M554" s="1"/>
  <c r="L555"/>
  <c r="M555" s="1"/>
  <c r="L556"/>
  <c r="M556" s="1"/>
  <c r="L557"/>
  <c r="M557" s="1"/>
  <c r="L558"/>
  <c r="M558" s="1"/>
  <c r="L559"/>
  <c r="M559" s="1"/>
  <c r="L560"/>
  <c r="M560" s="1"/>
  <c r="L561"/>
  <c r="M561" s="1"/>
  <c r="L562"/>
  <c r="M562" s="1"/>
  <c r="L563"/>
  <c r="M563" s="1"/>
  <c r="L564"/>
  <c r="M564" s="1"/>
  <c r="L565"/>
  <c r="M565" s="1"/>
  <c r="L566"/>
  <c r="M566" s="1"/>
  <c r="L567"/>
  <c r="M567" s="1"/>
  <c r="L568"/>
  <c r="M568" s="1"/>
  <c r="L569"/>
  <c r="M569" s="1"/>
  <c r="L570"/>
  <c r="M570" s="1"/>
  <c r="L571"/>
  <c r="M571" s="1"/>
  <c r="L572"/>
  <c r="M572" s="1"/>
  <c r="L573"/>
  <c r="M573" s="1"/>
  <c r="L574"/>
  <c r="M574" s="1"/>
  <c r="L575"/>
  <c r="M575" s="1"/>
  <c r="L576"/>
  <c r="M576" s="1"/>
  <c r="L577"/>
  <c r="M577" s="1"/>
  <c r="L578"/>
  <c r="M578" s="1"/>
  <c r="L579"/>
  <c r="M579" s="1"/>
  <c r="L580"/>
  <c r="M580" s="1"/>
  <c r="L581"/>
  <c r="M581" s="1"/>
  <c r="L582"/>
  <c r="M582" s="1"/>
  <c r="L583"/>
  <c r="M583" s="1"/>
  <c r="L584"/>
  <c r="M584" s="1"/>
  <c r="L585"/>
  <c r="M585" s="1"/>
  <c r="L586"/>
  <c r="M586" s="1"/>
  <c r="L587"/>
  <c r="M587" s="1"/>
  <c r="L588"/>
  <c r="M588" s="1"/>
  <c r="L589"/>
  <c r="M589" s="1"/>
  <c r="L590"/>
  <c r="M590" s="1"/>
  <c r="L591"/>
  <c r="M591" s="1"/>
  <c r="L592"/>
  <c r="M592" s="1"/>
  <c r="L593"/>
  <c r="M593" s="1"/>
  <c r="L594"/>
  <c r="M594" s="1"/>
  <c r="L595"/>
  <c r="M595" s="1"/>
  <c r="L596"/>
  <c r="M596" s="1"/>
  <c r="L597"/>
  <c r="M597" s="1"/>
  <c r="L598"/>
  <c r="M598" s="1"/>
  <c r="L599"/>
  <c r="M599" s="1"/>
  <c r="L600"/>
  <c r="M600" s="1"/>
  <c r="L601"/>
  <c r="M601" s="1"/>
  <c r="L602"/>
  <c r="M602" s="1"/>
  <c r="L603"/>
  <c r="M603" s="1"/>
  <c r="L604"/>
  <c r="M604" s="1"/>
  <c r="L605"/>
  <c r="M605" s="1"/>
  <c r="L606"/>
  <c r="M606" s="1"/>
  <c r="L607"/>
  <c r="M607" s="1"/>
  <c r="L608"/>
  <c r="M608" s="1"/>
  <c r="L609"/>
  <c r="M609" s="1"/>
  <c r="L610"/>
  <c r="M610" s="1"/>
  <c r="L611"/>
  <c r="M611" s="1"/>
  <c r="L612"/>
  <c r="M612" s="1"/>
  <c r="L613"/>
  <c r="M613" s="1"/>
  <c r="L614"/>
  <c r="M614" s="1"/>
  <c r="L615"/>
  <c r="M615" s="1"/>
  <c r="L616"/>
  <c r="M616" s="1"/>
  <c r="L617"/>
  <c r="M617" s="1"/>
  <c r="L618"/>
  <c r="M618" s="1"/>
  <c r="L619"/>
  <c r="M619" s="1"/>
  <c r="L620"/>
  <c r="M620" s="1"/>
  <c r="L621"/>
  <c r="M621" s="1"/>
  <c r="L622"/>
  <c r="M622" s="1"/>
  <c r="L623"/>
  <c r="M623" s="1"/>
  <c r="L624"/>
  <c r="M624" s="1"/>
  <c r="L625"/>
  <c r="M625" s="1"/>
  <c r="L626"/>
  <c r="M626" s="1"/>
  <c r="L627"/>
  <c r="M627" s="1"/>
  <c r="L628"/>
  <c r="M628" s="1"/>
  <c r="L629"/>
  <c r="M629" s="1"/>
  <c r="L630"/>
  <c r="M630" s="1"/>
  <c r="L631"/>
  <c r="M631" s="1"/>
  <c r="L632"/>
  <c r="M632" s="1"/>
  <c r="L633"/>
  <c r="M633" s="1"/>
  <c r="L634"/>
  <c r="M634" s="1"/>
  <c r="L635"/>
  <c r="M635" s="1"/>
  <c r="L636"/>
  <c r="M636" s="1"/>
  <c r="L637"/>
  <c r="M637" s="1"/>
  <c r="L638"/>
  <c r="M638" s="1"/>
  <c r="L639"/>
  <c r="M639" s="1"/>
  <c r="L640"/>
  <c r="M640" s="1"/>
  <c r="L641"/>
  <c r="M641" s="1"/>
  <c r="L642"/>
  <c r="M642" s="1"/>
  <c r="L643"/>
  <c r="M643" s="1"/>
  <c r="L644"/>
  <c r="M644" s="1"/>
  <c r="L645"/>
  <c r="M645" s="1"/>
  <c r="L646"/>
  <c r="M646" s="1"/>
  <c r="L647"/>
  <c r="M647" s="1"/>
  <c r="L648"/>
  <c r="M648" s="1"/>
  <c r="L649"/>
  <c r="M649" s="1"/>
  <c r="L650"/>
  <c r="M650" s="1"/>
  <c r="L651"/>
  <c r="M651" s="1"/>
  <c r="L652"/>
  <c r="M652" s="1"/>
  <c r="L653"/>
  <c r="M653" s="1"/>
  <c r="L654"/>
  <c r="M654" s="1"/>
  <c r="L655"/>
  <c r="M655" s="1"/>
  <c r="L656"/>
  <c r="M656" s="1"/>
  <c r="L657"/>
  <c r="M657" s="1"/>
  <c r="L658"/>
  <c r="M658" s="1"/>
  <c r="L659"/>
  <c r="M659" s="1"/>
  <c r="L660"/>
  <c r="M660" s="1"/>
  <c r="L661"/>
  <c r="M661" s="1"/>
  <c r="L662"/>
  <c r="M662" s="1"/>
  <c r="L663"/>
  <c r="M663" s="1"/>
  <c r="L664"/>
  <c r="M664" s="1"/>
  <c r="L665"/>
  <c r="M665" s="1"/>
  <c r="L666"/>
  <c r="M666" s="1"/>
  <c r="L667"/>
  <c r="M667" s="1"/>
  <c r="L668"/>
  <c r="M668" s="1"/>
  <c r="L669"/>
  <c r="M669" s="1"/>
  <c r="L670"/>
  <c r="M670" s="1"/>
  <c r="L671"/>
  <c r="M671" s="1"/>
  <c r="L672"/>
  <c r="M672" s="1"/>
  <c r="L673"/>
  <c r="M673" s="1"/>
  <c r="L674"/>
  <c r="M674" s="1"/>
  <c r="L675"/>
  <c r="M675" s="1"/>
  <c r="L676"/>
  <c r="M676" s="1"/>
  <c r="L677"/>
  <c r="M677" s="1"/>
  <c r="L678"/>
  <c r="M678" s="1"/>
  <c r="L679"/>
  <c r="M679" s="1"/>
  <c r="L680"/>
  <c r="M680" s="1"/>
  <c r="L681"/>
  <c r="M681" s="1"/>
  <c r="L682"/>
  <c r="M682" s="1"/>
  <c r="L683"/>
  <c r="M683" s="1"/>
  <c r="L684"/>
  <c r="M684" s="1"/>
  <c r="L685"/>
  <c r="M685" s="1"/>
  <c r="L686"/>
  <c r="M686" s="1"/>
  <c r="L687"/>
  <c r="M687" s="1"/>
  <c r="L688"/>
  <c r="M688" s="1"/>
  <c r="L689"/>
  <c r="M689" s="1"/>
  <c r="L690"/>
  <c r="M690" s="1"/>
  <c r="L691"/>
  <c r="M691" s="1"/>
  <c r="L692"/>
  <c r="M692" s="1"/>
  <c r="L693"/>
  <c r="M693" s="1"/>
  <c r="L694"/>
  <c r="M694" s="1"/>
  <c r="L695"/>
  <c r="M695" s="1"/>
  <c r="L696"/>
  <c r="M696" s="1"/>
  <c r="L697"/>
  <c r="M697" s="1"/>
  <c r="L698"/>
  <c r="M698" s="1"/>
  <c r="L699"/>
  <c r="M699" s="1"/>
  <c r="L700"/>
  <c r="M700" s="1"/>
  <c r="L701"/>
  <c r="M701" s="1"/>
  <c r="L702"/>
  <c r="M702" s="1"/>
  <c r="L703"/>
  <c r="M703" s="1"/>
  <c r="L704"/>
  <c r="M704" s="1"/>
  <c r="L705"/>
  <c r="M705" s="1"/>
  <c r="L706"/>
  <c r="M706" s="1"/>
  <c r="L707"/>
  <c r="M707" s="1"/>
  <c r="L708"/>
  <c r="M708" s="1"/>
  <c r="L709"/>
  <c r="M709" s="1"/>
  <c r="L710"/>
  <c r="M710" s="1"/>
  <c r="L711"/>
  <c r="M711" s="1"/>
  <c r="L712"/>
  <c r="M712" s="1"/>
  <c r="L713"/>
  <c r="M713" s="1"/>
  <c r="L714"/>
  <c r="M714" s="1"/>
  <c r="L715"/>
  <c r="M715" s="1"/>
  <c r="L716"/>
  <c r="M716" s="1"/>
  <c r="L717"/>
  <c r="M717" s="1"/>
  <c r="L718"/>
  <c r="M718" s="1"/>
  <c r="L719"/>
  <c r="M719" s="1"/>
  <c r="L720"/>
  <c r="M720" s="1"/>
  <c r="L721"/>
  <c r="M721" s="1"/>
  <c r="L722"/>
  <c r="M722" s="1"/>
  <c r="L723"/>
  <c r="M723" s="1"/>
  <c r="L724"/>
  <c r="M724" s="1"/>
  <c r="L725"/>
  <c r="M725" s="1"/>
  <c r="L726"/>
  <c r="M726" s="1"/>
  <c r="L727"/>
  <c r="M727" s="1"/>
  <c r="L728"/>
  <c r="M728" s="1"/>
  <c r="L729"/>
  <c r="M729" s="1"/>
  <c r="L730"/>
  <c r="M730" s="1"/>
  <c r="L731"/>
  <c r="M731" s="1"/>
  <c r="L732"/>
  <c r="M732" s="1"/>
  <c r="L733"/>
  <c r="M733" s="1"/>
  <c r="L734"/>
  <c r="M734" s="1"/>
  <c r="L735"/>
  <c r="M735" s="1"/>
  <c r="L736"/>
  <c r="M736" s="1"/>
  <c r="L737"/>
  <c r="M737" s="1"/>
  <c r="L738"/>
  <c r="M738" s="1"/>
  <c r="L739"/>
  <c r="M739" s="1"/>
  <c r="L740"/>
  <c r="M740" s="1"/>
  <c r="L741"/>
  <c r="M741" s="1"/>
  <c r="L742"/>
  <c r="M742" s="1"/>
  <c r="L743"/>
  <c r="M743" s="1"/>
  <c r="L744"/>
  <c r="M744" s="1"/>
  <c r="L745"/>
  <c r="M745" s="1"/>
  <c r="L746"/>
  <c r="M746" s="1"/>
  <c r="L747"/>
  <c r="M747" s="1"/>
  <c r="L748"/>
  <c r="M748" s="1"/>
  <c r="L749"/>
  <c r="M749" s="1"/>
  <c r="L750"/>
  <c r="M750" s="1"/>
  <c r="L751"/>
  <c r="M751" s="1"/>
  <c r="L752"/>
  <c r="M752" s="1"/>
  <c r="L753"/>
  <c r="M753" s="1"/>
  <c r="L754"/>
  <c r="M754" s="1"/>
  <c r="L755"/>
  <c r="M755" s="1"/>
  <c r="L756"/>
  <c r="M756" s="1"/>
  <c r="L757"/>
  <c r="M757" s="1"/>
  <c r="L758"/>
  <c r="M758" s="1"/>
  <c r="L759"/>
  <c r="M759" s="1"/>
  <c r="L760"/>
  <c r="M760" s="1"/>
  <c r="L761"/>
  <c r="M761" s="1"/>
  <c r="L762"/>
  <c r="M762" s="1"/>
  <c r="L763"/>
  <c r="M763" s="1"/>
  <c r="L764"/>
  <c r="M764" s="1"/>
  <c r="L765"/>
  <c r="M765" s="1"/>
  <c r="L766"/>
  <c r="M766" s="1"/>
  <c r="L767"/>
  <c r="M767" s="1"/>
  <c r="L768"/>
  <c r="M768" s="1"/>
  <c r="L769"/>
  <c r="M769" s="1"/>
  <c r="L770"/>
  <c r="M770" s="1"/>
  <c r="L771"/>
  <c r="M771" s="1"/>
  <c r="L772"/>
  <c r="M772" s="1"/>
  <c r="L773"/>
  <c r="M773" s="1"/>
  <c r="L774"/>
  <c r="M774" s="1"/>
  <c r="L775"/>
  <c r="M775" s="1"/>
  <c r="L776"/>
  <c r="M776" s="1"/>
  <c r="L777"/>
  <c r="M777" s="1"/>
  <c r="L778"/>
  <c r="M778" s="1"/>
  <c r="L779"/>
  <c r="M779" s="1"/>
  <c r="L780"/>
  <c r="M780" s="1"/>
  <c r="L781"/>
  <c r="M781" s="1"/>
  <c r="L782"/>
  <c r="M782" s="1"/>
  <c r="L783"/>
  <c r="M783" s="1"/>
  <c r="L784"/>
  <c r="M784" s="1"/>
  <c r="L785"/>
  <c r="M785" s="1"/>
  <c r="L786"/>
  <c r="M786" s="1"/>
  <c r="L787"/>
  <c r="M787" s="1"/>
  <c r="L788"/>
  <c r="M788" s="1"/>
  <c r="L789"/>
  <c r="M789" s="1"/>
  <c r="L790"/>
  <c r="M790" s="1"/>
  <c r="L791"/>
  <c r="M791" s="1"/>
  <c r="L792"/>
  <c r="M792" s="1"/>
  <c r="L793"/>
  <c r="M793" s="1"/>
  <c r="L794"/>
  <c r="M794" s="1"/>
  <c r="L795"/>
  <c r="M795" s="1"/>
  <c r="L796"/>
  <c r="M796" s="1"/>
  <c r="L797"/>
  <c r="M797" s="1"/>
  <c r="L798"/>
  <c r="M798" s="1"/>
  <c r="L799"/>
  <c r="M799" s="1"/>
  <c r="L800"/>
  <c r="M800" s="1"/>
  <c r="L801"/>
  <c r="M801" s="1"/>
  <c r="L802"/>
  <c r="M802" s="1"/>
  <c r="L803"/>
  <c r="M803" s="1"/>
  <c r="L804"/>
  <c r="M804" s="1"/>
  <c r="L805"/>
  <c r="M805" s="1"/>
  <c r="L806"/>
  <c r="M806" s="1"/>
  <c r="L807"/>
  <c r="M807" s="1"/>
  <c r="L808"/>
  <c r="M808" s="1"/>
  <c r="L809"/>
  <c r="M809" s="1"/>
  <c r="L810"/>
  <c r="M810" s="1"/>
  <c r="L811"/>
  <c r="M811" s="1"/>
  <c r="L812"/>
  <c r="M812" s="1"/>
  <c r="L813"/>
  <c r="M813" s="1"/>
  <c r="L814"/>
  <c r="M814" s="1"/>
  <c r="L815"/>
  <c r="M815" s="1"/>
  <c r="L816"/>
  <c r="M816" s="1"/>
  <c r="L817"/>
  <c r="M817" s="1"/>
  <c r="L818"/>
  <c r="M818" s="1"/>
  <c r="L819"/>
  <c r="M819" s="1"/>
  <c r="L820"/>
  <c r="M820" s="1"/>
  <c r="L821"/>
  <c r="M821" s="1"/>
  <c r="L822"/>
  <c r="M822" s="1"/>
  <c r="L823"/>
  <c r="M823" s="1"/>
  <c r="L824"/>
  <c r="M824" s="1"/>
  <c r="L825"/>
  <c r="M825" s="1"/>
  <c r="L826"/>
  <c r="M826" s="1"/>
  <c r="L827"/>
  <c r="M827" s="1"/>
  <c r="L828"/>
  <c r="M828" s="1"/>
  <c r="L829"/>
  <c r="M829" s="1"/>
  <c r="L830"/>
  <c r="M830" s="1"/>
  <c r="L831"/>
  <c r="M831" s="1"/>
  <c r="L832"/>
  <c r="M832" s="1"/>
  <c r="L833"/>
  <c r="M833" s="1"/>
  <c r="L834"/>
  <c r="M834" s="1"/>
  <c r="L835"/>
  <c r="M835" s="1"/>
  <c r="L836"/>
  <c r="M836" s="1"/>
  <c r="L837"/>
  <c r="M837" s="1"/>
  <c r="L838"/>
  <c r="M838" s="1"/>
  <c r="L839"/>
  <c r="M839" s="1"/>
  <c r="L840"/>
  <c r="M840" s="1"/>
  <c r="L841"/>
  <c r="M841" s="1"/>
  <c r="L842"/>
  <c r="M842" s="1"/>
  <c r="L843"/>
  <c r="M843" s="1"/>
  <c r="L844"/>
  <c r="M844" s="1"/>
  <c r="L845"/>
  <c r="M845" s="1"/>
  <c r="L846"/>
  <c r="M846" s="1"/>
  <c r="L847"/>
  <c r="M847" s="1"/>
  <c r="L848"/>
  <c r="M848" s="1"/>
  <c r="L849"/>
  <c r="M849" s="1"/>
  <c r="L850"/>
  <c r="M850" s="1"/>
  <c r="L851"/>
  <c r="M851" s="1"/>
  <c r="L852"/>
  <c r="M852" s="1"/>
  <c r="L853"/>
  <c r="M853" s="1"/>
  <c r="L854"/>
  <c r="M854" s="1"/>
  <c r="L855"/>
  <c r="M855" s="1"/>
  <c r="L856"/>
  <c r="M856" s="1"/>
  <c r="L857"/>
  <c r="M857" s="1"/>
  <c r="L858"/>
  <c r="M858" s="1"/>
  <c r="L859"/>
  <c r="M859" s="1"/>
  <c r="L860"/>
  <c r="M860" s="1"/>
  <c r="L861"/>
  <c r="M861" s="1"/>
  <c r="L862"/>
  <c r="M862" s="1"/>
  <c r="L863"/>
  <c r="M863" s="1"/>
  <c r="L864"/>
  <c r="M864" s="1"/>
  <c r="L865"/>
  <c r="M865" s="1"/>
  <c r="L866"/>
  <c r="M866" s="1"/>
  <c r="L867"/>
  <c r="M867" s="1"/>
  <c r="L868"/>
  <c r="M868" s="1"/>
  <c r="L869"/>
  <c r="M869" s="1"/>
  <c r="L870"/>
  <c r="M870" s="1"/>
  <c r="L871"/>
  <c r="M871" s="1"/>
  <c r="L872"/>
  <c r="M872" s="1"/>
  <c r="L873"/>
  <c r="M873" s="1"/>
  <c r="L874"/>
  <c r="M874" s="1"/>
  <c r="L875"/>
  <c r="M875" s="1"/>
  <c r="L876"/>
  <c r="M876" s="1"/>
  <c r="L877"/>
  <c r="M877" s="1"/>
  <c r="L878"/>
  <c r="M878" s="1"/>
  <c r="L879"/>
  <c r="M879" s="1"/>
  <c r="L880"/>
  <c r="M880" s="1"/>
  <c r="L881"/>
  <c r="M881" s="1"/>
  <c r="L882"/>
  <c r="M882" s="1"/>
  <c r="L883"/>
  <c r="M883" s="1"/>
  <c r="L884"/>
  <c r="M884" s="1"/>
  <c r="L885"/>
  <c r="M885" s="1"/>
  <c r="L886"/>
  <c r="M886" s="1"/>
  <c r="L887"/>
  <c r="M887" s="1"/>
  <c r="L888"/>
  <c r="M888" s="1"/>
  <c r="L889"/>
  <c r="M889" s="1"/>
  <c r="L890"/>
  <c r="M890" s="1"/>
  <c r="L891"/>
  <c r="M891" s="1"/>
  <c r="L892"/>
  <c r="M892" s="1"/>
  <c r="L893"/>
  <c r="M893" s="1"/>
  <c r="L894"/>
  <c r="M894" s="1"/>
  <c r="L895"/>
  <c r="M895" s="1"/>
  <c r="L896"/>
  <c r="M896" s="1"/>
  <c r="L897"/>
  <c r="M897" s="1"/>
  <c r="L898"/>
  <c r="M898" s="1"/>
  <c r="L899"/>
  <c r="M899" s="1"/>
  <c r="L900"/>
  <c r="M900" s="1"/>
  <c r="L901"/>
  <c r="M901" s="1"/>
  <c r="L902"/>
  <c r="M902" s="1"/>
  <c r="L903"/>
  <c r="M903" s="1"/>
  <c r="L904"/>
  <c r="M904" s="1"/>
  <c r="L905"/>
  <c r="M905" s="1"/>
  <c r="L906"/>
  <c r="M906" s="1"/>
  <c r="L907"/>
  <c r="M907" s="1"/>
  <c r="L908"/>
  <c r="M908" s="1"/>
  <c r="L909"/>
  <c r="M909" s="1"/>
  <c r="L910"/>
  <c r="M910" s="1"/>
  <c r="L911"/>
  <c r="M911" s="1"/>
  <c r="L912"/>
  <c r="M912" s="1"/>
  <c r="L913"/>
  <c r="M913" s="1"/>
  <c r="L914"/>
  <c r="M914" s="1"/>
  <c r="L915"/>
  <c r="M915" s="1"/>
  <c r="L916"/>
  <c r="M916" s="1"/>
  <c r="L917"/>
  <c r="M917" s="1"/>
  <c r="L918"/>
  <c r="M918" s="1"/>
  <c r="L919"/>
  <c r="M919" s="1"/>
  <c r="L920"/>
  <c r="M920" s="1"/>
  <c r="L921"/>
  <c r="M921" s="1"/>
  <c r="L922"/>
  <c r="M922" s="1"/>
  <c r="L923"/>
  <c r="M923" s="1"/>
  <c r="L924"/>
  <c r="M924" s="1"/>
  <c r="L925"/>
  <c r="M925" s="1"/>
  <c r="L926"/>
  <c r="M926" s="1"/>
  <c r="L927"/>
  <c r="M927" s="1"/>
  <c r="L928"/>
  <c r="M928" s="1"/>
  <c r="L929"/>
  <c r="M929" s="1"/>
  <c r="L930"/>
  <c r="M930" s="1"/>
  <c r="L931"/>
  <c r="M931" s="1"/>
  <c r="L932"/>
  <c r="M932" s="1"/>
  <c r="L933"/>
  <c r="M933" s="1"/>
  <c r="L934"/>
  <c r="M934" s="1"/>
  <c r="L935"/>
  <c r="M935" s="1"/>
  <c r="L936"/>
  <c r="M936" s="1"/>
  <c r="L937"/>
  <c r="M937" s="1"/>
  <c r="L938"/>
  <c r="M938" s="1"/>
  <c r="L939"/>
  <c r="M939" s="1"/>
  <c r="L940"/>
  <c r="M940" s="1"/>
  <c r="L941"/>
  <c r="M941" s="1"/>
  <c r="L942"/>
  <c r="M942" s="1"/>
  <c r="L943"/>
  <c r="M943" s="1"/>
  <c r="L944"/>
  <c r="M944" s="1"/>
  <c r="L945"/>
  <c r="M945" s="1"/>
  <c r="L946"/>
  <c r="M946" s="1"/>
  <c r="L947"/>
  <c r="M947" s="1"/>
  <c r="L948"/>
  <c r="M948" s="1"/>
  <c r="L949"/>
  <c r="M949" s="1"/>
  <c r="L950"/>
  <c r="M950" s="1"/>
  <c r="L951"/>
  <c r="M951" s="1"/>
  <c r="L952"/>
  <c r="M952" s="1"/>
  <c r="L953"/>
  <c r="M953" s="1"/>
  <c r="L954"/>
  <c r="M954" s="1"/>
  <c r="L955"/>
  <c r="M955" s="1"/>
  <c r="L956"/>
  <c r="M956" s="1"/>
  <c r="L957"/>
  <c r="M957" s="1"/>
  <c r="L958"/>
  <c r="M958" s="1"/>
  <c r="L959"/>
  <c r="M959" s="1"/>
  <c r="L960"/>
  <c r="M960" s="1"/>
  <c r="L961"/>
  <c r="M961" s="1"/>
  <c r="L962"/>
  <c r="M962" s="1"/>
  <c r="L963"/>
  <c r="M963" s="1"/>
  <c r="L964"/>
  <c r="M964" s="1"/>
  <c r="L965"/>
  <c r="M965" s="1"/>
  <c r="L966"/>
  <c r="M966" s="1"/>
  <c r="L967"/>
  <c r="M967" s="1"/>
  <c r="L968"/>
  <c r="M968" s="1"/>
  <c r="L969"/>
  <c r="M969" s="1"/>
  <c r="L970"/>
  <c r="M970" s="1"/>
  <c r="L971"/>
  <c r="M971" s="1"/>
  <c r="L972"/>
  <c r="M972" s="1"/>
  <c r="L973"/>
  <c r="M973" s="1"/>
  <c r="L974"/>
  <c r="M974" s="1"/>
  <c r="L975"/>
  <c r="M975" s="1"/>
  <c r="L976"/>
  <c r="M976" s="1"/>
  <c r="L977"/>
  <c r="M977" s="1"/>
  <c r="L978"/>
  <c r="M978" s="1"/>
  <c r="L979"/>
  <c r="M979" s="1"/>
  <c r="L980"/>
  <c r="M980" s="1"/>
  <c r="L981"/>
  <c r="M981" s="1"/>
  <c r="L982"/>
  <c r="M982" s="1"/>
  <c r="L983"/>
  <c r="M983" s="1"/>
  <c r="L984"/>
  <c r="M984" s="1"/>
  <c r="L985"/>
  <c r="M985" s="1"/>
  <c r="L986"/>
  <c r="M986" s="1"/>
  <c r="L987"/>
  <c r="M987" s="1"/>
  <c r="L988"/>
  <c r="M988" s="1"/>
  <c r="L989"/>
  <c r="M989" s="1"/>
  <c r="L990"/>
  <c r="M990" s="1"/>
  <c r="L991"/>
  <c r="M991" s="1"/>
  <c r="L992"/>
  <c r="M992" s="1"/>
  <c r="L993"/>
  <c r="M993" s="1"/>
  <c r="L994"/>
  <c r="M994" s="1"/>
  <c r="L995"/>
  <c r="M995" s="1"/>
  <c r="L996"/>
  <c r="M996" s="1"/>
  <c r="L997"/>
  <c r="M997" s="1"/>
  <c r="L998"/>
  <c r="M998" s="1"/>
  <c r="L999"/>
  <c r="M999" s="1"/>
  <c r="L1000"/>
  <c r="M1000" s="1"/>
  <c r="L1001"/>
  <c r="M1001" s="1"/>
  <c r="L1002"/>
  <c r="M1002" s="1"/>
  <c r="L1003"/>
  <c r="M1003" s="1"/>
  <c r="L1004"/>
  <c r="M1004" s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4"/>
  <c r="M4" s="1"/>
  <c r="J5"/>
  <c r="K5" s="1"/>
  <c r="J6"/>
  <c r="K6" s="1"/>
  <c r="J7"/>
  <c r="K7" s="1"/>
  <c r="J8"/>
  <c r="K8" s="1"/>
  <c r="J9"/>
  <c r="K9" s="1"/>
  <c r="J10"/>
  <c r="K10" s="1"/>
  <c r="J11"/>
  <c r="K11" s="1"/>
  <c r="J12"/>
  <c r="K12" s="1"/>
  <c r="J13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J25"/>
  <c r="K25" s="1"/>
  <c r="J26"/>
  <c r="K26" s="1"/>
  <c r="J27"/>
  <c r="K27" s="1"/>
  <c r="J28"/>
  <c r="K28" s="1"/>
  <c r="J29"/>
  <c r="K29" s="1"/>
  <c r="J30"/>
  <c r="K30" s="1"/>
  <c r="J31"/>
  <c r="K31" s="1"/>
  <c r="J32"/>
  <c r="K32" s="1"/>
  <c r="J33"/>
  <c r="K33" s="1"/>
  <c r="J34"/>
  <c r="K34" s="1"/>
  <c r="J35"/>
  <c r="K35" s="1"/>
  <c r="J36"/>
  <c r="K36" s="1"/>
  <c r="J37"/>
  <c r="K37" s="1"/>
  <c r="J38"/>
  <c r="K38" s="1"/>
  <c r="J39"/>
  <c r="K39" s="1"/>
  <c r="J40"/>
  <c r="K40" s="1"/>
  <c r="J41"/>
  <c r="K41" s="1"/>
  <c r="J42"/>
  <c r="K42" s="1"/>
  <c r="J43"/>
  <c r="K43" s="1"/>
  <c r="J44"/>
  <c r="K44" s="1"/>
  <c r="J45"/>
  <c r="K45" s="1"/>
  <c r="J46"/>
  <c r="K46" s="1"/>
  <c r="J47"/>
  <c r="K47" s="1"/>
  <c r="J48"/>
  <c r="K48" s="1"/>
  <c r="J49"/>
  <c r="K49" s="1"/>
  <c r="J50"/>
  <c r="K50" s="1"/>
  <c r="J51"/>
  <c r="K51" s="1"/>
  <c r="J52"/>
  <c r="K52" s="1"/>
  <c r="J53"/>
  <c r="K53" s="1"/>
  <c r="J54"/>
  <c r="K54" s="1"/>
  <c r="J55"/>
  <c r="K55" s="1"/>
  <c r="J56"/>
  <c r="K56" s="1"/>
  <c r="J57"/>
  <c r="K57" s="1"/>
  <c r="J58"/>
  <c r="K58" s="1"/>
  <c r="J59"/>
  <c r="K59" s="1"/>
  <c r="J60"/>
  <c r="K60" s="1"/>
  <c r="J61"/>
  <c r="K61" s="1"/>
  <c r="J62"/>
  <c r="K62" s="1"/>
  <c r="J63"/>
  <c r="K63" s="1"/>
  <c r="J64"/>
  <c r="K64" s="1"/>
  <c r="J65"/>
  <c r="K65" s="1"/>
  <c r="J66"/>
  <c r="K66" s="1"/>
  <c r="J67"/>
  <c r="K67" s="1"/>
  <c r="J68"/>
  <c r="K68" s="1"/>
  <c r="J69"/>
  <c r="K69" s="1"/>
  <c r="J70"/>
  <c r="K70" s="1"/>
  <c r="J71"/>
  <c r="K71" s="1"/>
  <c r="J72"/>
  <c r="K72" s="1"/>
  <c r="J73"/>
  <c r="K73" s="1"/>
  <c r="J74"/>
  <c r="K74" s="1"/>
  <c r="J75"/>
  <c r="K75" s="1"/>
  <c r="J76"/>
  <c r="K76" s="1"/>
  <c r="J77"/>
  <c r="K77" s="1"/>
  <c r="J78"/>
  <c r="K78" s="1"/>
  <c r="J79"/>
  <c r="K79" s="1"/>
  <c r="J80"/>
  <c r="K80" s="1"/>
  <c r="J81"/>
  <c r="K81" s="1"/>
  <c r="J82"/>
  <c r="K82" s="1"/>
  <c r="J83"/>
  <c r="K83" s="1"/>
  <c r="J84"/>
  <c r="K84" s="1"/>
  <c r="J85"/>
  <c r="K85" s="1"/>
  <c r="J86"/>
  <c r="K86" s="1"/>
  <c r="J87"/>
  <c r="K87" s="1"/>
  <c r="J88"/>
  <c r="K88" s="1"/>
  <c r="J89"/>
  <c r="K89" s="1"/>
  <c r="J90"/>
  <c r="K90" s="1"/>
  <c r="J91"/>
  <c r="K91" s="1"/>
  <c r="J92"/>
  <c r="K92" s="1"/>
  <c r="J93"/>
  <c r="K93" s="1"/>
  <c r="J94"/>
  <c r="K94" s="1"/>
  <c r="J95"/>
  <c r="K95" s="1"/>
  <c r="J96"/>
  <c r="K96" s="1"/>
  <c r="J97"/>
  <c r="K97" s="1"/>
  <c r="J98"/>
  <c r="K98" s="1"/>
  <c r="J99"/>
  <c r="K99" s="1"/>
  <c r="J100"/>
  <c r="K100" s="1"/>
  <c r="J101"/>
  <c r="K101" s="1"/>
  <c r="J102"/>
  <c r="K102" s="1"/>
  <c r="J103"/>
  <c r="K103" s="1"/>
  <c r="J104"/>
  <c r="K104" s="1"/>
  <c r="J105"/>
  <c r="K105" s="1"/>
  <c r="J106"/>
  <c r="K106" s="1"/>
  <c r="J107"/>
  <c r="K107" s="1"/>
  <c r="J108"/>
  <c r="K108" s="1"/>
  <c r="J109"/>
  <c r="K109" s="1"/>
  <c r="J110"/>
  <c r="K110" s="1"/>
  <c r="J111"/>
  <c r="K111" s="1"/>
  <c r="J112"/>
  <c r="K112" s="1"/>
  <c r="J113"/>
  <c r="K113" s="1"/>
  <c r="J114"/>
  <c r="K114" s="1"/>
  <c r="J115"/>
  <c r="K115" s="1"/>
  <c r="J116"/>
  <c r="K116" s="1"/>
  <c r="J117"/>
  <c r="K117" s="1"/>
  <c r="J118"/>
  <c r="K118" s="1"/>
  <c r="J119"/>
  <c r="K119" s="1"/>
  <c r="J120"/>
  <c r="K120" s="1"/>
  <c r="J121"/>
  <c r="K121" s="1"/>
  <c r="J122"/>
  <c r="K122" s="1"/>
  <c r="J123"/>
  <c r="K123" s="1"/>
  <c r="J124"/>
  <c r="K124" s="1"/>
  <c r="J125"/>
  <c r="K125" s="1"/>
  <c r="J126"/>
  <c r="K126" s="1"/>
  <c r="J127"/>
  <c r="K127" s="1"/>
  <c r="J128"/>
  <c r="K128" s="1"/>
  <c r="J129"/>
  <c r="K129" s="1"/>
  <c r="J130"/>
  <c r="K130" s="1"/>
  <c r="J131"/>
  <c r="K131" s="1"/>
  <c r="J132"/>
  <c r="K132" s="1"/>
  <c r="J133"/>
  <c r="K133" s="1"/>
  <c r="J134"/>
  <c r="K134" s="1"/>
  <c r="J135"/>
  <c r="K135" s="1"/>
  <c r="J136"/>
  <c r="K136" s="1"/>
  <c r="J137"/>
  <c r="K137" s="1"/>
  <c r="J138"/>
  <c r="K138" s="1"/>
  <c r="J139"/>
  <c r="K139" s="1"/>
  <c r="J140"/>
  <c r="K140" s="1"/>
  <c r="J141"/>
  <c r="K141" s="1"/>
  <c r="J142"/>
  <c r="K142" s="1"/>
  <c r="J143"/>
  <c r="K143" s="1"/>
  <c r="J144"/>
  <c r="K144" s="1"/>
  <c r="J145"/>
  <c r="K145" s="1"/>
  <c r="J146"/>
  <c r="K146" s="1"/>
  <c r="J147"/>
  <c r="K147" s="1"/>
  <c r="J148"/>
  <c r="K148" s="1"/>
  <c r="J149"/>
  <c r="K149" s="1"/>
  <c r="J150"/>
  <c r="K150" s="1"/>
  <c r="J151"/>
  <c r="K151" s="1"/>
  <c r="J152"/>
  <c r="K152" s="1"/>
  <c r="J153"/>
  <c r="K153" s="1"/>
  <c r="J154"/>
  <c r="K154" s="1"/>
  <c r="J155"/>
  <c r="K155" s="1"/>
  <c r="J156"/>
  <c r="K156" s="1"/>
  <c r="J157"/>
  <c r="K157" s="1"/>
  <c r="J158"/>
  <c r="K158" s="1"/>
  <c r="J159"/>
  <c r="K159" s="1"/>
  <c r="J160"/>
  <c r="K160" s="1"/>
  <c r="J161"/>
  <c r="K161" s="1"/>
  <c r="J162"/>
  <c r="K162" s="1"/>
  <c r="J163"/>
  <c r="K163" s="1"/>
  <c r="J164"/>
  <c r="K164" s="1"/>
  <c r="J165"/>
  <c r="K165" s="1"/>
  <c r="J166"/>
  <c r="K166" s="1"/>
  <c r="J167"/>
  <c r="K167" s="1"/>
  <c r="J168"/>
  <c r="K168" s="1"/>
  <c r="J169"/>
  <c r="K169" s="1"/>
  <c r="J170"/>
  <c r="K170" s="1"/>
  <c r="J171"/>
  <c r="K171" s="1"/>
  <c r="J172"/>
  <c r="K172" s="1"/>
  <c r="J173"/>
  <c r="K173" s="1"/>
  <c r="J174"/>
  <c r="K174" s="1"/>
  <c r="J175"/>
  <c r="K175" s="1"/>
  <c r="J176"/>
  <c r="K176" s="1"/>
  <c r="J177"/>
  <c r="K177" s="1"/>
  <c r="J178"/>
  <c r="K178" s="1"/>
  <c r="J179"/>
  <c r="K179" s="1"/>
  <c r="J180"/>
  <c r="K180" s="1"/>
  <c r="J181"/>
  <c r="K181" s="1"/>
  <c r="J182"/>
  <c r="K182" s="1"/>
  <c r="J183"/>
  <c r="K183" s="1"/>
  <c r="J184"/>
  <c r="K184" s="1"/>
  <c r="J185"/>
  <c r="K185" s="1"/>
  <c r="J186"/>
  <c r="K186" s="1"/>
  <c r="J187"/>
  <c r="K187" s="1"/>
  <c r="J188"/>
  <c r="K188" s="1"/>
  <c r="J189"/>
  <c r="K189" s="1"/>
  <c r="J190"/>
  <c r="K190" s="1"/>
  <c r="J191"/>
  <c r="K191" s="1"/>
  <c r="J192"/>
  <c r="K192" s="1"/>
  <c r="J193"/>
  <c r="K193" s="1"/>
  <c r="J194"/>
  <c r="K194" s="1"/>
  <c r="J195"/>
  <c r="K195" s="1"/>
  <c r="J196"/>
  <c r="K196" s="1"/>
  <c r="J197"/>
  <c r="K197" s="1"/>
  <c r="J198"/>
  <c r="K198" s="1"/>
  <c r="J199"/>
  <c r="K199" s="1"/>
  <c r="J200"/>
  <c r="K200" s="1"/>
  <c r="J201"/>
  <c r="K201" s="1"/>
  <c r="J202"/>
  <c r="K202" s="1"/>
  <c r="J203"/>
  <c r="K203" s="1"/>
  <c r="J204"/>
  <c r="K204" s="1"/>
  <c r="J205"/>
  <c r="K205" s="1"/>
  <c r="J206"/>
  <c r="K206" s="1"/>
  <c r="J207"/>
  <c r="K207" s="1"/>
  <c r="J208"/>
  <c r="K208" s="1"/>
  <c r="J209"/>
  <c r="K209" s="1"/>
  <c r="J210"/>
  <c r="K210" s="1"/>
  <c r="J211"/>
  <c r="K211" s="1"/>
  <c r="J212"/>
  <c r="K212" s="1"/>
  <c r="J213"/>
  <c r="K213" s="1"/>
  <c r="J214"/>
  <c r="K214" s="1"/>
  <c r="J215"/>
  <c r="K215" s="1"/>
  <c r="J216"/>
  <c r="K216" s="1"/>
  <c r="J217"/>
  <c r="K217" s="1"/>
  <c r="J218"/>
  <c r="K218" s="1"/>
  <c r="J219"/>
  <c r="K219" s="1"/>
  <c r="J220"/>
  <c r="K220" s="1"/>
  <c r="J221"/>
  <c r="K221" s="1"/>
  <c r="J222"/>
  <c r="K222" s="1"/>
  <c r="J223"/>
  <c r="K223" s="1"/>
  <c r="J224"/>
  <c r="K224" s="1"/>
  <c r="J225"/>
  <c r="K225" s="1"/>
  <c r="J226"/>
  <c r="K226" s="1"/>
  <c r="J227"/>
  <c r="K227" s="1"/>
  <c r="J228"/>
  <c r="K228" s="1"/>
  <c r="J229"/>
  <c r="K229" s="1"/>
  <c r="J230"/>
  <c r="K230" s="1"/>
  <c r="J231"/>
  <c r="K231" s="1"/>
  <c r="J232"/>
  <c r="K232" s="1"/>
  <c r="J233"/>
  <c r="K233" s="1"/>
  <c r="J234"/>
  <c r="K234" s="1"/>
  <c r="J235"/>
  <c r="K235" s="1"/>
  <c r="J236"/>
  <c r="K236" s="1"/>
  <c r="J237"/>
  <c r="K237" s="1"/>
  <c r="J238"/>
  <c r="K238" s="1"/>
  <c r="J239"/>
  <c r="K239" s="1"/>
  <c r="J240"/>
  <c r="K240" s="1"/>
  <c r="J241"/>
  <c r="K241" s="1"/>
  <c r="J242"/>
  <c r="K242" s="1"/>
  <c r="J243"/>
  <c r="K243" s="1"/>
  <c r="J244"/>
  <c r="K244" s="1"/>
  <c r="J245"/>
  <c r="K245" s="1"/>
  <c r="J246"/>
  <c r="K246" s="1"/>
  <c r="J247"/>
  <c r="K247" s="1"/>
  <c r="J248"/>
  <c r="K248" s="1"/>
  <c r="J249"/>
  <c r="K249" s="1"/>
  <c r="J250"/>
  <c r="K250" s="1"/>
  <c r="J251"/>
  <c r="K251" s="1"/>
  <c r="J252"/>
  <c r="K252" s="1"/>
  <c r="J253"/>
  <c r="K253" s="1"/>
  <c r="J254"/>
  <c r="K254" s="1"/>
  <c r="J255"/>
  <c r="K255" s="1"/>
  <c r="J256"/>
  <c r="K256" s="1"/>
  <c r="J257"/>
  <c r="K257" s="1"/>
  <c r="J258"/>
  <c r="K258" s="1"/>
  <c r="J259"/>
  <c r="K259" s="1"/>
  <c r="J260"/>
  <c r="K260" s="1"/>
  <c r="J261"/>
  <c r="K261" s="1"/>
  <c r="J262"/>
  <c r="K262" s="1"/>
  <c r="J263"/>
  <c r="K263" s="1"/>
  <c r="J264"/>
  <c r="K264" s="1"/>
  <c r="J265"/>
  <c r="K265" s="1"/>
  <c r="J266"/>
  <c r="K266" s="1"/>
  <c r="J267"/>
  <c r="K267" s="1"/>
  <c r="J268"/>
  <c r="K268" s="1"/>
  <c r="J269"/>
  <c r="K269" s="1"/>
  <c r="J270"/>
  <c r="K270" s="1"/>
  <c r="J271"/>
  <c r="K271" s="1"/>
  <c r="J272"/>
  <c r="K272" s="1"/>
  <c r="J273"/>
  <c r="K273" s="1"/>
  <c r="J274"/>
  <c r="K274" s="1"/>
  <c r="J275"/>
  <c r="K275" s="1"/>
  <c r="J276"/>
  <c r="K276" s="1"/>
  <c r="J277"/>
  <c r="K277" s="1"/>
  <c r="J278"/>
  <c r="K278" s="1"/>
  <c r="J279"/>
  <c r="K279" s="1"/>
  <c r="J280"/>
  <c r="K280" s="1"/>
  <c r="J281"/>
  <c r="K281" s="1"/>
  <c r="J282"/>
  <c r="K282" s="1"/>
  <c r="J283"/>
  <c r="K283" s="1"/>
  <c r="J284"/>
  <c r="K284" s="1"/>
  <c r="J285"/>
  <c r="K285" s="1"/>
  <c r="J286"/>
  <c r="K286" s="1"/>
  <c r="J287"/>
  <c r="K287" s="1"/>
  <c r="J288"/>
  <c r="K288" s="1"/>
  <c r="J289"/>
  <c r="K289" s="1"/>
  <c r="J290"/>
  <c r="K290" s="1"/>
  <c r="J291"/>
  <c r="K291" s="1"/>
  <c r="J292"/>
  <c r="K292" s="1"/>
  <c r="J293"/>
  <c r="K293" s="1"/>
  <c r="J294"/>
  <c r="K294" s="1"/>
  <c r="J295"/>
  <c r="K295" s="1"/>
  <c r="J296"/>
  <c r="K296" s="1"/>
  <c r="J297"/>
  <c r="K297" s="1"/>
  <c r="J298"/>
  <c r="K298" s="1"/>
  <c r="J299"/>
  <c r="K299" s="1"/>
  <c r="J300"/>
  <c r="K300" s="1"/>
  <c r="J301"/>
  <c r="K301" s="1"/>
  <c r="J302"/>
  <c r="K302" s="1"/>
  <c r="J303"/>
  <c r="K303" s="1"/>
  <c r="J304"/>
  <c r="K304" s="1"/>
  <c r="J305"/>
  <c r="K305" s="1"/>
  <c r="J306"/>
  <c r="K306" s="1"/>
  <c r="J307"/>
  <c r="K307" s="1"/>
  <c r="J308"/>
  <c r="K308" s="1"/>
  <c r="J309"/>
  <c r="K309" s="1"/>
  <c r="J310"/>
  <c r="K310" s="1"/>
  <c r="J311"/>
  <c r="K311" s="1"/>
  <c r="J312"/>
  <c r="K312" s="1"/>
  <c r="J313"/>
  <c r="K313" s="1"/>
  <c r="J314"/>
  <c r="K314" s="1"/>
  <c r="J315"/>
  <c r="K315" s="1"/>
  <c r="J316"/>
  <c r="K316" s="1"/>
  <c r="J317"/>
  <c r="K317" s="1"/>
  <c r="J318"/>
  <c r="K318" s="1"/>
  <c r="J319"/>
  <c r="K319" s="1"/>
  <c r="J320"/>
  <c r="K320" s="1"/>
  <c r="J321"/>
  <c r="K321" s="1"/>
  <c r="J322"/>
  <c r="K322" s="1"/>
  <c r="J323"/>
  <c r="K323" s="1"/>
  <c r="J324"/>
  <c r="K324" s="1"/>
  <c r="J325"/>
  <c r="K325" s="1"/>
  <c r="J326"/>
  <c r="K326" s="1"/>
  <c r="J327"/>
  <c r="K327" s="1"/>
  <c r="J328"/>
  <c r="K328" s="1"/>
  <c r="J329"/>
  <c r="K329" s="1"/>
  <c r="J330"/>
  <c r="K330" s="1"/>
  <c r="J331"/>
  <c r="K331" s="1"/>
  <c r="J332"/>
  <c r="K332" s="1"/>
  <c r="J333"/>
  <c r="K333" s="1"/>
  <c r="J334"/>
  <c r="K334" s="1"/>
  <c r="J335"/>
  <c r="K335" s="1"/>
  <c r="J336"/>
  <c r="K336" s="1"/>
  <c r="J337"/>
  <c r="K337" s="1"/>
  <c r="J338"/>
  <c r="K338" s="1"/>
  <c r="J339"/>
  <c r="K339" s="1"/>
  <c r="J340"/>
  <c r="K340" s="1"/>
  <c r="J341"/>
  <c r="K341" s="1"/>
  <c r="J342"/>
  <c r="K342" s="1"/>
  <c r="J343"/>
  <c r="K343" s="1"/>
  <c r="J344"/>
  <c r="K344" s="1"/>
  <c r="J345"/>
  <c r="K345" s="1"/>
  <c r="J346"/>
  <c r="K346" s="1"/>
  <c r="J347"/>
  <c r="K347" s="1"/>
  <c r="J348"/>
  <c r="K348" s="1"/>
  <c r="J349"/>
  <c r="K349" s="1"/>
  <c r="J350"/>
  <c r="K350" s="1"/>
  <c r="J351"/>
  <c r="K351" s="1"/>
  <c r="J352"/>
  <c r="K352" s="1"/>
  <c r="J353"/>
  <c r="K353" s="1"/>
  <c r="J354"/>
  <c r="K354" s="1"/>
  <c r="J355"/>
  <c r="K355" s="1"/>
  <c r="J356"/>
  <c r="K356" s="1"/>
  <c r="J357"/>
  <c r="K357" s="1"/>
  <c r="J358"/>
  <c r="K358" s="1"/>
  <c r="J359"/>
  <c r="K359" s="1"/>
  <c r="J360"/>
  <c r="K360" s="1"/>
  <c r="J361"/>
  <c r="K361" s="1"/>
  <c r="J362"/>
  <c r="K362" s="1"/>
  <c r="J363"/>
  <c r="K363" s="1"/>
  <c r="J364"/>
  <c r="K364" s="1"/>
  <c r="J365"/>
  <c r="K365" s="1"/>
  <c r="J366"/>
  <c r="K366" s="1"/>
  <c r="J367"/>
  <c r="K367" s="1"/>
  <c r="J368"/>
  <c r="K368" s="1"/>
  <c r="J369"/>
  <c r="K369" s="1"/>
  <c r="J370"/>
  <c r="K370" s="1"/>
  <c r="J371"/>
  <c r="K371" s="1"/>
  <c r="J372"/>
  <c r="K372" s="1"/>
  <c r="J373"/>
  <c r="K373" s="1"/>
  <c r="J374"/>
  <c r="K374" s="1"/>
  <c r="J375"/>
  <c r="K375" s="1"/>
  <c r="J376"/>
  <c r="K376" s="1"/>
  <c r="J377"/>
  <c r="K377" s="1"/>
  <c r="J378"/>
  <c r="K378" s="1"/>
  <c r="J379"/>
  <c r="K379" s="1"/>
  <c r="J380"/>
  <c r="K380" s="1"/>
  <c r="J381"/>
  <c r="K381" s="1"/>
  <c r="J382"/>
  <c r="K382" s="1"/>
  <c r="J383"/>
  <c r="K383" s="1"/>
  <c r="J384"/>
  <c r="K384" s="1"/>
  <c r="J385"/>
  <c r="K385" s="1"/>
  <c r="J386"/>
  <c r="K386" s="1"/>
  <c r="J387"/>
  <c r="K387" s="1"/>
  <c r="J388"/>
  <c r="K388" s="1"/>
  <c r="J389"/>
  <c r="K389" s="1"/>
  <c r="J390"/>
  <c r="K390" s="1"/>
  <c r="J391"/>
  <c r="K391" s="1"/>
  <c r="J392"/>
  <c r="K392" s="1"/>
  <c r="J393"/>
  <c r="K393" s="1"/>
  <c r="J394"/>
  <c r="K394" s="1"/>
  <c r="J395"/>
  <c r="K395" s="1"/>
  <c r="J396"/>
  <c r="K396" s="1"/>
  <c r="J397"/>
  <c r="K397" s="1"/>
  <c r="J398"/>
  <c r="K398" s="1"/>
  <c r="J399"/>
  <c r="K399" s="1"/>
  <c r="J400"/>
  <c r="K400" s="1"/>
  <c r="J401"/>
  <c r="K401" s="1"/>
  <c r="J402"/>
  <c r="K402" s="1"/>
  <c r="J403"/>
  <c r="K403" s="1"/>
  <c r="J404"/>
  <c r="K404" s="1"/>
  <c r="J405"/>
  <c r="K405" s="1"/>
  <c r="J406"/>
  <c r="K406" s="1"/>
  <c r="J407"/>
  <c r="K407" s="1"/>
  <c r="J408"/>
  <c r="K408" s="1"/>
  <c r="J409"/>
  <c r="K409" s="1"/>
  <c r="J410"/>
  <c r="K410" s="1"/>
  <c r="J411"/>
  <c r="K411" s="1"/>
  <c r="J412"/>
  <c r="K412" s="1"/>
  <c r="J413"/>
  <c r="K413" s="1"/>
  <c r="J414"/>
  <c r="K414" s="1"/>
  <c r="J415"/>
  <c r="K415" s="1"/>
  <c r="J416"/>
  <c r="K416" s="1"/>
  <c r="J417"/>
  <c r="K417" s="1"/>
  <c r="J418"/>
  <c r="K418" s="1"/>
  <c r="J419"/>
  <c r="K419" s="1"/>
  <c r="J420"/>
  <c r="K420" s="1"/>
  <c r="J421"/>
  <c r="K421" s="1"/>
  <c r="J422"/>
  <c r="K422" s="1"/>
  <c r="J423"/>
  <c r="K423" s="1"/>
  <c r="J424"/>
  <c r="K424" s="1"/>
  <c r="J425"/>
  <c r="K425" s="1"/>
  <c r="J426"/>
  <c r="K426" s="1"/>
  <c r="J427"/>
  <c r="K427" s="1"/>
  <c r="J428"/>
  <c r="K428" s="1"/>
  <c r="J429"/>
  <c r="K429" s="1"/>
  <c r="J430"/>
  <c r="K430" s="1"/>
  <c r="J431"/>
  <c r="K431" s="1"/>
  <c r="J432"/>
  <c r="K432" s="1"/>
  <c r="J433"/>
  <c r="K433" s="1"/>
  <c r="J434"/>
  <c r="K434" s="1"/>
  <c r="J435"/>
  <c r="K435" s="1"/>
  <c r="J436"/>
  <c r="K436" s="1"/>
  <c r="J437"/>
  <c r="K437" s="1"/>
  <c r="J438"/>
  <c r="K438" s="1"/>
  <c r="J439"/>
  <c r="K439" s="1"/>
  <c r="J440"/>
  <c r="K440" s="1"/>
  <c r="J441"/>
  <c r="K441" s="1"/>
  <c r="J442"/>
  <c r="K442" s="1"/>
  <c r="J443"/>
  <c r="K443" s="1"/>
  <c r="J444"/>
  <c r="K444" s="1"/>
  <c r="J445"/>
  <c r="K445" s="1"/>
  <c r="J446"/>
  <c r="K446" s="1"/>
  <c r="J447"/>
  <c r="K447" s="1"/>
  <c r="J448"/>
  <c r="K448" s="1"/>
  <c r="J449"/>
  <c r="K449" s="1"/>
  <c r="J450"/>
  <c r="K450" s="1"/>
  <c r="J451"/>
  <c r="K451" s="1"/>
  <c r="J452"/>
  <c r="K452" s="1"/>
  <c r="J453"/>
  <c r="K453" s="1"/>
  <c r="J454"/>
  <c r="K454" s="1"/>
  <c r="J455"/>
  <c r="K455" s="1"/>
  <c r="J456"/>
  <c r="K456" s="1"/>
  <c r="J457"/>
  <c r="K457" s="1"/>
  <c r="J458"/>
  <c r="K458" s="1"/>
  <c r="J459"/>
  <c r="K459" s="1"/>
  <c r="J460"/>
  <c r="K460" s="1"/>
  <c r="J461"/>
  <c r="K461" s="1"/>
  <c r="J462"/>
  <c r="K462" s="1"/>
  <c r="J463"/>
  <c r="K463" s="1"/>
  <c r="J464"/>
  <c r="K464" s="1"/>
  <c r="J465"/>
  <c r="K465" s="1"/>
  <c r="J466"/>
  <c r="K466" s="1"/>
  <c r="J467"/>
  <c r="K467" s="1"/>
  <c r="J468"/>
  <c r="K468" s="1"/>
  <c r="J469"/>
  <c r="K469" s="1"/>
  <c r="J470"/>
  <c r="K470" s="1"/>
  <c r="J471"/>
  <c r="K471" s="1"/>
  <c r="J472"/>
  <c r="K472" s="1"/>
  <c r="J473"/>
  <c r="K473" s="1"/>
  <c r="J474"/>
  <c r="K474" s="1"/>
  <c r="J475"/>
  <c r="K475" s="1"/>
  <c r="J476"/>
  <c r="K476" s="1"/>
  <c r="J477"/>
  <c r="K477" s="1"/>
  <c r="J478"/>
  <c r="K478" s="1"/>
  <c r="J479"/>
  <c r="K479" s="1"/>
  <c r="J480"/>
  <c r="K480" s="1"/>
  <c r="J481"/>
  <c r="K481" s="1"/>
  <c r="J482"/>
  <c r="K482" s="1"/>
  <c r="J483"/>
  <c r="K483" s="1"/>
  <c r="J484"/>
  <c r="K484" s="1"/>
  <c r="J485"/>
  <c r="K485" s="1"/>
  <c r="J486"/>
  <c r="K486" s="1"/>
  <c r="J487"/>
  <c r="K487" s="1"/>
  <c r="J488"/>
  <c r="K488" s="1"/>
  <c r="J489"/>
  <c r="K489" s="1"/>
  <c r="J490"/>
  <c r="K490" s="1"/>
  <c r="J491"/>
  <c r="K491" s="1"/>
  <c r="J492"/>
  <c r="K492" s="1"/>
  <c r="J493"/>
  <c r="K493" s="1"/>
  <c r="J494"/>
  <c r="K494" s="1"/>
  <c r="J495"/>
  <c r="K495" s="1"/>
  <c r="J496"/>
  <c r="K496" s="1"/>
  <c r="J497"/>
  <c r="K497" s="1"/>
  <c r="J498"/>
  <c r="K498" s="1"/>
  <c r="J499"/>
  <c r="K499" s="1"/>
  <c r="J500"/>
  <c r="K500" s="1"/>
  <c r="J501"/>
  <c r="K501" s="1"/>
  <c r="J502"/>
  <c r="K502" s="1"/>
  <c r="J503"/>
  <c r="K503" s="1"/>
  <c r="J504"/>
  <c r="K504" s="1"/>
  <c r="J505"/>
  <c r="K505" s="1"/>
  <c r="J506"/>
  <c r="K506" s="1"/>
  <c r="J507"/>
  <c r="K507" s="1"/>
  <c r="J508"/>
  <c r="K508" s="1"/>
  <c r="J509"/>
  <c r="K509" s="1"/>
  <c r="J510"/>
  <c r="K510" s="1"/>
  <c r="J511"/>
  <c r="K511" s="1"/>
  <c r="J512"/>
  <c r="K512" s="1"/>
  <c r="J513"/>
  <c r="K513" s="1"/>
  <c r="J514"/>
  <c r="K514" s="1"/>
  <c r="J515"/>
  <c r="K515" s="1"/>
  <c r="J516"/>
  <c r="K516" s="1"/>
  <c r="J517"/>
  <c r="K517" s="1"/>
  <c r="J518"/>
  <c r="K518" s="1"/>
  <c r="J519"/>
  <c r="K519" s="1"/>
  <c r="J520"/>
  <c r="K520" s="1"/>
  <c r="J521"/>
  <c r="K521" s="1"/>
  <c r="J522"/>
  <c r="K522" s="1"/>
  <c r="J523"/>
  <c r="K523" s="1"/>
  <c r="J524"/>
  <c r="K524" s="1"/>
  <c r="J525"/>
  <c r="K525" s="1"/>
  <c r="J526"/>
  <c r="K526" s="1"/>
  <c r="J527"/>
  <c r="K527" s="1"/>
  <c r="J528"/>
  <c r="K528" s="1"/>
  <c r="J529"/>
  <c r="K529" s="1"/>
  <c r="J530"/>
  <c r="K530" s="1"/>
  <c r="J531"/>
  <c r="K531" s="1"/>
  <c r="J532"/>
  <c r="K532" s="1"/>
  <c r="J533"/>
  <c r="K533" s="1"/>
  <c r="J534"/>
  <c r="K534" s="1"/>
  <c r="J535"/>
  <c r="K535" s="1"/>
  <c r="J536"/>
  <c r="K536" s="1"/>
  <c r="J537"/>
  <c r="K537" s="1"/>
  <c r="J538"/>
  <c r="K538" s="1"/>
  <c r="J539"/>
  <c r="K539" s="1"/>
  <c r="J540"/>
  <c r="K540" s="1"/>
  <c r="J541"/>
  <c r="K541" s="1"/>
  <c r="J542"/>
  <c r="K542" s="1"/>
  <c r="J543"/>
  <c r="K543" s="1"/>
  <c r="J544"/>
  <c r="K544" s="1"/>
  <c r="J545"/>
  <c r="K545" s="1"/>
  <c r="J546"/>
  <c r="K546" s="1"/>
  <c r="J547"/>
  <c r="K547" s="1"/>
  <c r="J548"/>
  <c r="K548" s="1"/>
  <c r="J549"/>
  <c r="K549" s="1"/>
  <c r="J550"/>
  <c r="K550" s="1"/>
  <c r="J551"/>
  <c r="K551" s="1"/>
  <c r="J552"/>
  <c r="K552" s="1"/>
  <c r="J553"/>
  <c r="K553" s="1"/>
  <c r="J554"/>
  <c r="K554" s="1"/>
  <c r="J555"/>
  <c r="K555" s="1"/>
  <c r="J556"/>
  <c r="K556" s="1"/>
  <c r="J557"/>
  <c r="K557" s="1"/>
  <c r="J558"/>
  <c r="K558" s="1"/>
  <c r="J559"/>
  <c r="K559" s="1"/>
  <c r="J560"/>
  <c r="K560" s="1"/>
  <c r="J561"/>
  <c r="K561" s="1"/>
  <c r="J562"/>
  <c r="K562" s="1"/>
  <c r="J563"/>
  <c r="K563" s="1"/>
  <c r="J564"/>
  <c r="K564" s="1"/>
  <c r="J565"/>
  <c r="K565" s="1"/>
  <c r="J566"/>
  <c r="K566" s="1"/>
  <c r="J567"/>
  <c r="K567" s="1"/>
  <c r="J568"/>
  <c r="K568" s="1"/>
  <c r="J569"/>
  <c r="K569" s="1"/>
  <c r="J570"/>
  <c r="K570" s="1"/>
  <c r="J571"/>
  <c r="K571" s="1"/>
  <c r="J572"/>
  <c r="K572" s="1"/>
  <c r="J573"/>
  <c r="K573" s="1"/>
  <c r="J574"/>
  <c r="K574" s="1"/>
  <c r="J575"/>
  <c r="K575" s="1"/>
  <c r="J576"/>
  <c r="K576" s="1"/>
  <c r="J577"/>
  <c r="K577" s="1"/>
  <c r="J578"/>
  <c r="K578" s="1"/>
  <c r="J579"/>
  <c r="K579" s="1"/>
  <c r="J580"/>
  <c r="K580" s="1"/>
  <c r="J581"/>
  <c r="K581" s="1"/>
  <c r="J582"/>
  <c r="K582" s="1"/>
  <c r="J583"/>
  <c r="K583" s="1"/>
  <c r="J584"/>
  <c r="K584" s="1"/>
  <c r="J585"/>
  <c r="K585" s="1"/>
  <c r="J586"/>
  <c r="K586" s="1"/>
  <c r="J587"/>
  <c r="K587" s="1"/>
  <c r="J588"/>
  <c r="K588" s="1"/>
  <c r="J589"/>
  <c r="K589" s="1"/>
  <c r="J590"/>
  <c r="K590" s="1"/>
  <c r="J591"/>
  <c r="K591" s="1"/>
  <c r="J592"/>
  <c r="K592" s="1"/>
  <c r="J593"/>
  <c r="K593" s="1"/>
  <c r="J594"/>
  <c r="K594" s="1"/>
  <c r="J595"/>
  <c r="K595" s="1"/>
  <c r="J596"/>
  <c r="K596" s="1"/>
  <c r="J597"/>
  <c r="K597" s="1"/>
  <c r="J598"/>
  <c r="K598" s="1"/>
  <c r="J599"/>
  <c r="K599" s="1"/>
  <c r="J600"/>
  <c r="K600" s="1"/>
  <c r="J601"/>
  <c r="K601" s="1"/>
  <c r="J602"/>
  <c r="K602" s="1"/>
  <c r="J603"/>
  <c r="K603" s="1"/>
  <c r="J604"/>
  <c r="K604" s="1"/>
  <c r="J605"/>
  <c r="K605" s="1"/>
  <c r="J606"/>
  <c r="K606" s="1"/>
  <c r="J607"/>
  <c r="K607" s="1"/>
  <c r="J608"/>
  <c r="K608" s="1"/>
  <c r="J609"/>
  <c r="K609" s="1"/>
  <c r="J610"/>
  <c r="K610" s="1"/>
  <c r="J611"/>
  <c r="K611" s="1"/>
  <c r="J612"/>
  <c r="K612" s="1"/>
  <c r="J613"/>
  <c r="K613" s="1"/>
  <c r="J614"/>
  <c r="K614" s="1"/>
  <c r="J615"/>
  <c r="K615" s="1"/>
  <c r="J616"/>
  <c r="K616" s="1"/>
  <c r="J617"/>
  <c r="K617" s="1"/>
  <c r="J618"/>
  <c r="K618" s="1"/>
  <c r="J619"/>
  <c r="K619" s="1"/>
  <c r="J620"/>
  <c r="K620" s="1"/>
  <c r="J621"/>
  <c r="K621" s="1"/>
  <c r="J622"/>
  <c r="K622" s="1"/>
  <c r="J623"/>
  <c r="K623" s="1"/>
  <c r="J624"/>
  <c r="K624" s="1"/>
  <c r="J625"/>
  <c r="K625" s="1"/>
  <c r="J626"/>
  <c r="K626" s="1"/>
  <c r="J627"/>
  <c r="K627" s="1"/>
  <c r="J628"/>
  <c r="K628" s="1"/>
  <c r="J629"/>
  <c r="K629" s="1"/>
  <c r="J630"/>
  <c r="K630" s="1"/>
  <c r="J631"/>
  <c r="K631" s="1"/>
  <c r="J632"/>
  <c r="K632" s="1"/>
  <c r="J633"/>
  <c r="K633" s="1"/>
  <c r="J634"/>
  <c r="K634" s="1"/>
  <c r="J635"/>
  <c r="K635" s="1"/>
  <c r="J636"/>
  <c r="K636" s="1"/>
  <c r="J637"/>
  <c r="K637" s="1"/>
  <c r="J638"/>
  <c r="K638" s="1"/>
  <c r="J639"/>
  <c r="K639" s="1"/>
  <c r="J640"/>
  <c r="K640" s="1"/>
  <c r="J641"/>
  <c r="K641" s="1"/>
  <c r="J642"/>
  <c r="K642" s="1"/>
  <c r="J643"/>
  <c r="K643" s="1"/>
  <c r="J644"/>
  <c r="K644" s="1"/>
  <c r="J645"/>
  <c r="K645" s="1"/>
  <c r="J646"/>
  <c r="K646" s="1"/>
  <c r="J647"/>
  <c r="K647" s="1"/>
  <c r="J648"/>
  <c r="K648" s="1"/>
  <c r="J649"/>
  <c r="K649" s="1"/>
  <c r="J650"/>
  <c r="K650" s="1"/>
  <c r="J651"/>
  <c r="K651" s="1"/>
  <c r="J652"/>
  <c r="K652" s="1"/>
  <c r="J653"/>
  <c r="K653" s="1"/>
  <c r="J654"/>
  <c r="K654" s="1"/>
  <c r="J655"/>
  <c r="K655" s="1"/>
  <c r="J656"/>
  <c r="K656" s="1"/>
  <c r="J657"/>
  <c r="K657" s="1"/>
  <c r="J658"/>
  <c r="K658" s="1"/>
  <c r="J659"/>
  <c r="K659" s="1"/>
  <c r="J660"/>
  <c r="K660" s="1"/>
  <c r="J661"/>
  <c r="K661" s="1"/>
  <c r="J662"/>
  <c r="K662" s="1"/>
  <c r="J663"/>
  <c r="K663" s="1"/>
  <c r="J664"/>
  <c r="K664" s="1"/>
  <c r="J665"/>
  <c r="K665" s="1"/>
  <c r="J666"/>
  <c r="K666" s="1"/>
  <c r="J667"/>
  <c r="K667" s="1"/>
  <c r="J668"/>
  <c r="K668" s="1"/>
  <c r="J669"/>
  <c r="K669" s="1"/>
  <c r="J670"/>
  <c r="K670" s="1"/>
  <c r="J671"/>
  <c r="K671" s="1"/>
  <c r="J672"/>
  <c r="K672" s="1"/>
  <c r="J673"/>
  <c r="K673" s="1"/>
  <c r="J674"/>
  <c r="K674" s="1"/>
  <c r="J675"/>
  <c r="K675" s="1"/>
  <c r="J676"/>
  <c r="K676" s="1"/>
  <c r="J677"/>
  <c r="K677" s="1"/>
  <c r="J678"/>
  <c r="K678" s="1"/>
  <c r="J679"/>
  <c r="K679" s="1"/>
  <c r="J680"/>
  <c r="K680" s="1"/>
  <c r="J681"/>
  <c r="K681" s="1"/>
  <c r="J682"/>
  <c r="K682" s="1"/>
  <c r="J683"/>
  <c r="K683" s="1"/>
  <c r="J684"/>
  <c r="K684" s="1"/>
  <c r="J685"/>
  <c r="K685" s="1"/>
  <c r="J686"/>
  <c r="K686" s="1"/>
  <c r="J687"/>
  <c r="K687" s="1"/>
  <c r="J688"/>
  <c r="K688" s="1"/>
  <c r="J689"/>
  <c r="K689" s="1"/>
  <c r="J690"/>
  <c r="K690" s="1"/>
  <c r="J691"/>
  <c r="K691" s="1"/>
  <c r="J692"/>
  <c r="K692" s="1"/>
  <c r="J693"/>
  <c r="K693" s="1"/>
  <c r="J694"/>
  <c r="K694" s="1"/>
  <c r="J695"/>
  <c r="K695" s="1"/>
  <c r="J696"/>
  <c r="K696" s="1"/>
  <c r="J697"/>
  <c r="K697" s="1"/>
  <c r="J698"/>
  <c r="K698" s="1"/>
  <c r="J699"/>
  <c r="K699" s="1"/>
  <c r="J700"/>
  <c r="K700" s="1"/>
  <c r="J701"/>
  <c r="K701" s="1"/>
  <c r="J702"/>
  <c r="K702" s="1"/>
  <c r="J703"/>
  <c r="K703" s="1"/>
  <c r="J704"/>
  <c r="K704" s="1"/>
  <c r="J705"/>
  <c r="K705" s="1"/>
  <c r="J706"/>
  <c r="K706" s="1"/>
  <c r="J707"/>
  <c r="K707" s="1"/>
  <c r="J708"/>
  <c r="K708" s="1"/>
  <c r="J709"/>
  <c r="K709" s="1"/>
  <c r="J710"/>
  <c r="K710" s="1"/>
  <c r="J711"/>
  <c r="K711" s="1"/>
  <c r="J712"/>
  <c r="K712" s="1"/>
  <c r="J713"/>
  <c r="K713" s="1"/>
  <c r="J714"/>
  <c r="K714" s="1"/>
  <c r="J715"/>
  <c r="K715" s="1"/>
  <c r="J716"/>
  <c r="K716" s="1"/>
  <c r="J717"/>
  <c r="K717" s="1"/>
  <c r="J718"/>
  <c r="K718" s="1"/>
  <c r="J719"/>
  <c r="K719" s="1"/>
  <c r="J720"/>
  <c r="K720" s="1"/>
  <c r="J721"/>
  <c r="K721" s="1"/>
  <c r="J722"/>
  <c r="K722" s="1"/>
  <c r="J723"/>
  <c r="K723" s="1"/>
  <c r="J724"/>
  <c r="K724" s="1"/>
  <c r="J725"/>
  <c r="K725" s="1"/>
  <c r="J726"/>
  <c r="K726" s="1"/>
  <c r="J727"/>
  <c r="K727" s="1"/>
  <c r="J728"/>
  <c r="K728" s="1"/>
  <c r="J729"/>
  <c r="K729" s="1"/>
  <c r="J730"/>
  <c r="K730" s="1"/>
  <c r="J731"/>
  <c r="K731" s="1"/>
  <c r="J732"/>
  <c r="K732" s="1"/>
  <c r="J733"/>
  <c r="K733" s="1"/>
  <c r="J734"/>
  <c r="K734" s="1"/>
  <c r="J735"/>
  <c r="K735" s="1"/>
  <c r="J736"/>
  <c r="K736" s="1"/>
  <c r="J737"/>
  <c r="K737" s="1"/>
  <c r="J738"/>
  <c r="K738" s="1"/>
  <c r="J739"/>
  <c r="K739" s="1"/>
  <c r="J740"/>
  <c r="K740" s="1"/>
  <c r="J741"/>
  <c r="K741" s="1"/>
  <c r="J742"/>
  <c r="K742" s="1"/>
  <c r="J743"/>
  <c r="K743" s="1"/>
  <c r="J744"/>
  <c r="K744" s="1"/>
  <c r="J745"/>
  <c r="K745" s="1"/>
  <c r="J746"/>
  <c r="K746" s="1"/>
  <c r="J747"/>
  <c r="K747" s="1"/>
  <c r="J748"/>
  <c r="K748" s="1"/>
  <c r="J749"/>
  <c r="K749" s="1"/>
  <c r="J750"/>
  <c r="K750" s="1"/>
  <c r="J751"/>
  <c r="K751" s="1"/>
  <c r="J752"/>
  <c r="K752" s="1"/>
  <c r="J753"/>
  <c r="K753" s="1"/>
  <c r="J754"/>
  <c r="K754" s="1"/>
  <c r="J755"/>
  <c r="K755" s="1"/>
  <c r="J756"/>
  <c r="K756" s="1"/>
  <c r="J757"/>
  <c r="K757" s="1"/>
  <c r="J758"/>
  <c r="K758" s="1"/>
  <c r="J759"/>
  <c r="K759" s="1"/>
  <c r="J760"/>
  <c r="K760" s="1"/>
  <c r="J761"/>
  <c r="K761" s="1"/>
  <c r="J762"/>
  <c r="K762" s="1"/>
  <c r="J763"/>
  <c r="K763" s="1"/>
  <c r="J764"/>
  <c r="K764" s="1"/>
  <c r="J765"/>
  <c r="K765" s="1"/>
  <c r="J766"/>
  <c r="K766" s="1"/>
  <c r="J767"/>
  <c r="K767" s="1"/>
  <c r="J768"/>
  <c r="K768" s="1"/>
  <c r="J769"/>
  <c r="K769" s="1"/>
  <c r="J770"/>
  <c r="K770" s="1"/>
  <c r="J771"/>
  <c r="K771" s="1"/>
  <c r="J772"/>
  <c r="K772" s="1"/>
  <c r="J773"/>
  <c r="K773" s="1"/>
  <c r="J774"/>
  <c r="K774" s="1"/>
  <c r="J775"/>
  <c r="K775" s="1"/>
  <c r="J776"/>
  <c r="K776" s="1"/>
  <c r="J777"/>
  <c r="K777" s="1"/>
  <c r="J778"/>
  <c r="K778" s="1"/>
  <c r="J779"/>
  <c r="K779" s="1"/>
  <c r="J780"/>
  <c r="K780" s="1"/>
  <c r="J781"/>
  <c r="K781" s="1"/>
  <c r="J782"/>
  <c r="K782" s="1"/>
  <c r="J783"/>
  <c r="K783" s="1"/>
  <c r="J784"/>
  <c r="K784" s="1"/>
  <c r="J785"/>
  <c r="K785" s="1"/>
  <c r="J786"/>
  <c r="K786" s="1"/>
  <c r="J787"/>
  <c r="K787" s="1"/>
  <c r="J788"/>
  <c r="K788" s="1"/>
  <c r="J789"/>
  <c r="K789" s="1"/>
  <c r="J790"/>
  <c r="K790" s="1"/>
  <c r="J791"/>
  <c r="K791" s="1"/>
  <c r="J792"/>
  <c r="K792" s="1"/>
  <c r="J793"/>
  <c r="K793" s="1"/>
  <c r="J794"/>
  <c r="K794" s="1"/>
  <c r="J795"/>
  <c r="K795" s="1"/>
  <c r="J796"/>
  <c r="K796" s="1"/>
  <c r="J797"/>
  <c r="K797" s="1"/>
  <c r="J798"/>
  <c r="K798" s="1"/>
  <c r="J799"/>
  <c r="K799" s="1"/>
  <c r="J800"/>
  <c r="K800" s="1"/>
  <c r="J801"/>
  <c r="K801" s="1"/>
  <c r="J802"/>
  <c r="K802" s="1"/>
  <c r="J803"/>
  <c r="K803" s="1"/>
  <c r="J804"/>
  <c r="K804" s="1"/>
  <c r="J805"/>
  <c r="K805" s="1"/>
  <c r="J806"/>
  <c r="K806" s="1"/>
  <c r="J807"/>
  <c r="K807" s="1"/>
  <c r="J808"/>
  <c r="K808" s="1"/>
  <c r="J809"/>
  <c r="K809" s="1"/>
  <c r="J810"/>
  <c r="K810" s="1"/>
  <c r="J811"/>
  <c r="K811" s="1"/>
  <c r="J812"/>
  <c r="K812" s="1"/>
  <c r="J813"/>
  <c r="K813" s="1"/>
  <c r="J814"/>
  <c r="K814" s="1"/>
  <c r="J815"/>
  <c r="K815" s="1"/>
  <c r="J816"/>
  <c r="K816" s="1"/>
  <c r="J817"/>
  <c r="K817" s="1"/>
  <c r="J818"/>
  <c r="K818" s="1"/>
  <c r="J819"/>
  <c r="K819" s="1"/>
  <c r="J820"/>
  <c r="K820" s="1"/>
  <c r="J821"/>
  <c r="K821" s="1"/>
  <c r="J822"/>
  <c r="K822" s="1"/>
  <c r="J823"/>
  <c r="K823" s="1"/>
  <c r="J824"/>
  <c r="K824" s="1"/>
  <c r="J825"/>
  <c r="K825" s="1"/>
  <c r="J826"/>
  <c r="K826" s="1"/>
  <c r="J827"/>
  <c r="K827" s="1"/>
  <c r="J828"/>
  <c r="K828" s="1"/>
  <c r="J829"/>
  <c r="K829" s="1"/>
  <c r="J830"/>
  <c r="K830" s="1"/>
  <c r="J831"/>
  <c r="K831" s="1"/>
  <c r="J832"/>
  <c r="K832" s="1"/>
  <c r="J833"/>
  <c r="K833" s="1"/>
  <c r="J834"/>
  <c r="K834" s="1"/>
  <c r="J835"/>
  <c r="K835" s="1"/>
  <c r="J836"/>
  <c r="K836" s="1"/>
  <c r="J837"/>
  <c r="K837" s="1"/>
  <c r="J838"/>
  <c r="K838" s="1"/>
  <c r="J839"/>
  <c r="K839" s="1"/>
  <c r="J840"/>
  <c r="K840" s="1"/>
  <c r="J841"/>
  <c r="K841" s="1"/>
  <c r="J842"/>
  <c r="K842" s="1"/>
  <c r="J843"/>
  <c r="K843" s="1"/>
  <c r="J844"/>
  <c r="K844" s="1"/>
  <c r="J845"/>
  <c r="K845" s="1"/>
  <c r="J846"/>
  <c r="K846" s="1"/>
  <c r="J847"/>
  <c r="K847" s="1"/>
  <c r="J848"/>
  <c r="K848" s="1"/>
  <c r="J849"/>
  <c r="K849" s="1"/>
  <c r="J850"/>
  <c r="K850" s="1"/>
  <c r="J851"/>
  <c r="K851" s="1"/>
  <c r="J852"/>
  <c r="K852" s="1"/>
  <c r="J853"/>
  <c r="K853" s="1"/>
  <c r="J854"/>
  <c r="K854" s="1"/>
  <c r="J855"/>
  <c r="K855" s="1"/>
  <c r="J856"/>
  <c r="K856" s="1"/>
  <c r="J857"/>
  <c r="K857" s="1"/>
  <c r="J858"/>
  <c r="K858" s="1"/>
  <c r="J859"/>
  <c r="K859" s="1"/>
  <c r="J860"/>
  <c r="K860" s="1"/>
  <c r="J861"/>
  <c r="K861" s="1"/>
  <c r="J862"/>
  <c r="K862" s="1"/>
  <c r="J863"/>
  <c r="K863" s="1"/>
  <c r="J864"/>
  <c r="K864" s="1"/>
  <c r="J865"/>
  <c r="K865" s="1"/>
  <c r="J866"/>
  <c r="K866" s="1"/>
  <c r="J867"/>
  <c r="K867" s="1"/>
  <c r="J868"/>
  <c r="K868" s="1"/>
  <c r="J869"/>
  <c r="K869" s="1"/>
  <c r="J870"/>
  <c r="K870" s="1"/>
  <c r="J871"/>
  <c r="K871" s="1"/>
  <c r="J872"/>
  <c r="K872" s="1"/>
  <c r="J873"/>
  <c r="K873" s="1"/>
  <c r="J874"/>
  <c r="K874" s="1"/>
  <c r="J875"/>
  <c r="K875" s="1"/>
  <c r="J876"/>
  <c r="K876" s="1"/>
  <c r="J877"/>
  <c r="K877" s="1"/>
  <c r="J878"/>
  <c r="K878" s="1"/>
  <c r="J879"/>
  <c r="K879" s="1"/>
  <c r="J880"/>
  <c r="K880" s="1"/>
  <c r="J881"/>
  <c r="K881" s="1"/>
  <c r="J882"/>
  <c r="K882" s="1"/>
  <c r="J883"/>
  <c r="K883" s="1"/>
  <c r="J884"/>
  <c r="K884" s="1"/>
  <c r="J885"/>
  <c r="K885" s="1"/>
  <c r="J886"/>
  <c r="K886" s="1"/>
  <c r="J887"/>
  <c r="K887" s="1"/>
  <c r="J888"/>
  <c r="K888" s="1"/>
  <c r="J889"/>
  <c r="K889" s="1"/>
  <c r="J890"/>
  <c r="K890" s="1"/>
  <c r="J891"/>
  <c r="K891" s="1"/>
  <c r="J892"/>
  <c r="K892" s="1"/>
  <c r="J893"/>
  <c r="K893" s="1"/>
  <c r="J894"/>
  <c r="K894" s="1"/>
  <c r="J895"/>
  <c r="K895" s="1"/>
  <c r="J896"/>
  <c r="K896" s="1"/>
  <c r="J897"/>
  <c r="K897" s="1"/>
  <c r="J898"/>
  <c r="K898" s="1"/>
  <c r="J899"/>
  <c r="K899" s="1"/>
  <c r="J900"/>
  <c r="K900" s="1"/>
  <c r="J901"/>
  <c r="K901" s="1"/>
  <c r="J902"/>
  <c r="K902" s="1"/>
  <c r="J903"/>
  <c r="K903" s="1"/>
  <c r="J904"/>
  <c r="K904" s="1"/>
  <c r="J905"/>
  <c r="K905" s="1"/>
  <c r="J906"/>
  <c r="K906" s="1"/>
  <c r="J907"/>
  <c r="K907" s="1"/>
  <c r="J908"/>
  <c r="K908" s="1"/>
  <c r="J909"/>
  <c r="K909" s="1"/>
  <c r="J910"/>
  <c r="K910" s="1"/>
  <c r="J911"/>
  <c r="K911" s="1"/>
  <c r="J912"/>
  <c r="K912" s="1"/>
  <c r="J913"/>
  <c r="K913" s="1"/>
  <c r="J914"/>
  <c r="K914" s="1"/>
  <c r="J915"/>
  <c r="K915" s="1"/>
  <c r="J916"/>
  <c r="K916" s="1"/>
  <c r="J917"/>
  <c r="K917" s="1"/>
  <c r="J918"/>
  <c r="K918" s="1"/>
  <c r="J919"/>
  <c r="K919" s="1"/>
  <c r="J920"/>
  <c r="K920" s="1"/>
  <c r="J921"/>
  <c r="K921" s="1"/>
  <c r="J922"/>
  <c r="K922" s="1"/>
  <c r="J923"/>
  <c r="K923" s="1"/>
  <c r="J924"/>
  <c r="K924" s="1"/>
  <c r="J925"/>
  <c r="K925" s="1"/>
  <c r="J926"/>
  <c r="K926" s="1"/>
  <c r="J927"/>
  <c r="K927" s="1"/>
  <c r="J928"/>
  <c r="K928" s="1"/>
  <c r="J929"/>
  <c r="K929" s="1"/>
  <c r="J930"/>
  <c r="K930" s="1"/>
  <c r="J931"/>
  <c r="K931" s="1"/>
  <c r="J932"/>
  <c r="K932" s="1"/>
  <c r="J933"/>
  <c r="K933" s="1"/>
  <c r="J934"/>
  <c r="K934" s="1"/>
  <c r="J935"/>
  <c r="K935" s="1"/>
  <c r="J936"/>
  <c r="K936" s="1"/>
  <c r="J937"/>
  <c r="K937" s="1"/>
  <c r="J938"/>
  <c r="K938" s="1"/>
  <c r="J939"/>
  <c r="K939" s="1"/>
  <c r="J940"/>
  <c r="K940" s="1"/>
  <c r="J941"/>
  <c r="K941" s="1"/>
  <c r="J942"/>
  <c r="K942" s="1"/>
  <c r="J943"/>
  <c r="K943" s="1"/>
  <c r="J944"/>
  <c r="K944" s="1"/>
  <c r="J945"/>
  <c r="K945" s="1"/>
  <c r="J946"/>
  <c r="K946" s="1"/>
  <c r="J947"/>
  <c r="K947" s="1"/>
  <c r="J948"/>
  <c r="K948" s="1"/>
  <c r="J949"/>
  <c r="K949" s="1"/>
  <c r="J950"/>
  <c r="K950" s="1"/>
  <c r="J951"/>
  <c r="K951" s="1"/>
  <c r="J952"/>
  <c r="K952" s="1"/>
  <c r="J953"/>
  <c r="K953" s="1"/>
  <c r="J954"/>
  <c r="K954" s="1"/>
  <c r="J955"/>
  <c r="K955" s="1"/>
  <c r="J956"/>
  <c r="K956" s="1"/>
  <c r="J957"/>
  <c r="K957" s="1"/>
  <c r="J958"/>
  <c r="K958" s="1"/>
  <c r="J959"/>
  <c r="K959" s="1"/>
  <c r="J960"/>
  <c r="K960" s="1"/>
  <c r="J961"/>
  <c r="K961" s="1"/>
  <c r="J962"/>
  <c r="K962" s="1"/>
  <c r="J963"/>
  <c r="K963" s="1"/>
  <c r="J964"/>
  <c r="K964" s="1"/>
  <c r="J965"/>
  <c r="K965" s="1"/>
  <c r="J966"/>
  <c r="K966" s="1"/>
  <c r="J967"/>
  <c r="K967" s="1"/>
  <c r="J968"/>
  <c r="K968" s="1"/>
  <c r="J969"/>
  <c r="K969" s="1"/>
  <c r="J970"/>
  <c r="K970" s="1"/>
  <c r="J971"/>
  <c r="K971" s="1"/>
  <c r="J972"/>
  <c r="K972" s="1"/>
  <c r="J973"/>
  <c r="K973" s="1"/>
  <c r="J974"/>
  <c r="K974" s="1"/>
  <c r="J975"/>
  <c r="K975" s="1"/>
  <c r="J976"/>
  <c r="K976" s="1"/>
  <c r="J977"/>
  <c r="K977" s="1"/>
  <c r="J978"/>
  <c r="K978" s="1"/>
  <c r="J979"/>
  <c r="K979" s="1"/>
  <c r="J980"/>
  <c r="K980" s="1"/>
  <c r="J981"/>
  <c r="K981" s="1"/>
  <c r="J982"/>
  <c r="K982" s="1"/>
  <c r="J983"/>
  <c r="K983" s="1"/>
  <c r="J984"/>
  <c r="K984" s="1"/>
  <c r="J985"/>
  <c r="K985" s="1"/>
  <c r="J986"/>
  <c r="K986" s="1"/>
  <c r="J987"/>
  <c r="K987" s="1"/>
  <c r="J988"/>
  <c r="K988" s="1"/>
  <c r="J989"/>
  <c r="K989" s="1"/>
  <c r="J990"/>
  <c r="K990" s="1"/>
  <c r="J991"/>
  <c r="K991" s="1"/>
  <c r="J992"/>
  <c r="K992" s="1"/>
  <c r="J993"/>
  <c r="K993" s="1"/>
  <c r="J994"/>
  <c r="K994" s="1"/>
  <c r="J995"/>
  <c r="K995" s="1"/>
  <c r="J996"/>
  <c r="K996" s="1"/>
  <c r="J997"/>
  <c r="K997" s="1"/>
  <c r="J998"/>
  <c r="K998" s="1"/>
  <c r="J999"/>
  <c r="K999" s="1"/>
  <c r="J1000"/>
  <c r="K1000" s="1"/>
  <c r="J1001"/>
  <c r="K1001" s="1"/>
  <c r="J1002"/>
  <c r="K1002" s="1"/>
  <c r="J1003"/>
  <c r="K1003" s="1"/>
  <c r="J1004"/>
  <c r="K1004" s="1"/>
  <c r="J4"/>
  <c r="K4" s="1"/>
  <c r="I100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4"/>
  <c r="D10"/>
  <c r="G10" s="1"/>
  <c r="D11"/>
  <c r="D12"/>
  <c r="G12" s="1"/>
  <c r="D13"/>
  <c r="G13" s="1"/>
  <c r="D14"/>
  <c r="G14" s="1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5"/>
  <c r="G5" s="1"/>
  <c r="D6"/>
  <c r="G6" s="1"/>
  <c r="D7"/>
  <c r="G7" s="1"/>
  <c r="D8"/>
  <c r="G8" s="1"/>
  <c r="D9"/>
  <c r="G9" s="1"/>
  <c r="D4"/>
  <c r="G4" s="1"/>
  <c r="F1004"/>
  <c r="F12"/>
  <c r="F13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F733" s="1"/>
  <c r="F734" s="1"/>
  <c r="F735" s="1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69" s="1"/>
  <c r="F770" s="1"/>
  <c r="F771" s="1"/>
  <c r="F772" s="1"/>
  <c r="F773" s="1"/>
  <c r="F774" s="1"/>
  <c r="F775" s="1"/>
  <c r="F776" s="1"/>
  <c r="F777" s="1"/>
  <c r="F778" s="1"/>
  <c r="F779" s="1"/>
  <c r="F780" s="1"/>
  <c r="F781" s="1"/>
  <c r="F782" s="1"/>
  <c r="F783" s="1"/>
  <c r="F784" s="1"/>
  <c r="F785" s="1"/>
  <c r="F786" s="1"/>
  <c r="F787" s="1"/>
  <c r="F788" s="1"/>
  <c r="F789" s="1"/>
  <c r="F790" s="1"/>
  <c r="F791" s="1"/>
  <c r="F792" s="1"/>
  <c r="F793" s="1"/>
  <c r="F794" s="1"/>
  <c r="F795" s="1"/>
  <c r="F796" s="1"/>
  <c r="F797" s="1"/>
  <c r="F798" s="1"/>
  <c r="F799" s="1"/>
  <c r="F800" s="1"/>
  <c r="F801" s="1"/>
  <c r="F802" s="1"/>
  <c r="F803" s="1"/>
  <c r="F804" s="1"/>
  <c r="F805" s="1"/>
  <c r="F806" s="1"/>
  <c r="F807" s="1"/>
  <c r="F808" s="1"/>
  <c r="F809" s="1"/>
  <c r="F810" s="1"/>
  <c r="F811" s="1"/>
  <c r="F812" s="1"/>
  <c r="F813" s="1"/>
  <c r="F814" s="1"/>
  <c r="F815" s="1"/>
  <c r="F816" s="1"/>
  <c r="F817" s="1"/>
  <c r="F818" s="1"/>
  <c r="F819" s="1"/>
  <c r="F820" s="1"/>
  <c r="F821" s="1"/>
  <c r="F822" s="1"/>
  <c r="F823" s="1"/>
  <c r="F824" s="1"/>
  <c r="F825" s="1"/>
  <c r="F826" s="1"/>
  <c r="F827" s="1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858" s="1"/>
  <c r="F859" s="1"/>
  <c r="F860" s="1"/>
  <c r="F861" s="1"/>
  <c r="F862" s="1"/>
  <c r="F863" s="1"/>
  <c r="F864" s="1"/>
  <c r="F865" s="1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F901" s="1"/>
  <c r="F902" s="1"/>
  <c r="F903" s="1"/>
  <c r="F904" s="1"/>
  <c r="F905" s="1"/>
  <c r="F906" s="1"/>
  <c r="F907" s="1"/>
  <c r="F908" s="1"/>
  <c r="F909" s="1"/>
  <c r="F910" s="1"/>
  <c r="F911" s="1"/>
  <c r="F912" s="1"/>
  <c r="F913" s="1"/>
  <c r="F914" s="1"/>
  <c r="F915" s="1"/>
  <c r="F916" s="1"/>
  <c r="F917" s="1"/>
  <c r="F918" s="1"/>
  <c r="F919" s="1"/>
  <c r="F920" s="1"/>
  <c r="F921" s="1"/>
  <c r="F922" s="1"/>
  <c r="F923" s="1"/>
  <c r="F924" s="1"/>
  <c r="F925" s="1"/>
  <c r="F926" s="1"/>
  <c r="F927" s="1"/>
  <c r="F928" s="1"/>
  <c r="F929" s="1"/>
  <c r="F930" s="1"/>
  <c r="F931" s="1"/>
  <c r="F932" s="1"/>
  <c r="F933" s="1"/>
  <c r="F934" s="1"/>
  <c r="F935" s="1"/>
  <c r="F936" s="1"/>
  <c r="F937" s="1"/>
  <c r="F938" s="1"/>
  <c r="F939" s="1"/>
  <c r="F940" s="1"/>
  <c r="F941" s="1"/>
  <c r="F942" s="1"/>
  <c r="F943" s="1"/>
  <c r="F944" s="1"/>
  <c r="F945" s="1"/>
  <c r="F946" s="1"/>
  <c r="F947" s="1"/>
  <c r="F948" s="1"/>
  <c r="F949" s="1"/>
  <c r="F950" s="1"/>
  <c r="F951" s="1"/>
  <c r="F952" s="1"/>
  <c r="F953" s="1"/>
  <c r="F954" s="1"/>
  <c r="F955" s="1"/>
  <c r="F956" s="1"/>
  <c r="F957" s="1"/>
  <c r="F958" s="1"/>
  <c r="F959" s="1"/>
  <c r="F960" s="1"/>
  <c r="F961" s="1"/>
  <c r="F962" s="1"/>
  <c r="F963" s="1"/>
  <c r="F964" s="1"/>
  <c r="F965" s="1"/>
  <c r="F966" s="1"/>
  <c r="F967" s="1"/>
  <c r="F968" s="1"/>
  <c r="F969" s="1"/>
  <c r="F970" s="1"/>
  <c r="F971" s="1"/>
  <c r="F972" s="1"/>
  <c r="F973" s="1"/>
  <c r="F974" s="1"/>
  <c r="F975" s="1"/>
  <c r="F976" s="1"/>
  <c r="F977" s="1"/>
  <c r="F978" s="1"/>
  <c r="F979" s="1"/>
  <c r="F980" s="1"/>
  <c r="F981" s="1"/>
  <c r="F982" s="1"/>
  <c r="F983" s="1"/>
  <c r="F984" s="1"/>
  <c r="F985" s="1"/>
  <c r="F986" s="1"/>
  <c r="F987" s="1"/>
  <c r="F988" s="1"/>
  <c r="F989" s="1"/>
  <c r="F990" s="1"/>
  <c r="F991" s="1"/>
  <c r="F992" s="1"/>
  <c r="F993" s="1"/>
  <c r="F994" s="1"/>
  <c r="F995" s="1"/>
  <c r="F996" s="1"/>
  <c r="F997" s="1"/>
  <c r="F998" s="1"/>
  <c r="F999" s="1"/>
  <c r="F1000" s="1"/>
  <c r="F1001" s="1"/>
  <c r="F1002" s="1"/>
  <c r="F1003" s="1"/>
  <c r="F6"/>
  <c r="F7"/>
  <c r="F8" s="1"/>
  <c r="F9" s="1"/>
  <c r="F10" s="1"/>
  <c r="F11" s="1"/>
  <c r="F5"/>
  <c r="A64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37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J375" l="1"/>
  <c r="AK363"/>
  <c r="AJ193"/>
  <c r="AJ179"/>
  <c r="AJ47"/>
  <c r="AK43"/>
  <c r="AK991"/>
  <c r="AJ959"/>
  <c r="AK939"/>
  <c r="AJ925"/>
  <c r="AI811"/>
  <c r="AK775"/>
  <c r="AI533"/>
  <c r="AK523"/>
  <c r="AK298"/>
  <c r="AK176"/>
  <c r="AJ1000"/>
  <c r="AK930"/>
  <c r="AK734"/>
  <c r="AJ660"/>
  <c r="AJ564"/>
  <c r="AI552"/>
  <c r="AK440"/>
  <c r="AJ428"/>
  <c r="AK19"/>
  <c r="AJ842"/>
  <c r="AJ126"/>
  <c r="AI26"/>
  <c r="AJ653"/>
  <c r="AJ547"/>
  <c r="AI873"/>
  <c r="D14" i="3"/>
  <c r="D12"/>
  <c r="D10"/>
  <c r="D16"/>
  <c r="D20"/>
  <c r="D18"/>
  <c r="D22"/>
  <c r="D24"/>
  <c r="Y508" i="8"/>
  <c r="Y506"/>
  <c r="Y504"/>
  <c r="Y502"/>
  <c r="Y500"/>
  <c r="Y498"/>
  <c r="Y496"/>
  <c r="Y494"/>
  <c r="Y492"/>
  <c r="Y490"/>
  <c r="Y1004"/>
  <c r="Z1004"/>
  <c r="Y1002"/>
  <c r="Z1002"/>
  <c r="Y1000"/>
  <c r="Z1000"/>
  <c r="Y998"/>
  <c r="Z998"/>
  <c r="Y996"/>
  <c r="Z996"/>
  <c r="Y994"/>
  <c r="Z994"/>
  <c r="Y992"/>
  <c r="Z992"/>
  <c r="Y990"/>
  <c r="Z990"/>
  <c r="Y988"/>
  <c r="Z988"/>
  <c r="Y986"/>
  <c r="Z986"/>
  <c r="Y984"/>
  <c r="Z984"/>
  <c r="Y982"/>
  <c r="Z982"/>
  <c r="Y980"/>
  <c r="Z980"/>
  <c r="Y978"/>
  <c r="Z978"/>
  <c r="Y976"/>
  <c r="Z976"/>
  <c r="Y974"/>
  <c r="Z974"/>
  <c r="Y972"/>
  <c r="Z972"/>
  <c r="Y970"/>
  <c r="Z970"/>
  <c r="Y968"/>
  <c r="Z968"/>
  <c r="Y966"/>
  <c r="Z966"/>
  <c r="Y964"/>
  <c r="Z964"/>
  <c r="Y962"/>
  <c r="Z962"/>
  <c r="Y960"/>
  <c r="Z960"/>
  <c r="Y958"/>
  <c r="Z958"/>
  <c r="Y956"/>
  <c r="Z956"/>
  <c r="Y954"/>
  <c r="Z954"/>
  <c r="Y952"/>
  <c r="Z952"/>
  <c r="Y950"/>
  <c r="Z950"/>
  <c r="Y948"/>
  <c r="Z948"/>
  <c r="Y946"/>
  <c r="Z946"/>
  <c r="Y944"/>
  <c r="Z944"/>
  <c r="Y942"/>
  <c r="Z942"/>
  <c r="Y940"/>
  <c r="Z940"/>
  <c r="Y938"/>
  <c r="Z938"/>
  <c r="Y936"/>
  <c r="Z936"/>
  <c r="Y934"/>
  <c r="Z934"/>
  <c r="Y932"/>
  <c r="Z932"/>
  <c r="Y930"/>
  <c r="Z930"/>
  <c r="Y928"/>
  <c r="Z928"/>
  <c r="Y926"/>
  <c r="Z926"/>
  <c r="Y924"/>
  <c r="Z924"/>
  <c r="Y922"/>
  <c r="Z922"/>
  <c r="Y920"/>
  <c r="Z920"/>
  <c r="Y918"/>
  <c r="Z918"/>
  <c r="Y916"/>
  <c r="Z916"/>
  <c r="Y914"/>
  <c r="Z914"/>
  <c r="Y912"/>
  <c r="Z912"/>
  <c r="Y910"/>
  <c r="Z910"/>
  <c r="Y908"/>
  <c r="Z908"/>
  <c r="Y906"/>
  <c r="Z906"/>
  <c r="Y904"/>
  <c r="Z904"/>
  <c r="Y902"/>
  <c r="Z902"/>
  <c r="Y900"/>
  <c r="Z900"/>
  <c r="Y898"/>
  <c r="Z898"/>
  <c r="Y896"/>
  <c r="Z896"/>
  <c r="Y894"/>
  <c r="Z894"/>
  <c r="Y892"/>
  <c r="Z892"/>
  <c r="Y890"/>
  <c r="Z890"/>
  <c r="Y888"/>
  <c r="Z888"/>
  <c r="Y886"/>
  <c r="Z886"/>
  <c r="Y884"/>
  <c r="Z884"/>
  <c r="Y882"/>
  <c r="Z882"/>
  <c r="Y880"/>
  <c r="Z880"/>
  <c r="Y878"/>
  <c r="Z878"/>
  <c r="Y876"/>
  <c r="Z876"/>
  <c r="Y874"/>
  <c r="Z874"/>
  <c r="Y872"/>
  <c r="Z872"/>
  <c r="Y870"/>
  <c r="Z870"/>
  <c r="Y868"/>
  <c r="Z868"/>
  <c r="Y866"/>
  <c r="Z866"/>
  <c r="Y864"/>
  <c r="Z864"/>
  <c r="Y862"/>
  <c r="Z862"/>
  <c r="Y860"/>
  <c r="Z860"/>
  <c r="Y858"/>
  <c r="Z858"/>
  <c r="Y856"/>
  <c r="Z856"/>
  <c r="Y854"/>
  <c r="Z854"/>
  <c r="Y852"/>
  <c r="Z852"/>
  <c r="Y850"/>
  <c r="Z850"/>
  <c r="Y848"/>
  <c r="Z848"/>
  <c r="Y846"/>
  <c r="Z846"/>
  <c r="Y844"/>
  <c r="Z844"/>
  <c r="Y842"/>
  <c r="Z842"/>
  <c r="Y840"/>
  <c r="Z840"/>
  <c r="Y838"/>
  <c r="Z838"/>
  <c r="Y836"/>
  <c r="Z836"/>
  <c r="Y834"/>
  <c r="Z834"/>
  <c r="Y832"/>
  <c r="Z832"/>
  <c r="Y830"/>
  <c r="Z830"/>
  <c r="Y828"/>
  <c r="Z828"/>
  <c r="Y826"/>
  <c r="Z826"/>
  <c r="Y824"/>
  <c r="Z824"/>
  <c r="Y822"/>
  <c r="Z822"/>
  <c r="Y820"/>
  <c r="Z820"/>
  <c r="Y818"/>
  <c r="Z818"/>
  <c r="Y816"/>
  <c r="Z816"/>
  <c r="Y814"/>
  <c r="Z814"/>
  <c r="Y812"/>
  <c r="Z812"/>
  <c r="Y810"/>
  <c r="Z810"/>
  <c r="Y808"/>
  <c r="Z808"/>
  <c r="Y806"/>
  <c r="Z806"/>
  <c r="Y804"/>
  <c r="Z804"/>
  <c r="Y802"/>
  <c r="Z802"/>
  <c r="Y800"/>
  <c r="Z800"/>
  <c r="Y798"/>
  <c r="Z798"/>
  <c r="Y796"/>
  <c r="Z796"/>
  <c r="Y794"/>
  <c r="Z794"/>
  <c r="Y792"/>
  <c r="Z792"/>
  <c r="Y790"/>
  <c r="Z790"/>
  <c r="Y788"/>
  <c r="Z788"/>
  <c r="Y786"/>
  <c r="Z786"/>
  <c r="Y784"/>
  <c r="Z784"/>
  <c r="Y782"/>
  <c r="Z782"/>
  <c r="Y780"/>
  <c r="Z780"/>
  <c r="Y778"/>
  <c r="Z778"/>
  <c r="Y776"/>
  <c r="Z776"/>
  <c r="Y774"/>
  <c r="Z774"/>
  <c r="Y772"/>
  <c r="Z772"/>
  <c r="Y770"/>
  <c r="Z770"/>
  <c r="Y768"/>
  <c r="Z768"/>
  <c r="Y766"/>
  <c r="Z766"/>
  <c r="Y764"/>
  <c r="Z764"/>
  <c r="Y762"/>
  <c r="Z762"/>
  <c r="Y760"/>
  <c r="Z760"/>
  <c r="Y758"/>
  <c r="Z758"/>
  <c r="Y756"/>
  <c r="Z756"/>
  <c r="Y754"/>
  <c r="Z754"/>
  <c r="Y752"/>
  <c r="Z752"/>
  <c r="Y750"/>
  <c r="Z750"/>
  <c r="Y748"/>
  <c r="Z748"/>
  <c r="Y746"/>
  <c r="Z746"/>
  <c r="Y744"/>
  <c r="Z744"/>
  <c r="Y742"/>
  <c r="Z742"/>
  <c r="Y740"/>
  <c r="Z740"/>
  <c r="Y738"/>
  <c r="Z738"/>
  <c r="Y736"/>
  <c r="Z736"/>
  <c r="Y734"/>
  <c r="Z734"/>
  <c r="Y732"/>
  <c r="Z732"/>
  <c r="Y730"/>
  <c r="Z730"/>
  <c r="Y728"/>
  <c r="Z728"/>
  <c r="Y726"/>
  <c r="Z726"/>
  <c r="Y724"/>
  <c r="Z724"/>
  <c r="Y722"/>
  <c r="Z722"/>
  <c r="Y720"/>
  <c r="Z720"/>
  <c r="Y718"/>
  <c r="Z718"/>
  <c r="Y716"/>
  <c r="Z716"/>
  <c r="Y714"/>
  <c r="Z714"/>
  <c r="Y712"/>
  <c r="Z712"/>
  <c r="Y710"/>
  <c r="Z710"/>
  <c r="Y708"/>
  <c r="Z708"/>
  <c r="Y706"/>
  <c r="Z706"/>
  <c r="Y704"/>
  <c r="Z704"/>
  <c r="Y702"/>
  <c r="Z702"/>
  <c r="Y700"/>
  <c r="Z700"/>
  <c r="Y698"/>
  <c r="Z698"/>
  <c r="Y696"/>
  <c r="Z696"/>
  <c r="Y694"/>
  <c r="Z694"/>
  <c r="Y692"/>
  <c r="Z692"/>
  <c r="Y690"/>
  <c r="Z690"/>
  <c r="Y688"/>
  <c r="Z688"/>
  <c r="Y686"/>
  <c r="Z686"/>
  <c r="Y684"/>
  <c r="Z684"/>
  <c r="Y682"/>
  <c r="Z682"/>
  <c r="Y680"/>
  <c r="Z680"/>
  <c r="Y678"/>
  <c r="Z678"/>
  <c r="Y676"/>
  <c r="Z676"/>
  <c r="Y674"/>
  <c r="Z674"/>
  <c r="Y672"/>
  <c r="Z672"/>
  <c r="Y670"/>
  <c r="Z670"/>
  <c r="Y668"/>
  <c r="Z668"/>
  <c r="Y666"/>
  <c r="Z666"/>
  <c r="Y664"/>
  <c r="Z664"/>
  <c r="Y662"/>
  <c r="Z662"/>
  <c r="Y660"/>
  <c r="Z660"/>
  <c r="Y658"/>
  <c r="Z658"/>
  <c r="Y656"/>
  <c r="Z656"/>
  <c r="Y654"/>
  <c r="Z654"/>
  <c r="Y652"/>
  <c r="Z652"/>
  <c r="Y650"/>
  <c r="Z650"/>
  <c r="Y648"/>
  <c r="Z648"/>
  <c r="Y646"/>
  <c r="Z646"/>
  <c r="Y644"/>
  <c r="Z644"/>
  <c r="Y642"/>
  <c r="Z642"/>
  <c r="Y640"/>
  <c r="Z640"/>
  <c r="Y638"/>
  <c r="Z638"/>
  <c r="Y636"/>
  <c r="Z636"/>
  <c r="Y634"/>
  <c r="Z634"/>
  <c r="Y632"/>
  <c r="Z632"/>
  <c r="Y630"/>
  <c r="Z630"/>
  <c r="Y628"/>
  <c r="Z628"/>
  <c r="Y626"/>
  <c r="Z626"/>
  <c r="Y624"/>
  <c r="Z624"/>
  <c r="Y622"/>
  <c r="Z622"/>
  <c r="Y620"/>
  <c r="Z620"/>
  <c r="Y618"/>
  <c r="Z618"/>
  <c r="Y616"/>
  <c r="Z616"/>
  <c r="Y614"/>
  <c r="Z614"/>
  <c r="Y612"/>
  <c r="Z612"/>
  <c r="Y610"/>
  <c r="Z610"/>
  <c r="Y608"/>
  <c r="Z608"/>
  <c r="Y606"/>
  <c r="Z606"/>
  <c r="Y604"/>
  <c r="Z604"/>
  <c r="Y602"/>
  <c r="Z602"/>
  <c r="Y600"/>
  <c r="Z600"/>
  <c r="Y598"/>
  <c r="Z598"/>
  <c r="Y596"/>
  <c r="Z596"/>
  <c r="Y594"/>
  <c r="Z594"/>
  <c r="Y592"/>
  <c r="Z592"/>
  <c r="Y590"/>
  <c r="Z590"/>
  <c r="Y588"/>
  <c r="Z588"/>
  <c r="Y586"/>
  <c r="Z586"/>
  <c r="Y584"/>
  <c r="Z584"/>
  <c r="Y582"/>
  <c r="Z582"/>
  <c r="Y580"/>
  <c r="Z580"/>
  <c r="Y578"/>
  <c r="Z578"/>
  <c r="Y576"/>
  <c r="Z576"/>
  <c r="Y574"/>
  <c r="Z574"/>
  <c r="Y572"/>
  <c r="Z572"/>
  <c r="Y570"/>
  <c r="Z570"/>
  <c r="Y568"/>
  <c r="Z568"/>
  <c r="Y566"/>
  <c r="Z566"/>
  <c r="Y564"/>
  <c r="Z564"/>
  <c r="Y562"/>
  <c r="Z562"/>
  <c r="Y560"/>
  <c r="Z560"/>
  <c r="Y558"/>
  <c r="Z558"/>
  <c r="Y556"/>
  <c r="Z556"/>
  <c r="Y554"/>
  <c r="Z554"/>
  <c r="Y552"/>
  <c r="Z552"/>
  <c r="Y550"/>
  <c r="Z550"/>
  <c r="Y548"/>
  <c r="Z548"/>
  <c r="Y546"/>
  <c r="Z546"/>
  <c r="Y544"/>
  <c r="Z544"/>
  <c r="Y542"/>
  <c r="Z542"/>
  <c r="Y540"/>
  <c r="Z540"/>
  <c r="Y538"/>
  <c r="Z538"/>
  <c r="Y536"/>
  <c r="Z536"/>
  <c r="Y534"/>
  <c r="Z534"/>
  <c r="Y532"/>
  <c r="Z532"/>
  <c r="Y530"/>
  <c r="Z530"/>
  <c r="Y528"/>
  <c r="Z528"/>
  <c r="Y526"/>
  <c r="Z526"/>
  <c r="Y524"/>
  <c r="Z524"/>
  <c r="Y522"/>
  <c r="Z522"/>
  <c r="Y520"/>
  <c r="Z520"/>
  <c r="Y518"/>
  <c r="Z518"/>
  <c r="Y516"/>
  <c r="Z516"/>
  <c r="Y514"/>
  <c r="Z514"/>
  <c r="Y512"/>
  <c r="Z512"/>
  <c r="Y510"/>
  <c r="Z510"/>
  <c r="Y1003"/>
  <c r="Z1003"/>
  <c r="Y1001"/>
  <c r="Z1001"/>
  <c r="Y999"/>
  <c r="Z999"/>
  <c r="Y997"/>
  <c r="Z997"/>
  <c r="Y995"/>
  <c r="Z995"/>
  <c r="Y993"/>
  <c r="Z993"/>
  <c r="Y991"/>
  <c r="Z991"/>
  <c r="Y989"/>
  <c r="Z989"/>
  <c r="Y987"/>
  <c r="Z987"/>
  <c r="Y985"/>
  <c r="Z985"/>
  <c r="Y983"/>
  <c r="Z983"/>
  <c r="Y981"/>
  <c r="Z981"/>
  <c r="Y979"/>
  <c r="Z979"/>
  <c r="Y977"/>
  <c r="Z977"/>
  <c r="Y975"/>
  <c r="Z975"/>
  <c r="Y973"/>
  <c r="Z973"/>
  <c r="Y971"/>
  <c r="Z971"/>
  <c r="Y969"/>
  <c r="Z969"/>
  <c r="Y967"/>
  <c r="Z967"/>
  <c r="Y965"/>
  <c r="Z965"/>
  <c r="Y963"/>
  <c r="Z963"/>
  <c r="Y961"/>
  <c r="Z961"/>
  <c r="Y959"/>
  <c r="Z959"/>
  <c r="Y957"/>
  <c r="Z957"/>
  <c r="Y955"/>
  <c r="Z955"/>
  <c r="Y953"/>
  <c r="Z953"/>
  <c r="Y951"/>
  <c r="Z951"/>
  <c r="Y949"/>
  <c r="Z949"/>
  <c r="Y947"/>
  <c r="Z947"/>
  <c r="Y945"/>
  <c r="Z945"/>
  <c r="Y943"/>
  <c r="Z943"/>
  <c r="Y941"/>
  <c r="Z941"/>
  <c r="Y939"/>
  <c r="Z939"/>
  <c r="Y937"/>
  <c r="Z937"/>
  <c r="Y935"/>
  <c r="Z935"/>
  <c r="Y933"/>
  <c r="Z933"/>
  <c r="Y931"/>
  <c r="Z931"/>
  <c r="Y929"/>
  <c r="Z929"/>
  <c r="Y927"/>
  <c r="Z927"/>
  <c r="Y925"/>
  <c r="Z925"/>
  <c r="Y923"/>
  <c r="Z923"/>
  <c r="Y921"/>
  <c r="Z921"/>
  <c r="Y919"/>
  <c r="Z919"/>
  <c r="Y917"/>
  <c r="Z917"/>
  <c r="Y915"/>
  <c r="Z915"/>
  <c r="Y913"/>
  <c r="Z913"/>
  <c r="Y911"/>
  <c r="Z911"/>
  <c r="Y909"/>
  <c r="Z909"/>
  <c r="Y907"/>
  <c r="Z907"/>
  <c r="Y905"/>
  <c r="Z905"/>
  <c r="Y903"/>
  <c r="Z903"/>
  <c r="Y901"/>
  <c r="Z901"/>
  <c r="Y899"/>
  <c r="Z899"/>
  <c r="Y897"/>
  <c r="Z897"/>
  <c r="Y895"/>
  <c r="Z895"/>
  <c r="Y893"/>
  <c r="Z893"/>
  <c r="Y891"/>
  <c r="Z891"/>
  <c r="Y889"/>
  <c r="Z889"/>
  <c r="Y887"/>
  <c r="Z887"/>
  <c r="Y885"/>
  <c r="Z885"/>
  <c r="Y883"/>
  <c r="Z883"/>
  <c r="Y881"/>
  <c r="Z881"/>
  <c r="Y879"/>
  <c r="Z879"/>
  <c r="Y877"/>
  <c r="Z877"/>
  <c r="Y875"/>
  <c r="Z875"/>
  <c r="Y873"/>
  <c r="Z873"/>
  <c r="Y871"/>
  <c r="Z871"/>
  <c r="Y869"/>
  <c r="Z869"/>
  <c r="Y867"/>
  <c r="Z867"/>
  <c r="Y865"/>
  <c r="Z865"/>
  <c r="Y863"/>
  <c r="Z863"/>
  <c r="Y861"/>
  <c r="Z861"/>
  <c r="Y859"/>
  <c r="Z859"/>
  <c r="Y857"/>
  <c r="Z857"/>
  <c r="Y855"/>
  <c r="Z855"/>
  <c r="Y853"/>
  <c r="Z853"/>
  <c r="Y851"/>
  <c r="Z851"/>
  <c r="Y849"/>
  <c r="Z849"/>
  <c r="Y847"/>
  <c r="Z847"/>
  <c r="Y845"/>
  <c r="Z845"/>
  <c r="Y843"/>
  <c r="Z843"/>
  <c r="Y841"/>
  <c r="Z841"/>
  <c r="Y839"/>
  <c r="Z839"/>
  <c r="Y837"/>
  <c r="Z837"/>
  <c r="Y835"/>
  <c r="Z835"/>
  <c r="Y833"/>
  <c r="Z833"/>
  <c r="Y831"/>
  <c r="Z831"/>
  <c r="Y829"/>
  <c r="Z829"/>
  <c r="Y827"/>
  <c r="Z827"/>
  <c r="Y825"/>
  <c r="Z825"/>
  <c r="Y823"/>
  <c r="Z823"/>
  <c r="Y821"/>
  <c r="Z821"/>
  <c r="Y819"/>
  <c r="Z819"/>
  <c r="Y817"/>
  <c r="Z817"/>
  <c r="Y815"/>
  <c r="Z815"/>
  <c r="Y813"/>
  <c r="Z813"/>
  <c r="Y811"/>
  <c r="Z811"/>
  <c r="Y809"/>
  <c r="Z809"/>
  <c r="Y807"/>
  <c r="Z807"/>
  <c r="Y805"/>
  <c r="Z805"/>
  <c r="Y803"/>
  <c r="Z803"/>
  <c r="Y801"/>
  <c r="Z801"/>
  <c r="Y799"/>
  <c r="Z799"/>
  <c r="Y797"/>
  <c r="Z797"/>
  <c r="Y795"/>
  <c r="Z795"/>
  <c r="Y793"/>
  <c r="Z793"/>
  <c r="Y791"/>
  <c r="Z791"/>
  <c r="Y789"/>
  <c r="Z789"/>
  <c r="Y787"/>
  <c r="Z787"/>
  <c r="Y785"/>
  <c r="Z785"/>
  <c r="Y783"/>
  <c r="Z783"/>
  <c r="Y781"/>
  <c r="Z781"/>
  <c r="Y779"/>
  <c r="Z779"/>
  <c r="Y777"/>
  <c r="Z777"/>
  <c r="Y775"/>
  <c r="Z775"/>
  <c r="Y773"/>
  <c r="Z773"/>
  <c r="Y771"/>
  <c r="Z771"/>
  <c r="Y769"/>
  <c r="Z769"/>
  <c r="Y767"/>
  <c r="Z767"/>
  <c r="Y765"/>
  <c r="Z765"/>
  <c r="Y763"/>
  <c r="Z763"/>
  <c r="Y761"/>
  <c r="Z761"/>
  <c r="Y759"/>
  <c r="Z759"/>
  <c r="Y757"/>
  <c r="Z757"/>
  <c r="Y755"/>
  <c r="Z755"/>
  <c r="Y753"/>
  <c r="Z753"/>
  <c r="Y751"/>
  <c r="Z751"/>
  <c r="Y749"/>
  <c r="Z749"/>
  <c r="Y747"/>
  <c r="Z747"/>
  <c r="Y745"/>
  <c r="Z745"/>
  <c r="Y743"/>
  <c r="Z743"/>
  <c r="Y741"/>
  <c r="Z741"/>
  <c r="Y739"/>
  <c r="Z739"/>
  <c r="Y737"/>
  <c r="Z737"/>
  <c r="Y735"/>
  <c r="Z735"/>
  <c r="Y733"/>
  <c r="Z733"/>
  <c r="Y731"/>
  <c r="Z731"/>
  <c r="Y729"/>
  <c r="Z729"/>
  <c r="Y727"/>
  <c r="Z727"/>
  <c r="Y725"/>
  <c r="Z725"/>
  <c r="Y723"/>
  <c r="Z723"/>
  <c r="Y721"/>
  <c r="Z721"/>
  <c r="Y719"/>
  <c r="Z719"/>
  <c r="Y717"/>
  <c r="Z717"/>
  <c r="Y715"/>
  <c r="Z715"/>
  <c r="Y713"/>
  <c r="Z713"/>
  <c r="Y711"/>
  <c r="Z711"/>
  <c r="Y709"/>
  <c r="Z709"/>
  <c r="Y707"/>
  <c r="Z707"/>
  <c r="Y705"/>
  <c r="Z705"/>
  <c r="Y703"/>
  <c r="Z703"/>
  <c r="Y701"/>
  <c r="Z701"/>
  <c r="Y699"/>
  <c r="Z699"/>
  <c r="Y697"/>
  <c r="Z697"/>
  <c r="Y695"/>
  <c r="Z695"/>
  <c r="Y693"/>
  <c r="Z693"/>
  <c r="Y691"/>
  <c r="Z691"/>
  <c r="Y689"/>
  <c r="Z689"/>
  <c r="Y687"/>
  <c r="Z687"/>
  <c r="Y685"/>
  <c r="Z685"/>
  <c r="Y683"/>
  <c r="Z683"/>
  <c r="Y681"/>
  <c r="Z681"/>
  <c r="Y679"/>
  <c r="Z679"/>
  <c r="Y677"/>
  <c r="Z677"/>
  <c r="Y675"/>
  <c r="Z675"/>
  <c r="Y673"/>
  <c r="Z673"/>
  <c r="Y671"/>
  <c r="Z671"/>
  <c r="Y669"/>
  <c r="Z669"/>
  <c r="Y667"/>
  <c r="Z667"/>
  <c r="Y665"/>
  <c r="Z665"/>
  <c r="Y663"/>
  <c r="Z663"/>
  <c r="Y661"/>
  <c r="Z661"/>
  <c r="Y659"/>
  <c r="Z659"/>
  <c r="Y657"/>
  <c r="Z657"/>
  <c r="Y655"/>
  <c r="Z655"/>
  <c r="Y653"/>
  <c r="Z653"/>
  <c r="Y651"/>
  <c r="Z651"/>
  <c r="Y649"/>
  <c r="Z649"/>
  <c r="Y647"/>
  <c r="Z647"/>
  <c r="Y645"/>
  <c r="Z645"/>
  <c r="Y643"/>
  <c r="Z643"/>
  <c r="Y641"/>
  <c r="Z641"/>
  <c r="Y639"/>
  <c r="Z639"/>
  <c r="Y637"/>
  <c r="Z637"/>
  <c r="Y635"/>
  <c r="Z635"/>
  <c r="Y633"/>
  <c r="Z633"/>
  <c r="Y631"/>
  <c r="Z631"/>
  <c r="Y629"/>
  <c r="Z629"/>
  <c r="Y627"/>
  <c r="Z627"/>
  <c r="Y625"/>
  <c r="Z625"/>
  <c r="Y623"/>
  <c r="Z623"/>
  <c r="Y621"/>
  <c r="Z621"/>
  <c r="Y619"/>
  <c r="Z619"/>
  <c r="Y617"/>
  <c r="Z617"/>
  <c r="Y615"/>
  <c r="Z615"/>
  <c r="Y613"/>
  <c r="Z613"/>
  <c r="Y611"/>
  <c r="Z611"/>
  <c r="Y609"/>
  <c r="Z609"/>
  <c r="Y607"/>
  <c r="Z607"/>
  <c r="Y605"/>
  <c r="Z605"/>
  <c r="Y603"/>
  <c r="Z603"/>
  <c r="Y601"/>
  <c r="Z601"/>
  <c r="Y599"/>
  <c r="Z599"/>
  <c r="Y597"/>
  <c r="Z597"/>
  <c r="Y595"/>
  <c r="Z595"/>
  <c r="Y593"/>
  <c r="Z593"/>
  <c r="Y591"/>
  <c r="Z591"/>
  <c r="Y589"/>
  <c r="Z589"/>
  <c r="Y587"/>
  <c r="Z587"/>
  <c r="Y585"/>
  <c r="Z585"/>
  <c r="Y583"/>
  <c r="Z583"/>
  <c r="Y581"/>
  <c r="Z581"/>
  <c r="Y579"/>
  <c r="Z579"/>
  <c r="Y577"/>
  <c r="Z577"/>
  <c r="Y575"/>
  <c r="Z575"/>
  <c r="Y573"/>
  <c r="Z573"/>
  <c r="Y571"/>
  <c r="Z571"/>
  <c r="Y569"/>
  <c r="Z569"/>
  <c r="Y567"/>
  <c r="Z567"/>
  <c r="Y565"/>
  <c r="Z565"/>
  <c r="Y563"/>
  <c r="Z563"/>
  <c r="Y561"/>
  <c r="Z561"/>
  <c r="Y559"/>
  <c r="Z559"/>
  <c r="Y557"/>
  <c r="Z557"/>
  <c r="Y555"/>
  <c r="Z555"/>
  <c r="Y553"/>
  <c r="Z553"/>
  <c r="Y551"/>
  <c r="Z551"/>
  <c r="Y549"/>
  <c r="Z549"/>
  <c r="Y547"/>
  <c r="Z547"/>
  <c r="Y545"/>
  <c r="Z545"/>
  <c r="Y543"/>
  <c r="Z543"/>
  <c r="Y541"/>
  <c r="Z541"/>
  <c r="Y539"/>
  <c r="Z539"/>
  <c r="Y537"/>
  <c r="Z537"/>
  <c r="Y535"/>
  <c r="Z535"/>
  <c r="Y533"/>
  <c r="Z533"/>
  <c r="Y531"/>
  <c r="Z531"/>
  <c r="Y529"/>
  <c r="Z529"/>
  <c r="Y527"/>
  <c r="Z527"/>
  <c r="Y525"/>
  <c r="Z525"/>
  <c r="Y523"/>
  <c r="Z523"/>
  <c r="Y521"/>
  <c r="Z521"/>
  <c r="Y519"/>
  <c r="Z519"/>
  <c r="Y517"/>
  <c r="Z517"/>
  <c r="Y488"/>
  <c r="Z488"/>
  <c r="Y486"/>
  <c r="Z486"/>
  <c r="Y484"/>
  <c r="Z484"/>
  <c r="Y482"/>
  <c r="Z482"/>
  <c r="Y480"/>
  <c r="Z480"/>
  <c r="Y478"/>
  <c r="Z478"/>
  <c r="Y476"/>
  <c r="Z476"/>
  <c r="Y474"/>
  <c r="Z474"/>
  <c r="Y472"/>
  <c r="Z472"/>
  <c r="Y470"/>
  <c r="Z470"/>
  <c r="Y468"/>
  <c r="Z468"/>
  <c r="Y466"/>
  <c r="Z466"/>
  <c r="Y464"/>
  <c r="Z464"/>
  <c r="Y462"/>
  <c r="Z462"/>
  <c r="Y460"/>
  <c r="Z460"/>
  <c r="Y458"/>
  <c r="Z458"/>
  <c r="Y456"/>
  <c r="Z456"/>
  <c r="Y454"/>
  <c r="Z454"/>
  <c r="Y452"/>
  <c r="Z452"/>
  <c r="Y450"/>
  <c r="Z450"/>
  <c r="Y448"/>
  <c r="Z448"/>
  <c r="Y446"/>
  <c r="Z446"/>
  <c r="Y444"/>
  <c r="Z444"/>
  <c r="Y442"/>
  <c r="Z442"/>
  <c r="Y440"/>
  <c r="Z440"/>
  <c r="Y438"/>
  <c r="Z438"/>
  <c r="Y436"/>
  <c r="Z436"/>
  <c r="Y434"/>
  <c r="Z434"/>
  <c r="Y432"/>
  <c r="Z432"/>
  <c r="Y430"/>
  <c r="Z430"/>
  <c r="Y428"/>
  <c r="Z428"/>
  <c r="Y426"/>
  <c r="Z426"/>
  <c r="Y424"/>
  <c r="Z424"/>
  <c r="Y422"/>
  <c r="Z422"/>
  <c r="Y420"/>
  <c r="Z420"/>
  <c r="Y418"/>
  <c r="Z418"/>
  <c r="Y416"/>
  <c r="Z416"/>
  <c r="Y414"/>
  <c r="Z414"/>
  <c r="Y412"/>
  <c r="Z412"/>
  <c r="Y410"/>
  <c r="Z410"/>
  <c r="Y408"/>
  <c r="Z408"/>
  <c r="Y406"/>
  <c r="Z406"/>
  <c r="Y404"/>
  <c r="Z404"/>
  <c r="Y402"/>
  <c r="Z402"/>
  <c r="Y400"/>
  <c r="Z400"/>
  <c r="Y398"/>
  <c r="Z398"/>
  <c r="Y396"/>
  <c r="Z396"/>
  <c r="Y394"/>
  <c r="Z394"/>
  <c r="Y392"/>
  <c r="Z392"/>
  <c r="Y390"/>
  <c r="Z390"/>
  <c r="Y388"/>
  <c r="Z388"/>
  <c r="Y386"/>
  <c r="Z386"/>
  <c r="Y384"/>
  <c r="Z384"/>
  <c r="Y382"/>
  <c r="Z382"/>
  <c r="Y380"/>
  <c r="Z380"/>
  <c r="Y378"/>
  <c r="Z378"/>
  <c r="Y376"/>
  <c r="Z376"/>
  <c r="Y374"/>
  <c r="Z374"/>
  <c r="Y372"/>
  <c r="Z372"/>
  <c r="Y370"/>
  <c r="Z370"/>
  <c r="Y368"/>
  <c r="Z368"/>
  <c r="Y366"/>
  <c r="Z366"/>
  <c r="Y364"/>
  <c r="Z364"/>
  <c r="Y362"/>
  <c r="Z362"/>
  <c r="Y360"/>
  <c r="Z360"/>
  <c r="Y358"/>
  <c r="Z358"/>
  <c r="Y356"/>
  <c r="Z356"/>
  <c r="Y354"/>
  <c r="Z354"/>
  <c r="Y352"/>
  <c r="Z352"/>
  <c r="Y350"/>
  <c r="Z350"/>
  <c r="Y348"/>
  <c r="Z348"/>
  <c r="Y346"/>
  <c r="Z346"/>
  <c r="Y344"/>
  <c r="Z344"/>
  <c r="Y342"/>
  <c r="Z342"/>
  <c r="Y340"/>
  <c r="Z340"/>
  <c r="Y338"/>
  <c r="Z338"/>
  <c r="Y336"/>
  <c r="Z336"/>
  <c r="Y334"/>
  <c r="Z334"/>
  <c r="Y332"/>
  <c r="Z332"/>
  <c r="Y330"/>
  <c r="Z330"/>
  <c r="Y328"/>
  <c r="Z328"/>
  <c r="Y326"/>
  <c r="Z326"/>
  <c r="Y324"/>
  <c r="Z324"/>
  <c r="Y322"/>
  <c r="Z322"/>
  <c r="Y320"/>
  <c r="Z320"/>
  <c r="Y318"/>
  <c r="Z318"/>
  <c r="Y316"/>
  <c r="Z316"/>
  <c r="Y314"/>
  <c r="Z314"/>
  <c r="Y312"/>
  <c r="Z312"/>
  <c r="Y310"/>
  <c r="Z310"/>
  <c r="Y308"/>
  <c r="Z308"/>
  <c r="Y306"/>
  <c r="Z306"/>
  <c r="Y304"/>
  <c r="Z304"/>
  <c r="Y302"/>
  <c r="Z302"/>
  <c r="Y300"/>
  <c r="Z300"/>
  <c r="Y298"/>
  <c r="Z298"/>
  <c r="Y296"/>
  <c r="Z296"/>
  <c r="Y294"/>
  <c r="Z294"/>
  <c r="Y292"/>
  <c r="Z292"/>
  <c r="Y290"/>
  <c r="Z290"/>
  <c r="Y288"/>
  <c r="Z288"/>
  <c r="Y286"/>
  <c r="Z286"/>
  <c r="Y284"/>
  <c r="Z284"/>
  <c r="Y282"/>
  <c r="Z282"/>
  <c r="Y280"/>
  <c r="Z280"/>
  <c r="Y278"/>
  <c r="Z278"/>
  <c r="Y276"/>
  <c r="Z276"/>
  <c r="Y274"/>
  <c r="Z274"/>
  <c r="Y272"/>
  <c r="Z272"/>
  <c r="Y270"/>
  <c r="Z270"/>
  <c r="Y268"/>
  <c r="Z268"/>
  <c r="Y266"/>
  <c r="Z266"/>
  <c r="Y264"/>
  <c r="Z264"/>
  <c r="Y262"/>
  <c r="Z262"/>
  <c r="Y260"/>
  <c r="Z260"/>
  <c r="Y258"/>
  <c r="Z258"/>
  <c r="Y256"/>
  <c r="Z256"/>
  <c r="Y254"/>
  <c r="Z254"/>
  <c r="Y252"/>
  <c r="Z252"/>
  <c r="Y250"/>
  <c r="Z250"/>
  <c r="Y248"/>
  <c r="Z248"/>
  <c r="Y246"/>
  <c r="Z246"/>
  <c r="Y244"/>
  <c r="Z244"/>
  <c r="Y242"/>
  <c r="Z242"/>
  <c r="Y240"/>
  <c r="Z240"/>
  <c r="Y238"/>
  <c r="Z238"/>
  <c r="Y236"/>
  <c r="Z236"/>
  <c r="Y234"/>
  <c r="Z234"/>
  <c r="Y232"/>
  <c r="Z232"/>
  <c r="Y230"/>
  <c r="Z230"/>
  <c r="Y228"/>
  <c r="Z228"/>
  <c r="Y226"/>
  <c r="Z226"/>
  <c r="Y224"/>
  <c r="Z224"/>
  <c r="Y222"/>
  <c r="Z222"/>
  <c r="Y220"/>
  <c r="Z220"/>
  <c r="Y218"/>
  <c r="Z218"/>
  <c r="Y216"/>
  <c r="Z216"/>
  <c r="Y214"/>
  <c r="Z214"/>
  <c r="Y212"/>
  <c r="Z212"/>
  <c r="Y210"/>
  <c r="Z210"/>
  <c r="Y208"/>
  <c r="Z208"/>
  <c r="Y206"/>
  <c r="Z206"/>
  <c r="Y204"/>
  <c r="Z204"/>
  <c r="Y202"/>
  <c r="Z202"/>
  <c r="Y200"/>
  <c r="Z200"/>
  <c r="Y198"/>
  <c r="Z198"/>
  <c r="Y196"/>
  <c r="Z196"/>
  <c r="Y194"/>
  <c r="Z194"/>
  <c r="Y192"/>
  <c r="Z192"/>
  <c r="Y190"/>
  <c r="Z190"/>
  <c r="Y188"/>
  <c r="Z188"/>
  <c r="Y186"/>
  <c r="Z186"/>
  <c r="Y184"/>
  <c r="Z184"/>
  <c r="Y182"/>
  <c r="Z182"/>
  <c r="Y180"/>
  <c r="Z180"/>
  <c r="Y178"/>
  <c r="Z178"/>
  <c r="Y176"/>
  <c r="Z176"/>
  <c r="Y174"/>
  <c r="Z174"/>
  <c r="Y172"/>
  <c r="Z172"/>
  <c r="Y170"/>
  <c r="Z170"/>
  <c r="Y168"/>
  <c r="Z168"/>
  <c r="Y166"/>
  <c r="Z166"/>
  <c r="Y164"/>
  <c r="Z164"/>
  <c r="Y162"/>
  <c r="Z162"/>
  <c r="Y160"/>
  <c r="Z160"/>
  <c r="Y158"/>
  <c r="Z158"/>
  <c r="Y156"/>
  <c r="Z156"/>
  <c r="Y154"/>
  <c r="Z154"/>
  <c r="Y152"/>
  <c r="Z152"/>
  <c r="Y150"/>
  <c r="Z150"/>
  <c r="Y148"/>
  <c r="Z148"/>
  <c r="Y146"/>
  <c r="Z146"/>
  <c r="Y144"/>
  <c r="Z144"/>
  <c r="Y142"/>
  <c r="Z142"/>
  <c r="Y140"/>
  <c r="Z140"/>
  <c r="Y138"/>
  <c r="Z138"/>
  <c r="Y136"/>
  <c r="Z136"/>
  <c r="Y134"/>
  <c r="Z134"/>
  <c r="Y132"/>
  <c r="Z132"/>
  <c r="Y130"/>
  <c r="Z130"/>
  <c r="Y128"/>
  <c r="Z128"/>
  <c r="Y126"/>
  <c r="Z126"/>
  <c r="Y124"/>
  <c r="Z124"/>
  <c r="Y122"/>
  <c r="Z122"/>
  <c r="Y120"/>
  <c r="Z120"/>
  <c r="Y118"/>
  <c r="Z118"/>
  <c r="Y116"/>
  <c r="Z116"/>
  <c r="Y114"/>
  <c r="Z114"/>
  <c r="Y112"/>
  <c r="Z112"/>
  <c r="Y110"/>
  <c r="Z110"/>
  <c r="Y108"/>
  <c r="Z108"/>
  <c r="Y106"/>
  <c r="Z106"/>
  <c r="Y104"/>
  <c r="Z104"/>
  <c r="Y102"/>
  <c r="Z102"/>
  <c r="Y100"/>
  <c r="Z100"/>
  <c r="Y98"/>
  <c r="Z98"/>
  <c r="Y96"/>
  <c r="Z96"/>
  <c r="Y94"/>
  <c r="Z94"/>
  <c r="Y92"/>
  <c r="Z92"/>
  <c r="Y90"/>
  <c r="Z90"/>
  <c r="Y88"/>
  <c r="Z88"/>
  <c r="Y86"/>
  <c r="Z86"/>
  <c r="Y84"/>
  <c r="Z84"/>
  <c r="Y82"/>
  <c r="Z82"/>
  <c r="Y80"/>
  <c r="Z80"/>
  <c r="Y78"/>
  <c r="Z78"/>
  <c r="Y76"/>
  <c r="Z76"/>
  <c r="Y74"/>
  <c r="Z74"/>
  <c r="Y72"/>
  <c r="Z72"/>
  <c r="Y70"/>
  <c r="Z70"/>
  <c r="Y68"/>
  <c r="Z68"/>
  <c r="Y66"/>
  <c r="Z66"/>
  <c r="Y64"/>
  <c r="Z64"/>
  <c r="Y62"/>
  <c r="Z62"/>
  <c r="Y60"/>
  <c r="Z60"/>
  <c r="Y58"/>
  <c r="Z58"/>
  <c r="Y56"/>
  <c r="Z56"/>
  <c r="Y54"/>
  <c r="Z54"/>
  <c r="Y52"/>
  <c r="Z52"/>
  <c r="Y50"/>
  <c r="Z50"/>
  <c r="Y48"/>
  <c r="Z48"/>
  <c r="Y46"/>
  <c r="Z46"/>
  <c r="Y44"/>
  <c r="Z44"/>
  <c r="Y42"/>
  <c r="Z42"/>
  <c r="Y40"/>
  <c r="Z40"/>
  <c r="Y38"/>
  <c r="Z38"/>
  <c r="Y36"/>
  <c r="Z36"/>
  <c r="Y34"/>
  <c r="Z34"/>
  <c r="Y32"/>
  <c r="Z32"/>
  <c r="Y30"/>
  <c r="Z30"/>
  <c r="Y28"/>
  <c r="Z28"/>
  <c r="Y26"/>
  <c r="Z26"/>
  <c r="Y24"/>
  <c r="Z24"/>
  <c r="Y22"/>
  <c r="Z22"/>
  <c r="Y20"/>
  <c r="Z20"/>
  <c r="Y18"/>
  <c r="Z18"/>
  <c r="Y16"/>
  <c r="Z16"/>
  <c r="Y14"/>
  <c r="Z14"/>
  <c r="Y12"/>
  <c r="Z12"/>
  <c r="Y10"/>
  <c r="Z10"/>
  <c r="Y8"/>
  <c r="Z8"/>
  <c r="Y6"/>
  <c r="Z6"/>
  <c r="Z506"/>
  <c r="Z502"/>
  <c r="Z498"/>
  <c r="Z494"/>
  <c r="Z490"/>
  <c r="Y515"/>
  <c r="Z515"/>
  <c r="Y513"/>
  <c r="Z513"/>
  <c r="Y511"/>
  <c r="Z511"/>
  <c r="Y509"/>
  <c r="Z509"/>
  <c r="Y507"/>
  <c r="Z507"/>
  <c r="Y505"/>
  <c r="Z505"/>
  <c r="Y503"/>
  <c r="Z503"/>
  <c r="Y501"/>
  <c r="Z501"/>
  <c r="Y499"/>
  <c r="Z499"/>
  <c r="Y497"/>
  <c r="Z497"/>
  <c r="Y495"/>
  <c r="Z495"/>
  <c r="Y493"/>
  <c r="Z493"/>
  <c r="Y491"/>
  <c r="Z491"/>
  <c r="Y489"/>
  <c r="Z489"/>
  <c r="Y487"/>
  <c r="Z487"/>
  <c r="Y485"/>
  <c r="Z485"/>
  <c r="Y483"/>
  <c r="Z483"/>
  <c r="Y481"/>
  <c r="Z481"/>
  <c r="Y479"/>
  <c r="Z479"/>
  <c r="Y477"/>
  <c r="Z477"/>
  <c r="Y475"/>
  <c r="Z475"/>
  <c r="Y473"/>
  <c r="Z473"/>
  <c r="Y471"/>
  <c r="Z471"/>
  <c r="Y469"/>
  <c r="Z469"/>
  <c r="Y467"/>
  <c r="Z467"/>
  <c r="Y465"/>
  <c r="Z465"/>
  <c r="Y463"/>
  <c r="Z463"/>
  <c r="Y461"/>
  <c r="Z461"/>
  <c r="Y459"/>
  <c r="Z459"/>
  <c r="Y457"/>
  <c r="Z457"/>
  <c r="Y455"/>
  <c r="Z455"/>
  <c r="Y453"/>
  <c r="Z453"/>
  <c r="Y451"/>
  <c r="Z451"/>
  <c r="Y449"/>
  <c r="Z449"/>
  <c r="Y447"/>
  <c r="Z447"/>
  <c r="Y445"/>
  <c r="Z445"/>
  <c r="Y443"/>
  <c r="Z443"/>
  <c r="Y441"/>
  <c r="Z441"/>
  <c r="Y439"/>
  <c r="Z439"/>
  <c r="Y437"/>
  <c r="Z437"/>
  <c r="Y435"/>
  <c r="Z435"/>
  <c r="Y433"/>
  <c r="Z433"/>
  <c r="Y431"/>
  <c r="Z431"/>
  <c r="Y429"/>
  <c r="Z429"/>
  <c r="Y427"/>
  <c r="Z427"/>
  <c r="Y425"/>
  <c r="Z425"/>
  <c r="Y423"/>
  <c r="Z423"/>
  <c r="Y421"/>
  <c r="Z421"/>
  <c r="Y419"/>
  <c r="Z419"/>
  <c r="Y417"/>
  <c r="Z417"/>
  <c r="Y415"/>
  <c r="Z415"/>
  <c r="Y413"/>
  <c r="Z413"/>
  <c r="Y411"/>
  <c r="Z411"/>
  <c r="Y409"/>
  <c r="Z409"/>
  <c r="Y407"/>
  <c r="Z407"/>
  <c r="Y405"/>
  <c r="Z405"/>
  <c r="Y403"/>
  <c r="Z403"/>
  <c r="Y401"/>
  <c r="Z401"/>
  <c r="Y399"/>
  <c r="Z399"/>
  <c r="Y397"/>
  <c r="Z397"/>
  <c r="Y395"/>
  <c r="Z395"/>
  <c r="Y393"/>
  <c r="Z393"/>
  <c r="Y391"/>
  <c r="Z391"/>
  <c r="Y389"/>
  <c r="Z389"/>
  <c r="Y387"/>
  <c r="Z387"/>
  <c r="Y385"/>
  <c r="Z385"/>
  <c r="Y383"/>
  <c r="Z383"/>
  <c r="Y381"/>
  <c r="Z381"/>
  <c r="Y379"/>
  <c r="Z379"/>
  <c r="Y377"/>
  <c r="Z377"/>
  <c r="Y375"/>
  <c r="Z375"/>
  <c r="Y373"/>
  <c r="Z373"/>
  <c r="Y371"/>
  <c r="Z371"/>
  <c r="Y369"/>
  <c r="Z369"/>
  <c r="Y367"/>
  <c r="Z367"/>
  <c r="Y365"/>
  <c r="Z365"/>
  <c r="Y363"/>
  <c r="Z363"/>
  <c r="Y361"/>
  <c r="Z361"/>
  <c r="Y359"/>
  <c r="Z359"/>
  <c r="Y357"/>
  <c r="Z357"/>
  <c r="Y355"/>
  <c r="Z355"/>
  <c r="Y353"/>
  <c r="Z353"/>
  <c r="Y351"/>
  <c r="Z351"/>
  <c r="Y349"/>
  <c r="Z349"/>
  <c r="Y347"/>
  <c r="Z347"/>
  <c r="Y345"/>
  <c r="Z345"/>
  <c r="Y343"/>
  <c r="Z343"/>
  <c r="Y341"/>
  <c r="Z341"/>
  <c r="Y339"/>
  <c r="Z339"/>
  <c r="Y337"/>
  <c r="Z337"/>
  <c r="Y335"/>
  <c r="Z335"/>
  <c r="Y333"/>
  <c r="Z333"/>
  <c r="Y331"/>
  <c r="Z331"/>
  <c r="Y329"/>
  <c r="Z329"/>
  <c r="Y327"/>
  <c r="Z327"/>
  <c r="Y325"/>
  <c r="Z325"/>
  <c r="Y323"/>
  <c r="Z323"/>
  <c r="Y321"/>
  <c r="Z321"/>
  <c r="Y319"/>
  <c r="Z319"/>
  <c r="Y317"/>
  <c r="Z317"/>
  <c r="Y315"/>
  <c r="Z315"/>
  <c r="Y313"/>
  <c r="Z313"/>
  <c r="Y311"/>
  <c r="Z311"/>
  <c r="Y309"/>
  <c r="Z309"/>
  <c r="Y307"/>
  <c r="Z307"/>
  <c r="Y305"/>
  <c r="Z305"/>
  <c r="Y303"/>
  <c r="Z303"/>
  <c r="Y301"/>
  <c r="Z301"/>
  <c r="Y299"/>
  <c r="Z299"/>
  <c r="Y297"/>
  <c r="Z297"/>
  <c r="Y295"/>
  <c r="Z295"/>
  <c r="Y293"/>
  <c r="Z293"/>
  <c r="Y291"/>
  <c r="Z291"/>
  <c r="Y289"/>
  <c r="Z289"/>
  <c r="Y287"/>
  <c r="Z287"/>
  <c r="Y285"/>
  <c r="Z285"/>
  <c r="Y283"/>
  <c r="Z283"/>
  <c r="Y281"/>
  <c r="Z281"/>
  <c r="Y279"/>
  <c r="Z279"/>
  <c r="Y277"/>
  <c r="Z277"/>
  <c r="Y275"/>
  <c r="Z275"/>
  <c r="Y273"/>
  <c r="Z273"/>
  <c r="Y271"/>
  <c r="Z271"/>
  <c r="Y269"/>
  <c r="Z269"/>
  <c r="Y267"/>
  <c r="Z267"/>
  <c r="Y265"/>
  <c r="Z265"/>
  <c r="Y263"/>
  <c r="Z263"/>
  <c r="Y261"/>
  <c r="Z261"/>
  <c r="Y259"/>
  <c r="Z259"/>
  <c r="Y257"/>
  <c r="Z257"/>
  <c r="Y255"/>
  <c r="Z255"/>
  <c r="Y253"/>
  <c r="Z253"/>
  <c r="Y251"/>
  <c r="Z251"/>
  <c r="Y249"/>
  <c r="Z249"/>
  <c r="Y247"/>
  <c r="Z247"/>
  <c r="Y245"/>
  <c r="Z245"/>
  <c r="Y243"/>
  <c r="Z243"/>
  <c r="Y241"/>
  <c r="Z241"/>
  <c r="Y239"/>
  <c r="Z239"/>
  <c r="Y237"/>
  <c r="Z237"/>
  <c r="Y235"/>
  <c r="Z235"/>
  <c r="Y233"/>
  <c r="Z233"/>
  <c r="Y231"/>
  <c r="Z231"/>
  <c r="Y229"/>
  <c r="Z229"/>
  <c r="Y227"/>
  <c r="Z227"/>
  <c r="Y225"/>
  <c r="Z225"/>
  <c r="Y223"/>
  <c r="Z223"/>
  <c r="Y221"/>
  <c r="Z221"/>
  <c r="Y219"/>
  <c r="Z219"/>
  <c r="Y217"/>
  <c r="Z217"/>
  <c r="Y215"/>
  <c r="Z215"/>
  <c r="Y213"/>
  <c r="Z213"/>
  <c r="Y211"/>
  <c r="Z211"/>
  <c r="Y209"/>
  <c r="Z209"/>
  <c r="Y207"/>
  <c r="Z207"/>
  <c r="Y205"/>
  <c r="Z205"/>
  <c r="Y203"/>
  <c r="Z203"/>
  <c r="Y201"/>
  <c r="Z201"/>
  <c r="Y199"/>
  <c r="Z199"/>
  <c r="Y197"/>
  <c r="Z197"/>
  <c r="Y195"/>
  <c r="Z195"/>
  <c r="Y193"/>
  <c r="Z193"/>
  <c r="Y191"/>
  <c r="Z191"/>
  <c r="Y189"/>
  <c r="Z189"/>
  <c r="Y187"/>
  <c r="Z187"/>
  <c r="Y185"/>
  <c r="Z185"/>
  <c r="Y183"/>
  <c r="Z183"/>
  <c r="Y181"/>
  <c r="Z181"/>
  <c r="Y179"/>
  <c r="Z179"/>
  <c r="Y177"/>
  <c r="Z177"/>
  <c r="Y175"/>
  <c r="Z175"/>
  <c r="Y173"/>
  <c r="Z173"/>
  <c r="Y171"/>
  <c r="Z171"/>
  <c r="Y169"/>
  <c r="Z169"/>
  <c r="Y167"/>
  <c r="Z167"/>
  <c r="Y165"/>
  <c r="Z165"/>
  <c r="Y163"/>
  <c r="Z163"/>
  <c r="Y161"/>
  <c r="Z161"/>
  <c r="Y159"/>
  <c r="Z159"/>
  <c r="Y157"/>
  <c r="Z157"/>
  <c r="Y155"/>
  <c r="Z155"/>
  <c r="Y153"/>
  <c r="Z153"/>
  <c r="Y151"/>
  <c r="Z151"/>
  <c r="Y149"/>
  <c r="Z149"/>
  <c r="Y147"/>
  <c r="Z147"/>
  <c r="Y145"/>
  <c r="Z145"/>
  <c r="Y143"/>
  <c r="Z143"/>
  <c r="Y141"/>
  <c r="Z141"/>
  <c r="Y139"/>
  <c r="Z139"/>
  <c r="Y137"/>
  <c r="Z137"/>
  <c r="Y135"/>
  <c r="Z135"/>
  <c r="Y133"/>
  <c r="Z133"/>
  <c r="Y131"/>
  <c r="Z131"/>
  <c r="Y129"/>
  <c r="Z129"/>
  <c r="Y127"/>
  <c r="Z127"/>
  <c r="Y125"/>
  <c r="Z125"/>
  <c r="Y123"/>
  <c r="Z123"/>
  <c r="Y121"/>
  <c r="Z121"/>
  <c r="Y119"/>
  <c r="Z119"/>
  <c r="Y117"/>
  <c r="Z117"/>
  <c r="Y115"/>
  <c r="Z115"/>
  <c r="Y113"/>
  <c r="Z113"/>
  <c r="Y111"/>
  <c r="Z111"/>
  <c r="Y109"/>
  <c r="Z109"/>
  <c r="Y107"/>
  <c r="Z107"/>
  <c r="Y105"/>
  <c r="Z105"/>
  <c r="Y103"/>
  <c r="Z103"/>
  <c r="Y101"/>
  <c r="Z101"/>
  <c r="Y99"/>
  <c r="Z99"/>
  <c r="Y97"/>
  <c r="Z97"/>
  <c r="Y95"/>
  <c r="Z95"/>
  <c r="Y93"/>
  <c r="Z93"/>
  <c r="Y91"/>
  <c r="Z91"/>
  <c r="Y89"/>
  <c r="Z89"/>
  <c r="Y87"/>
  <c r="Z87"/>
  <c r="Y85"/>
  <c r="Z85"/>
  <c r="Y83"/>
  <c r="Z83"/>
  <c r="Y81"/>
  <c r="Z81"/>
  <c r="Y79"/>
  <c r="Z79"/>
  <c r="Y77"/>
  <c r="Z77"/>
  <c r="Y75"/>
  <c r="Z75"/>
  <c r="Y73"/>
  <c r="Z73"/>
  <c r="Y71"/>
  <c r="Z71"/>
  <c r="Y69"/>
  <c r="Z69"/>
  <c r="Y67"/>
  <c r="Z67"/>
  <c r="Y65"/>
  <c r="Z65"/>
  <c r="Y63"/>
  <c r="Z63"/>
  <c r="Y61"/>
  <c r="Z61"/>
  <c r="Y59"/>
  <c r="Z59"/>
  <c r="Y57"/>
  <c r="Z57"/>
  <c r="Y55"/>
  <c r="Z55"/>
  <c r="Y53"/>
  <c r="Z53"/>
  <c r="Y51"/>
  <c r="Z51"/>
  <c r="Y49"/>
  <c r="Z49"/>
  <c r="Y47"/>
  <c r="Z47"/>
  <c r="Y45"/>
  <c r="Z45"/>
  <c r="Y43"/>
  <c r="Z43"/>
  <c r="Y41"/>
  <c r="Z41"/>
  <c r="Y39"/>
  <c r="Z39"/>
  <c r="Y37"/>
  <c r="Z37"/>
  <c r="Y35"/>
  <c r="Z35"/>
  <c r="Y33"/>
  <c r="Z33"/>
  <c r="Y31"/>
  <c r="Z31"/>
  <c r="Y29"/>
  <c r="Z29"/>
  <c r="Y27"/>
  <c r="Z27"/>
  <c r="Y25"/>
  <c r="Z25"/>
  <c r="Y23"/>
  <c r="Z23"/>
  <c r="Y21"/>
  <c r="Z21"/>
  <c r="Y19"/>
  <c r="Z19"/>
  <c r="Y17"/>
  <c r="Z17"/>
  <c r="Y15"/>
  <c r="Z15"/>
  <c r="Y13"/>
  <c r="Z13"/>
  <c r="Y11"/>
  <c r="Z11"/>
  <c r="Y9"/>
  <c r="Z9"/>
  <c r="Y7"/>
  <c r="Z7"/>
  <c r="Y5"/>
  <c r="Z5"/>
  <c r="Z508"/>
  <c r="Z504"/>
  <c r="Z500"/>
  <c r="Z496"/>
  <c r="Z492"/>
  <c r="Z4"/>
  <c r="Y4"/>
  <c r="U1004"/>
  <c r="V1004" s="1"/>
  <c r="W1004"/>
  <c r="X1004" s="1"/>
  <c r="U1002"/>
  <c r="V1002" s="1"/>
  <c r="W1002"/>
  <c r="X1002" s="1"/>
  <c r="U1000"/>
  <c r="V1000" s="1"/>
  <c r="W1000"/>
  <c r="X1000" s="1"/>
  <c r="U998"/>
  <c r="V998" s="1"/>
  <c r="W998"/>
  <c r="X998" s="1"/>
  <c r="U996"/>
  <c r="V996" s="1"/>
  <c r="W996"/>
  <c r="X996" s="1"/>
  <c r="U994"/>
  <c r="V994" s="1"/>
  <c r="W994"/>
  <c r="X994" s="1"/>
  <c r="U992"/>
  <c r="V992" s="1"/>
  <c r="W992"/>
  <c r="X992" s="1"/>
  <c r="U990"/>
  <c r="V990" s="1"/>
  <c r="W990"/>
  <c r="X990" s="1"/>
  <c r="U988"/>
  <c r="V988" s="1"/>
  <c r="W988"/>
  <c r="X988" s="1"/>
  <c r="U986"/>
  <c r="V986" s="1"/>
  <c r="W986"/>
  <c r="X986" s="1"/>
  <c r="U984"/>
  <c r="V984" s="1"/>
  <c r="W984"/>
  <c r="X984" s="1"/>
  <c r="U982"/>
  <c r="V982" s="1"/>
  <c r="W982"/>
  <c r="X982" s="1"/>
  <c r="U980"/>
  <c r="V980" s="1"/>
  <c r="W980"/>
  <c r="X980" s="1"/>
  <c r="U978"/>
  <c r="V978" s="1"/>
  <c r="W978"/>
  <c r="X978" s="1"/>
  <c r="U976"/>
  <c r="V976" s="1"/>
  <c r="W976"/>
  <c r="X976" s="1"/>
  <c r="U974"/>
  <c r="V974" s="1"/>
  <c r="W974"/>
  <c r="X974" s="1"/>
  <c r="U972"/>
  <c r="V972" s="1"/>
  <c r="W972"/>
  <c r="X972" s="1"/>
  <c r="U970"/>
  <c r="V970" s="1"/>
  <c r="W970"/>
  <c r="X970" s="1"/>
  <c r="U968"/>
  <c r="V968" s="1"/>
  <c r="W968"/>
  <c r="X968" s="1"/>
  <c r="U966"/>
  <c r="V966" s="1"/>
  <c r="W966"/>
  <c r="X966" s="1"/>
  <c r="U964"/>
  <c r="V964" s="1"/>
  <c r="W964"/>
  <c r="X964" s="1"/>
  <c r="U962"/>
  <c r="V962" s="1"/>
  <c r="W962"/>
  <c r="X962" s="1"/>
  <c r="U960"/>
  <c r="V960" s="1"/>
  <c r="W960"/>
  <c r="X960" s="1"/>
  <c r="U958"/>
  <c r="V958" s="1"/>
  <c r="W958"/>
  <c r="X958" s="1"/>
  <c r="U956"/>
  <c r="V956" s="1"/>
  <c r="W956"/>
  <c r="X956" s="1"/>
  <c r="U954"/>
  <c r="V954" s="1"/>
  <c r="W954"/>
  <c r="X954" s="1"/>
  <c r="U952"/>
  <c r="V952" s="1"/>
  <c r="W952"/>
  <c r="X952" s="1"/>
  <c r="U950"/>
  <c r="V950" s="1"/>
  <c r="W950"/>
  <c r="X950" s="1"/>
  <c r="U948"/>
  <c r="V948" s="1"/>
  <c r="W948"/>
  <c r="X948" s="1"/>
  <c r="U946"/>
  <c r="V946" s="1"/>
  <c r="W946"/>
  <c r="X946" s="1"/>
  <c r="U944"/>
  <c r="V944" s="1"/>
  <c r="W944"/>
  <c r="X944" s="1"/>
  <c r="U942"/>
  <c r="V942" s="1"/>
  <c r="W942"/>
  <c r="X942" s="1"/>
  <c r="U940"/>
  <c r="V940" s="1"/>
  <c r="W940"/>
  <c r="X940" s="1"/>
  <c r="U938"/>
  <c r="V938" s="1"/>
  <c r="W938"/>
  <c r="X938" s="1"/>
  <c r="U936"/>
  <c r="V936" s="1"/>
  <c r="W936"/>
  <c r="X936" s="1"/>
  <c r="U934"/>
  <c r="V934" s="1"/>
  <c r="W934"/>
  <c r="X934" s="1"/>
  <c r="U932"/>
  <c r="V932" s="1"/>
  <c r="W932"/>
  <c r="X932" s="1"/>
  <c r="U930"/>
  <c r="V930" s="1"/>
  <c r="W930"/>
  <c r="X930" s="1"/>
  <c r="U928"/>
  <c r="V928" s="1"/>
  <c r="W928"/>
  <c r="X928" s="1"/>
  <c r="U926"/>
  <c r="V926" s="1"/>
  <c r="W926"/>
  <c r="X926" s="1"/>
  <c r="U924"/>
  <c r="V924" s="1"/>
  <c r="W924"/>
  <c r="X924" s="1"/>
  <c r="U922"/>
  <c r="V922" s="1"/>
  <c r="W922"/>
  <c r="X922" s="1"/>
  <c r="U920"/>
  <c r="V920" s="1"/>
  <c r="W920"/>
  <c r="X920" s="1"/>
  <c r="U918"/>
  <c r="V918" s="1"/>
  <c r="W918"/>
  <c r="X918" s="1"/>
  <c r="U916"/>
  <c r="V916" s="1"/>
  <c r="W916"/>
  <c r="X916" s="1"/>
  <c r="U914"/>
  <c r="V914" s="1"/>
  <c r="W914"/>
  <c r="X914" s="1"/>
  <c r="U912"/>
  <c r="V912" s="1"/>
  <c r="W912"/>
  <c r="X912" s="1"/>
  <c r="U910"/>
  <c r="V910" s="1"/>
  <c r="W910"/>
  <c r="X910" s="1"/>
  <c r="U908"/>
  <c r="V908" s="1"/>
  <c r="W908"/>
  <c r="X908" s="1"/>
  <c r="U906"/>
  <c r="V906" s="1"/>
  <c r="W906"/>
  <c r="X906" s="1"/>
  <c r="U904"/>
  <c r="V904" s="1"/>
  <c r="W904"/>
  <c r="X904" s="1"/>
  <c r="U902"/>
  <c r="V902" s="1"/>
  <c r="W902"/>
  <c r="X902" s="1"/>
  <c r="U900"/>
  <c r="V900" s="1"/>
  <c r="W900"/>
  <c r="X900" s="1"/>
  <c r="U898"/>
  <c r="V898" s="1"/>
  <c r="W898"/>
  <c r="X898" s="1"/>
  <c r="U896"/>
  <c r="V896" s="1"/>
  <c r="W896"/>
  <c r="X896" s="1"/>
  <c r="U894"/>
  <c r="V894" s="1"/>
  <c r="W894"/>
  <c r="X894" s="1"/>
  <c r="U892"/>
  <c r="V892" s="1"/>
  <c r="W892"/>
  <c r="X892" s="1"/>
  <c r="U890"/>
  <c r="V890" s="1"/>
  <c r="W890"/>
  <c r="X890" s="1"/>
  <c r="U888"/>
  <c r="V888" s="1"/>
  <c r="W888"/>
  <c r="X888" s="1"/>
  <c r="U886"/>
  <c r="V886" s="1"/>
  <c r="W886"/>
  <c r="X886" s="1"/>
  <c r="U884"/>
  <c r="V884" s="1"/>
  <c r="W884"/>
  <c r="X884" s="1"/>
  <c r="U882"/>
  <c r="V882" s="1"/>
  <c r="W882"/>
  <c r="X882" s="1"/>
  <c r="U880"/>
  <c r="V880" s="1"/>
  <c r="W880"/>
  <c r="X880" s="1"/>
  <c r="U878"/>
  <c r="V878" s="1"/>
  <c r="W878"/>
  <c r="X878" s="1"/>
  <c r="U876"/>
  <c r="V876" s="1"/>
  <c r="W876"/>
  <c r="X876" s="1"/>
  <c r="U874"/>
  <c r="V874" s="1"/>
  <c r="W874"/>
  <c r="X874" s="1"/>
  <c r="U872"/>
  <c r="V872" s="1"/>
  <c r="W872"/>
  <c r="X872" s="1"/>
  <c r="U870"/>
  <c r="V870" s="1"/>
  <c r="W870"/>
  <c r="X870" s="1"/>
  <c r="U868"/>
  <c r="V868" s="1"/>
  <c r="W868"/>
  <c r="X868" s="1"/>
  <c r="U866"/>
  <c r="V866" s="1"/>
  <c r="W866"/>
  <c r="X866" s="1"/>
  <c r="U864"/>
  <c r="V864" s="1"/>
  <c r="W864"/>
  <c r="X864" s="1"/>
  <c r="U862"/>
  <c r="V862" s="1"/>
  <c r="W862"/>
  <c r="X862" s="1"/>
  <c r="U860"/>
  <c r="V860" s="1"/>
  <c r="W860"/>
  <c r="X860" s="1"/>
  <c r="U858"/>
  <c r="V858" s="1"/>
  <c r="W858"/>
  <c r="X858" s="1"/>
  <c r="U856"/>
  <c r="V856" s="1"/>
  <c r="W856"/>
  <c r="X856" s="1"/>
  <c r="U854"/>
  <c r="V854" s="1"/>
  <c r="W854"/>
  <c r="X854" s="1"/>
  <c r="U852"/>
  <c r="V852" s="1"/>
  <c r="W852"/>
  <c r="X852" s="1"/>
  <c r="U850"/>
  <c r="V850" s="1"/>
  <c r="W850"/>
  <c r="X850" s="1"/>
  <c r="U848"/>
  <c r="V848" s="1"/>
  <c r="W848"/>
  <c r="X848" s="1"/>
  <c r="U846"/>
  <c r="V846" s="1"/>
  <c r="W846"/>
  <c r="X846" s="1"/>
  <c r="U844"/>
  <c r="V844" s="1"/>
  <c r="W844"/>
  <c r="X844" s="1"/>
  <c r="U842"/>
  <c r="V842" s="1"/>
  <c r="W842"/>
  <c r="X842" s="1"/>
  <c r="U840"/>
  <c r="V840" s="1"/>
  <c r="W840"/>
  <c r="X840" s="1"/>
  <c r="U838"/>
  <c r="V838" s="1"/>
  <c r="W838"/>
  <c r="X838" s="1"/>
  <c r="U836"/>
  <c r="V836" s="1"/>
  <c r="W836"/>
  <c r="X836" s="1"/>
  <c r="U834"/>
  <c r="V834" s="1"/>
  <c r="W834"/>
  <c r="X834" s="1"/>
  <c r="U832"/>
  <c r="V832" s="1"/>
  <c r="W832"/>
  <c r="X832" s="1"/>
  <c r="U830"/>
  <c r="V830" s="1"/>
  <c r="W830"/>
  <c r="X830" s="1"/>
  <c r="U828"/>
  <c r="V828" s="1"/>
  <c r="W828"/>
  <c r="X828" s="1"/>
  <c r="U826"/>
  <c r="V826" s="1"/>
  <c r="W826"/>
  <c r="X826" s="1"/>
  <c r="U824"/>
  <c r="V824" s="1"/>
  <c r="W824"/>
  <c r="X824" s="1"/>
  <c r="U822"/>
  <c r="V822" s="1"/>
  <c r="W822"/>
  <c r="X822" s="1"/>
  <c r="U820"/>
  <c r="V820" s="1"/>
  <c r="W820"/>
  <c r="X820" s="1"/>
  <c r="U818"/>
  <c r="V818" s="1"/>
  <c r="W818"/>
  <c r="X818" s="1"/>
  <c r="U816"/>
  <c r="V816" s="1"/>
  <c r="W816"/>
  <c r="X816" s="1"/>
  <c r="U814"/>
  <c r="V814" s="1"/>
  <c r="W814"/>
  <c r="X814" s="1"/>
  <c r="U812"/>
  <c r="V812" s="1"/>
  <c r="W812"/>
  <c r="X812" s="1"/>
  <c r="U810"/>
  <c r="V810" s="1"/>
  <c r="W810"/>
  <c r="X810" s="1"/>
  <c r="U808"/>
  <c r="V808" s="1"/>
  <c r="W808"/>
  <c r="X808" s="1"/>
  <c r="U806"/>
  <c r="V806" s="1"/>
  <c r="W806"/>
  <c r="X806" s="1"/>
  <c r="U804"/>
  <c r="V804" s="1"/>
  <c r="W804"/>
  <c r="X804" s="1"/>
  <c r="U802"/>
  <c r="V802" s="1"/>
  <c r="W802"/>
  <c r="X802" s="1"/>
  <c r="U800"/>
  <c r="V800" s="1"/>
  <c r="W800"/>
  <c r="X800" s="1"/>
  <c r="U798"/>
  <c r="V798" s="1"/>
  <c r="W798"/>
  <c r="X798" s="1"/>
  <c r="U796"/>
  <c r="V796" s="1"/>
  <c r="W796"/>
  <c r="X796" s="1"/>
  <c r="U794"/>
  <c r="V794" s="1"/>
  <c r="W794"/>
  <c r="X794" s="1"/>
  <c r="U792"/>
  <c r="V792" s="1"/>
  <c r="W792"/>
  <c r="X792" s="1"/>
  <c r="U790"/>
  <c r="V790" s="1"/>
  <c r="W790"/>
  <c r="X790" s="1"/>
  <c r="U788"/>
  <c r="V788" s="1"/>
  <c r="W788"/>
  <c r="X788" s="1"/>
  <c r="U786"/>
  <c r="V786" s="1"/>
  <c r="W786"/>
  <c r="X786" s="1"/>
  <c r="U784"/>
  <c r="V784" s="1"/>
  <c r="W784"/>
  <c r="X784" s="1"/>
  <c r="U782"/>
  <c r="V782" s="1"/>
  <c r="W782"/>
  <c r="X782" s="1"/>
  <c r="U780"/>
  <c r="V780" s="1"/>
  <c r="W780"/>
  <c r="X780" s="1"/>
  <c r="U778"/>
  <c r="V778" s="1"/>
  <c r="W778"/>
  <c r="X778" s="1"/>
  <c r="U776"/>
  <c r="V776" s="1"/>
  <c r="W776"/>
  <c r="X776" s="1"/>
  <c r="U774"/>
  <c r="V774" s="1"/>
  <c r="W774"/>
  <c r="X774" s="1"/>
  <c r="U772"/>
  <c r="V772" s="1"/>
  <c r="W772"/>
  <c r="X772" s="1"/>
  <c r="U770"/>
  <c r="V770" s="1"/>
  <c r="W770"/>
  <c r="X770" s="1"/>
  <c r="U768"/>
  <c r="V768" s="1"/>
  <c r="W768"/>
  <c r="X768" s="1"/>
  <c r="U766"/>
  <c r="V766" s="1"/>
  <c r="W766"/>
  <c r="X766" s="1"/>
  <c r="U764"/>
  <c r="V764" s="1"/>
  <c r="W764"/>
  <c r="X764" s="1"/>
  <c r="U762"/>
  <c r="V762" s="1"/>
  <c r="W762"/>
  <c r="X762" s="1"/>
  <c r="U760"/>
  <c r="V760" s="1"/>
  <c r="W760"/>
  <c r="X760" s="1"/>
  <c r="U758"/>
  <c r="V758" s="1"/>
  <c r="W758"/>
  <c r="X758" s="1"/>
  <c r="U756"/>
  <c r="V756" s="1"/>
  <c r="W756"/>
  <c r="X756" s="1"/>
  <c r="U754"/>
  <c r="V754" s="1"/>
  <c r="W754"/>
  <c r="X754" s="1"/>
  <c r="U752"/>
  <c r="V752" s="1"/>
  <c r="W752"/>
  <c r="X752" s="1"/>
  <c r="U750"/>
  <c r="V750" s="1"/>
  <c r="W750"/>
  <c r="X750" s="1"/>
  <c r="U748"/>
  <c r="V748" s="1"/>
  <c r="W748"/>
  <c r="X748" s="1"/>
  <c r="U746"/>
  <c r="V746" s="1"/>
  <c r="W746"/>
  <c r="X746" s="1"/>
  <c r="U744"/>
  <c r="V744" s="1"/>
  <c r="W744"/>
  <c r="X744" s="1"/>
  <c r="U742"/>
  <c r="V742" s="1"/>
  <c r="W742"/>
  <c r="X742" s="1"/>
  <c r="U740"/>
  <c r="V740" s="1"/>
  <c r="W740"/>
  <c r="X740" s="1"/>
  <c r="U738"/>
  <c r="V738" s="1"/>
  <c r="W738"/>
  <c r="X738" s="1"/>
  <c r="U736"/>
  <c r="V736" s="1"/>
  <c r="W736"/>
  <c r="X736" s="1"/>
  <c r="U734"/>
  <c r="V734" s="1"/>
  <c r="W734"/>
  <c r="X734" s="1"/>
  <c r="U732"/>
  <c r="V732" s="1"/>
  <c r="W732"/>
  <c r="X732" s="1"/>
  <c r="U730"/>
  <c r="V730" s="1"/>
  <c r="W730"/>
  <c r="X730" s="1"/>
  <c r="U728"/>
  <c r="V728" s="1"/>
  <c r="W728"/>
  <c r="X728" s="1"/>
  <c r="U726"/>
  <c r="V726" s="1"/>
  <c r="W726"/>
  <c r="X726" s="1"/>
  <c r="U724"/>
  <c r="V724" s="1"/>
  <c r="W724"/>
  <c r="X724" s="1"/>
  <c r="U722"/>
  <c r="V722" s="1"/>
  <c r="W722"/>
  <c r="X722" s="1"/>
  <c r="U720"/>
  <c r="V720" s="1"/>
  <c r="W720"/>
  <c r="X720" s="1"/>
  <c r="U718"/>
  <c r="V718" s="1"/>
  <c r="W718"/>
  <c r="X718" s="1"/>
  <c r="U716"/>
  <c r="V716" s="1"/>
  <c r="W716"/>
  <c r="X716" s="1"/>
  <c r="U714"/>
  <c r="V714" s="1"/>
  <c r="W714"/>
  <c r="X714" s="1"/>
  <c r="U712"/>
  <c r="V712" s="1"/>
  <c r="W712"/>
  <c r="X712" s="1"/>
  <c r="U710"/>
  <c r="V710" s="1"/>
  <c r="W710"/>
  <c r="X710" s="1"/>
  <c r="U708"/>
  <c r="V708" s="1"/>
  <c r="W708"/>
  <c r="X708" s="1"/>
  <c r="U706"/>
  <c r="V706" s="1"/>
  <c r="W706"/>
  <c r="X706" s="1"/>
  <c r="U704"/>
  <c r="V704" s="1"/>
  <c r="W704"/>
  <c r="X704" s="1"/>
  <c r="U702"/>
  <c r="V702" s="1"/>
  <c r="W702"/>
  <c r="X702" s="1"/>
  <c r="U700"/>
  <c r="V700" s="1"/>
  <c r="W700"/>
  <c r="X700" s="1"/>
  <c r="U698"/>
  <c r="V698" s="1"/>
  <c r="W698"/>
  <c r="X698" s="1"/>
  <c r="U696"/>
  <c r="V696" s="1"/>
  <c r="W696"/>
  <c r="X696" s="1"/>
  <c r="U694"/>
  <c r="V694" s="1"/>
  <c r="W694"/>
  <c r="X694" s="1"/>
  <c r="U692"/>
  <c r="V692" s="1"/>
  <c r="W692"/>
  <c r="X692" s="1"/>
  <c r="U690"/>
  <c r="V690" s="1"/>
  <c r="W690"/>
  <c r="X690" s="1"/>
  <c r="U688"/>
  <c r="V688" s="1"/>
  <c r="W688"/>
  <c r="X688" s="1"/>
  <c r="U686"/>
  <c r="V686" s="1"/>
  <c r="W686"/>
  <c r="X686" s="1"/>
  <c r="U684"/>
  <c r="V684" s="1"/>
  <c r="W684"/>
  <c r="X684" s="1"/>
  <c r="U682"/>
  <c r="V682" s="1"/>
  <c r="W682"/>
  <c r="X682" s="1"/>
  <c r="U680"/>
  <c r="V680" s="1"/>
  <c r="W680"/>
  <c r="X680" s="1"/>
  <c r="U678"/>
  <c r="V678" s="1"/>
  <c r="W678"/>
  <c r="X678" s="1"/>
  <c r="U676"/>
  <c r="V676" s="1"/>
  <c r="W676"/>
  <c r="X676" s="1"/>
  <c r="U674"/>
  <c r="V674" s="1"/>
  <c r="W674"/>
  <c r="X674" s="1"/>
  <c r="U672"/>
  <c r="V672" s="1"/>
  <c r="W672"/>
  <c r="X672" s="1"/>
  <c r="U670"/>
  <c r="V670" s="1"/>
  <c r="W670"/>
  <c r="X670" s="1"/>
  <c r="U668"/>
  <c r="V668" s="1"/>
  <c r="W668"/>
  <c r="X668" s="1"/>
  <c r="U666"/>
  <c r="V666" s="1"/>
  <c r="W666"/>
  <c r="X666" s="1"/>
  <c r="U664"/>
  <c r="V664" s="1"/>
  <c r="W664"/>
  <c r="X664" s="1"/>
  <c r="U662"/>
  <c r="V662" s="1"/>
  <c r="W662"/>
  <c r="X662" s="1"/>
  <c r="U660"/>
  <c r="V660" s="1"/>
  <c r="W660"/>
  <c r="X660" s="1"/>
  <c r="U658"/>
  <c r="V658" s="1"/>
  <c r="W658"/>
  <c r="X658" s="1"/>
  <c r="U656"/>
  <c r="V656" s="1"/>
  <c r="W656"/>
  <c r="X656" s="1"/>
  <c r="U654"/>
  <c r="V654" s="1"/>
  <c r="W654"/>
  <c r="X654" s="1"/>
  <c r="U652"/>
  <c r="V652" s="1"/>
  <c r="W652"/>
  <c r="X652" s="1"/>
  <c r="U650"/>
  <c r="V650" s="1"/>
  <c r="W650"/>
  <c r="X650" s="1"/>
  <c r="U648"/>
  <c r="V648" s="1"/>
  <c r="W648"/>
  <c r="X648" s="1"/>
  <c r="U646"/>
  <c r="V646" s="1"/>
  <c r="W646"/>
  <c r="X646" s="1"/>
  <c r="U644"/>
  <c r="V644" s="1"/>
  <c r="W644"/>
  <c r="X644" s="1"/>
  <c r="U642"/>
  <c r="V642" s="1"/>
  <c r="W642"/>
  <c r="X642" s="1"/>
  <c r="U640"/>
  <c r="V640" s="1"/>
  <c r="W640"/>
  <c r="X640" s="1"/>
  <c r="U638"/>
  <c r="V638" s="1"/>
  <c r="W638"/>
  <c r="X638" s="1"/>
  <c r="U636"/>
  <c r="V636" s="1"/>
  <c r="W636"/>
  <c r="X636" s="1"/>
  <c r="U634"/>
  <c r="V634" s="1"/>
  <c r="W634"/>
  <c r="X634" s="1"/>
  <c r="U632"/>
  <c r="V632" s="1"/>
  <c r="W632"/>
  <c r="X632" s="1"/>
  <c r="U630"/>
  <c r="V630" s="1"/>
  <c r="W630"/>
  <c r="X630" s="1"/>
  <c r="U628"/>
  <c r="V628" s="1"/>
  <c r="W628"/>
  <c r="X628" s="1"/>
  <c r="U626"/>
  <c r="V626" s="1"/>
  <c r="W626"/>
  <c r="X626" s="1"/>
  <c r="U624"/>
  <c r="V624" s="1"/>
  <c r="W624"/>
  <c r="X624" s="1"/>
  <c r="U622"/>
  <c r="V622" s="1"/>
  <c r="W622"/>
  <c r="X622" s="1"/>
  <c r="U620"/>
  <c r="V620" s="1"/>
  <c r="W620"/>
  <c r="X620" s="1"/>
  <c r="U618"/>
  <c r="V618" s="1"/>
  <c r="W618"/>
  <c r="X618" s="1"/>
  <c r="U616"/>
  <c r="V616" s="1"/>
  <c r="W616"/>
  <c r="X616" s="1"/>
  <c r="U614"/>
  <c r="V614" s="1"/>
  <c r="W614"/>
  <c r="X614" s="1"/>
  <c r="U612"/>
  <c r="V612" s="1"/>
  <c r="W612"/>
  <c r="X612" s="1"/>
  <c r="U610"/>
  <c r="V610" s="1"/>
  <c r="W610"/>
  <c r="X610" s="1"/>
  <c r="U608"/>
  <c r="V608" s="1"/>
  <c r="W608"/>
  <c r="X608" s="1"/>
  <c r="U606"/>
  <c r="V606" s="1"/>
  <c r="W606"/>
  <c r="X606" s="1"/>
  <c r="U604"/>
  <c r="V604" s="1"/>
  <c r="W604"/>
  <c r="X604" s="1"/>
  <c r="U602"/>
  <c r="V602" s="1"/>
  <c r="W602"/>
  <c r="X602" s="1"/>
  <c r="U600"/>
  <c r="V600" s="1"/>
  <c r="W600"/>
  <c r="X600" s="1"/>
  <c r="U598"/>
  <c r="V598" s="1"/>
  <c r="W598"/>
  <c r="X598" s="1"/>
  <c r="U596"/>
  <c r="V596" s="1"/>
  <c r="W596"/>
  <c r="X596" s="1"/>
  <c r="U594"/>
  <c r="V594" s="1"/>
  <c r="W594"/>
  <c r="X594" s="1"/>
  <c r="U592"/>
  <c r="V592" s="1"/>
  <c r="W592"/>
  <c r="X592" s="1"/>
  <c r="U590"/>
  <c r="V590" s="1"/>
  <c r="W590"/>
  <c r="X590" s="1"/>
  <c r="U588"/>
  <c r="V588" s="1"/>
  <c r="W588"/>
  <c r="X588" s="1"/>
  <c r="U586"/>
  <c r="V586" s="1"/>
  <c r="W586"/>
  <c r="X586" s="1"/>
  <c r="U584"/>
  <c r="V584" s="1"/>
  <c r="W584"/>
  <c r="X584" s="1"/>
  <c r="U582"/>
  <c r="V582" s="1"/>
  <c r="W582"/>
  <c r="X582" s="1"/>
  <c r="U580"/>
  <c r="V580" s="1"/>
  <c r="W580"/>
  <c r="X580" s="1"/>
  <c r="U578"/>
  <c r="V578" s="1"/>
  <c r="W578"/>
  <c r="X578" s="1"/>
  <c r="U576"/>
  <c r="V576" s="1"/>
  <c r="W576"/>
  <c r="X576" s="1"/>
  <c r="U574"/>
  <c r="V574" s="1"/>
  <c r="W574"/>
  <c r="X574" s="1"/>
  <c r="U572"/>
  <c r="V572" s="1"/>
  <c r="W572"/>
  <c r="X572" s="1"/>
  <c r="U570"/>
  <c r="V570" s="1"/>
  <c r="W570"/>
  <c r="X570" s="1"/>
  <c r="U568"/>
  <c r="V568" s="1"/>
  <c r="W568"/>
  <c r="X568" s="1"/>
  <c r="U566"/>
  <c r="V566" s="1"/>
  <c r="W566"/>
  <c r="X566" s="1"/>
  <c r="U564"/>
  <c r="V564" s="1"/>
  <c r="W564"/>
  <c r="X564" s="1"/>
  <c r="U562"/>
  <c r="V562" s="1"/>
  <c r="W562"/>
  <c r="X562" s="1"/>
  <c r="U560"/>
  <c r="V560" s="1"/>
  <c r="W560"/>
  <c r="X560" s="1"/>
  <c r="U558"/>
  <c r="V558" s="1"/>
  <c r="W558"/>
  <c r="X558" s="1"/>
  <c r="U556"/>
  <c r="V556" s="1"/>
  <c r="W556"/>
  <c r="X556" s="1"/>
  <c r="U554"/>
  <c r="V554" s="1"/>
  <c r="W554"/>
  <c r="X554" s="1"/>
  <c r="U552"/>
  <c r="V552" s="1"/>
  <c r="W552"/>
  <c r="X552" s="1"/>
  <c r="U550"/>
  <c r="V550" s="1"/>
  <c r="W550"/>
  <c r="X550" s="1"/>
  <c r="U548"/>
  <c r="V548" s="1"/>
  <c r="W548"/>
  <c r="X548" s="1"/>
  <c r="U546"/>
  <c r="V546" s="1"/>
  <c r="W546"/>
  <c r="X546" s="1"/>
  <c r="U544"/>
  <c r="V544" s="1"/>
  <c r="W544"/>
  <c r="X544" s="1"/>
  <c r="U542"/>
  <c r="V542" s="1"/>
  <c r="W542"/>
  <c r="X542" s="1"/>
  <c r="U540"/>
  <c r="V540" s="1"/>
  <c r="W540"/>
  <c r="X540" s="1"/>
  <c r="U538"/>
  <c r="V538" s="1"/>
  <c r="W538"/>
  <c r="X538" s="1"/>
  <c r="U536"/>
  <c r="V536" s="1"/>
  <c r="W536"/>
  <c r="X536" s="1"/>
  <c r="U534"/>
  <c r="V534" s="1"/>
  <c r="W534"/>
  <c r="X534" s="1"/>
  <c r="U532"/>
  <c r="V532" s="1"/>
  <c r="W532"/>
  <c r="X532" s="1"/>
  <c r="U530"/>
  <c r="V530" s="1"/>
  <c r="W530"/>
  <c r="X530" s="1"/>
  <c r="U528"/>
  <c r="V528" s="1"/>
  <c r="W528"/>
  <c r="X528" s="1"/>
  <c r="U526"/>
  <c r="V526" s="1"/>
  <c r="W526"/>
  <c r="X526" s="1"/>
  <c r="U524"/>
  <c r="V524" s="1"/>
  <c r="W524"/>
  <c r="X524" s="1"/>
  <c r="U522"/>
  <c r="V522" s="1"/>
  <c r="W522"/>
  <c r="X522" s="1"/>
  <c r="U520"/>
  <c r="V520" s="1"/>
  <c r="W520"/>
  <c r="X520" s="1"/>
  <c r="U518"/>
  <c r="V518" s="1"/>
  <c r="W518"/>
  <c r="X518" s="1"/>
  <c r="U516"/>
  <c r="V516" s="1"/>
  <c r="W516"/>
  <c r="X516" s="1"/>
  <c r="U514"/>
  <c r="V514" s="1"/>
  <c r="W514"/>
  <c r="X514" s="1"/>
  <c r="U512"/>
  <c r="V512" s="1"/>
  <c r="W512"/>
  <c r="X512" s="1"/>
  <c r="U510"/>
  <c r="V510" s="1"/>
  <c r="W510"/>
  <c r="X510" s="1"/>
  <c r="U508"/>
  <c r="V508" s="1"/>
  <c r="W508"/>
  <c r="X508" s="1"/>
  <c r="U506"/>
  <c r="V506" s="1"/>
  <c r="W506"/>
  <c r="X506" s="1"/>
  <c r="U504"/>
  <c r="V504" s="1"/>
  <c r="W504"/>
  <c r="X504" s="1"/>
  <c r="U502"/>
  <c r="V502" s="1"/>
  <c r="W502"/>
  <c r="X502" s="1"/>
  <c r="U500"/>
  <c r="V500" s="1"/>
  <c r="W500"/>
  <c r="X500" s="1"/>
  <c r="U498"/>
  <c r="V498" s="1"/>
  <c r="W498"/>
  <c r="X498" s="1"/>
  <c r="U496"/>
  <c r="V496" s="1"/>
  <c r="W496"/>
  <c r="X496" s="1"/>
  <c r="U494"/>
  <c r="V494" s="1"/>
  <c r="W494"/>
  <c r="X494" s="1"/>
  <c r="U492"/>
  <c r="V492" s="1"/>
  <c r="W492"/>
  <c r="X492" s="1"/>
  <c r="U490"/>
  <c r="V490" s="1"/>
  <c r="W490"/>
  <c r="X490" s="1"/>
  <c r="U488"/>
  <c r="V488" s="1"/>
  <c r="W488"/>
  <c r="X488" s="1"/>
  <c r="U486"/>
  <c r="V486" s="1"/>
  <c r="W486"/>
  <c r="X486" s="1"/>
  <c r="U484"/>
  <c r="V484" s="1"/>
  <c r="W484"/>
  <c r="X484" s="1"/>
  <c r="U482"/>
  <c r="V482" s="1"/>
  <c r="W482"/>
  <c r="X482" s="1"/>
  <c r="U480"/>
  <c r="V480" s="1"/>
  <c r="W480"/>
  <c r="X480" s="1"/>
  <c r="U478"/>
  <c r="V478" s="1"/>
  <c r="W478"/>
  <c r="X478" s="1"/>
  <c r="U476"/>
  <c r="V476" s="1"/>
  <c r="W476"/>
  <c r="X476" s="1"/>
  <c r="U474"/>
  <c r="V474" s="1"/>
  <c r="W474"/>
  <c r="X474" s="1"/>
  <c r="U472"/>
  <c r="V472" s="1"/>
  <c r="W472"/>
  <c r="X472" s="1"/>
  <c r="U470"/>
  <c r="V470" s="1"/>
  <c r="W470"/>
  <c r="X470" s="1"/>
  <c r="U468"/>
  <c r="V468" s="1"/>
  <c r="W468"/>
  <c r="X468" s="1"/>
  <c r="U466"/>
  <c r="V466" s="1"/>
  <c r="W466"/>
  <c r="X466" s="1"/>
  <c r="U464"/>
  <c r="V464" s="1"/>
  <c r="W464"/>
  <c r="X464" s="1"/>
  <c r="U462"/>
  <c r="V462" s="1"/>
  <c r="W462"/>
  <c r="X462" s="1"/>
  <c r="U460"/>
  <c r="V460" s="1"/>
  <c r="W460"/>
  <c r="X460" s="1"/>
  <c r="U458"/>
  <c r="V458" s="1"/>
  <c r="W458"/>
  <c r="X458" s="1"/>
  <c r="U456"/>
  <c r="V456" s="1"/>
  <c r="W456"/>
  <c r="X456" s="1"/>
  <c r="U454"/>
  <c r="V454" s="1"/>
  <c r="W454"/>
  <c r="X454" s="1"/>
  <c r="U452"/>
  <c r="V452" s="1"/>
  <c r="W452"/>
  <c r="X452" s="1"/>
  <c r="U450"/>
  <c r="V450" s="1"/>
  <c r="W450"/>
  <c r="X450" s="1"/>
  <c r="U448"/>
  <c r="V448" s="1"/>
  <c r="W448"/>
  <c r="X448" s="1"/>
  <c r="U446"/>
  <c r="V446" s="1"/>
  <c r="W446"/>
  <c r="X446" s="1"/>
  <c r="U444"/>
  <c r="V444" s="1"/>
  <c r="W444"/>
  <c r="X444" s="1"/>
  <c r="U442"/>
  <c r="V442" s="1"/>
  <c r="W442"/>
  <c r="X442" s="1"/>
  <c r="U440"/>
  <c r="V440" s="1"/>
  <c r="W440"/>
  <c r="X440" s="1"/>
  <c r="U438"/>
  <c r="V438" s="1"/>
  <c r="W438"/>
  <c r="X438" s="1"/>
  <c r="U436"/>
  <c r="V436" s="1"/>
  <c r="W436"/>
  <c r="X436" s="1"/>
  <c r="U434"/>
  <c r="V434" s="1"/>
  <c r="W434"/>
  <c r="X434" s="1"/>
  <c r="U432"/>
  <c r="V432" s="1"/>
  <c r="W432"/>
  <c r="X432" s="1"/>
  <c r="U430"/>
  <c r="V430" s="1"/>
  <c r="W430"/>
  <c r="X430" s="1"/>
  <c r="U428"/>
  <c r="V428" s="1"/>
  <c r="W428"/>
  <c r="X428" s="1"/>
  <c r="U426"/>
  <c r="V426" s="1"/>
  <c r="W426"/>
  <c r="X426" s="1"/>
  <c r="U424"/>
  <c r="V424" s="1"/>
  <c r="W424"/>
  <c r="X424" s="1"/>
  <c r="U422"/>
  <c r="V422" s="1"/>
  <c r="W422"/>
  <c r="X422" s="1"/>
  <c r="U420"/>
  <c r="V420" s="1"/>
  <c r="W420"/>
  <c r="X420" s="1"/>
  <c r="U418"/>
  <c r="V418" s="1"/>
  <c r="W418"/>
  <c r="X418" s="1"/>
  <c r="U416"/>
  <c r="V416" s="1"/>
  <c r="W416"/>
  <c r="X416" s="1"/>
  <c r="U414"/>
  <c r="V414" s="1"/>
  <c r="W414"/>
  <c r="X414" s="1"/>
  <c r="U412"/>
  <c r="V412" s="1"/>
  <c r="W412"/>
  <c r="X412" s="1"/>
  <c r="U410"/>
  <c r="V410" s="1"/>
  <c r="W410"/>
  <c r="X410" s="1"/>
  <c r="U408"/>
  <c r="V408" s="1"/>
  <c r="W408"/>
  <c r="X408" s="1"/>
  <c r="U406"/>
  <c r="V406" s="1"/>
  <c r="W406"/>
  <c r="X406" s="1"/>
  <c r="U404"/>
  <c r="V404" s="1"/>
  <c r="W404"/>
  <c r="X404" s="1"/>
  <c r="U402"/>
  <c r="V402" s="1"/>
  <c r="W402"/>
  <c r="X402" s="1"/>
  <c r="U400"/>
  <c r="V400" s="1"/>
  <c r="W400"/>
  <c r="X400" s="1"/>
  <c r="U398"/>
  <c r="V398" s="1"/>
  <c r="W398"/>
  <c r="X398" s="1"/>
  <c r="U396"/>
  <c r="V396" s="1"/>
  <c r="W396"/>
  <c r="X396" s="1"/>
  <c r="U394"/>
  <c r="V394" s="1"/>
  <c r="W394"/>
  <c r="X394" s="1"/>
  <c r="U392"/>
  <c r="V392" s="1"/>
  <c r="W392"/>
  <c r="X392" s="1"/>
  <c r="U390"/>
  <c r="V390" s="1"/>
  <c r="W390"/>
  <c r="X390" s="1"/>
  <c r="U388"/>
  <c r="V388" s="1"/>
  <c r="W388"/>
  <c r="X388" s="1"/>
  <c r="U386"/>
  <c r="V386" s="1"/>
  <c r="W386"/>
  <c r="X386" s="1"/>
  <c r="U384"/>
  <c r="V384" s="1"/>
  <c r="W384"/>
  <c r="X384" s="1"/>
  <c r="U382"/>
  <c r="V382" s="1"/>
  <c r="W382"/>
  <c r="X382" s="1"/>
  <c r="U380"/>
  <c r="V380" s="1"/>
  <c r="W380"/>
  <c r="X380" s="1"/>
  <c r="U378"/>
  <c r="V378" s="1"/>
  <c r="W378"/>
  <c r="X378" s="1"/>
  <c r="U376"/>
  <c r="V376" s="1"/>
  <c r="W376"/>
  <c r="X376" s="1"/>
  <c r="U374"/>
  <c r="V374" s="1"/>
  <c r="W374"/>
  <c r="X374" s="1"/>
  <c r="U372"/>
  <c r="V372" s="1"/>
  <c r="W372"/>
  <c r="X372" s="1"/>
  <c r="U370"/>
  <c r="V370" s="1"/>
  <c r="W370"/>
  <c r="X370" s="1"/>
  <c r="U368"/>
  <c r="V368" s="1"/>
  <c r="W368"/>
  <c r="X368" s="1"/>
  <c r="U366"/>
  <c r="V366" s="1"/>
  <c r="W366"/>
  <c r="X366" s="1"/>
  <c r="U364"/>
  <c r="V364" s="1"/>
  <c r="W364"/>
  <c r="X364" s="1"/>
  <c r="U362"/>
  <c r="V362" s="1"/>
  <c r="W362"/>
  <c r="X362" s="1"/>
  <c r="U360"/>
  <c r="V360" s="1"/>
  <c r="W360"/>
  <c r="X360" s="1"/>
  <c r="U358"/>
  <c r="V358" s="1"/>
  <c r="W358"/>
  <c r="X358" s="1"/>
  <c r="U1003"/>
  <c r="V1003" s="1"/>
  <c r="W1003"/>
  <c r="X1003" s="1"/>
  <c r="U1001"/>
  <c r="V1001" s="1"/>
  <c r="W1001"/>
  <c r="X1001" s="1"/>
  <c r="U999"/>
  <c r="V999" s="1"/>
  <c r="W999"/>
  <c r="X999" s="1"/>
  <c r="U997"/>
  <c r="V997" s="1"/>
  <c r="W997"/>
  <c r="X997" s="1"/>
  <c r="U995"/>
  <c r="V995" s="1"/>
  <c r="W995"/>
  <c r="X995" s="1"/>
  <c r="U993"/>
  <c r="V993" s="1"/>
  <c r="W993"/>
  <c r="X993" s="1"/>
  <c r="U991"/>
  <c r="V991" s="1"/>
  <c r="W991"/>
  <c r="X991" s="1"/>
  <c r="U989"/>
  <c r="V989" s="1"/>
  <c r="W989"/>
  <c r="X989" s="1"/>
  <c r="U987"/>
  <c r="V987" s="1"/>
  <c r="W987"/>
  <c r="X987" s="1"/>
  <c r="U985"/>
  <c r="V985" s="1"/>
  <c r="W985"/>
  <c r="X985" s="1"/>
  <c r="U983"/>
  <c r="V983" s="1"/>
  <c r="W983"/>
  <c r="X983" s="1"/>
  <c r="U981"/>
  <c r="V981" s="1"/>
  <c r="W981"/>
  <c r="X981" s="1"/>
  <c r="U979"/>
  <c r="V979" s="1"/>
  <c r="W979"/>
  <c r="X979" s="1"/>
  <c r="U977"/>
  <c r="V977" s="1"/>
  <c r="W977"/>
  <c r="X977" s="1"/>
  <c r="U975"/>
  <c r="V975" s="1"/>
  <c r="W975"/>
  <c r="X975" s="1"/>
  <c r="U973"/>
  <c r="V973" s="1"/>
  <c r="W973"/>
  <c r="X973" s="1"/>
  <c r="U971"/>
  <c r="V971" s="1"/>
  <c r="W971"/>
  <c r="X971" s="1"/>
  <c r="U969"/>
  <c r="V969" s="1"/>
  <c r="W969"/>
  <c r="X969" s="1"/>
  <c r="U967"/>
  <c r="V967" s="1"/>
  <c r="W967"/>
  <c r="X967" s="1"/>
  <c r="U965"/>
  <c r="V965" s="1"/>
  <c r="W965"/>
  <c r="X965" s="1"/>
  <c r="U963"/>
  <c r="V963" s="1"/>
  <c r="W963"/>
  <c r="X963" s="1"/>
  <c r="U961"/>
  <c r="V961" s="1"/>
  <c r="W961"/>
  <c r="X961" s="1"/>
  <c r="U959"/>
  <c r="V959" s="1"/>
  <c r="W959"/>
  <c r="X959" s="1"/>
  <c r="U957"/>
  <c r="V957" s="1"/>
  <c r="W957"/>
  <c r="X957" s="1"/>
  <c r="U955"/>
  <c r="V955" s="1"/>
  <c r="W955"/>
  <c r="X955" s="1"/>
  <c r="U953"/>
  <c r="V953" s="1"/>
  <c r="W953"/>
  <c r="X953" s="1"/>
  <c r="U951"/>
  <c r="V951" s="1"/>
  <c r="W951"/>
  <c r="X951" s="1"/>
  <c r="U949"/>
  <c r="V949" s="1"/>
  <c r="W949"/>
  <c r="X949" s="1"/>
  <c r="U947"/>
  <c r="V947" s="1"/>
  <c r="W947"/>
  <c r="X947" s="1"/>
  <c r="U945"/>
  <c r="V945" s="1"/>
  <c r="W945"/>
  <c r="X945" s="1"/>
  <c r="U943"/>
  <c r="V943" s="1"/>
  <c r="W943"/>
  <c r="X943" s="1"/>
  <c r="U941"/>
  <c r="V941" s="1"/>
  <c r="W941"/>
  <c r="X941" s="1"/>
  <c r="U939"/>
  <c r="V939" s="1"/>
  <c r="W939"/>
  <c r="X939" s="1"/>
  <c r="U937"/>
  <c r="V937" s="1"/>
  <c r="W937"/>
  <c r="X937" s="1"/>
  <c r="U935"/>
  <c r="V935" s="1"/>
  <c r="W935"/>
  <c r="X935" s="1"/>
  <c r="U933"/>
  <c r="V933" s="1"/>
  <c r="W933"/>
  <c r="X933" s="1"/>
  <c r="U931"/>
  <c r="V931" s="1"/>
  <c r="W931"/>
  <c r="X931" s="1"/>
  <c r="U929"/>
  <c r="V929" s="1"/>
  <c r="W929"/>
  <c r="X929" s="1"/>
  <c r="U927"/>
  <c r="V927" s="1"/>
  <c r="W927"/>
  <c r="X927" s="1"/>
  <c r="U925"/>
  <c r="V925" s="1"/>
  <c r="W925"/>
  <c r="X925" s="1"/>
  <c r="U923"/>
  <c r="V923" s="1"/>
  <c r="W923"/>
  <c r="X923" s="1"/>
  <c r="U921"/>
  <c r="V921" s="1"/>
  <c r="W921"/>
  <c r="X921" s="1"/>
  <c r="U919"/>
  <c r="V919" s="1"/>
  <c r="W919"/>
  <c r="X919" s="1"/>
  <c r="U917"/>
  <c r="V917" s="1"/>
  <c r="W917"/>
  <c r="X917" s="1"/>
  <c r="U915"/>
  <c r="V915" s="1"/>
  <c r="W915"/>
  <c r="X915" s="1"/>
  <c r="U913"/>
  <c r="V913" s="1"/>
  <c r="W913"/>
  <c r="X913" s="1"/>
  <c r="U911"/>
  <c r="V911" s="1"/>
  <c r="W911"/>
  <c r="X911" s="1"/>
  <c r="U909"/>
  <c r="V909" s="1"/>
  <c r="W909"/>
  <c r="X909" s="1"/>
  <c r="U907"/>
  <c r="V907" s="1"/>
  <c r="W907"/>
  <c r="X907" s="1"/>
  <c r="U905"/>
  <c r="V905" s="1"/>
  <c r="W905"/>
  <c r="X905" s="1"/>
  <c r="U903"/>
  <c r="V903" s="1"/>
  <c r="W903"/>
  <c r="X903" s="1"/>
  <c r="U901"/>
  <c r="V901" s="1"/>
  <c r="W901"/>
  <c r="X901" s="1"/>
  <c r="U899"/>
  <c r="V899" s="1"/>
  <c r="W899"/>
  <c r="X899" s="1"/>
  <c r="U897"/>
  <c r="V897" s="1"/>
  <c r="W897"/>
  <c r="X897" s="1"/>
  <c r="U895"/>
  <c r="V895" s="1"/>
  <c r="W895"/>
  <c r="X895" s="1"/>
  <c r="U893"/>
  <c r="V893" s="1"/>
  <c r="W893"/>
  <c r="X893" s="1"/>
  <c r="U891"/>
  <c r="V891" s="1"/>
  <c r="W891"/>
  <c r="X891" s="1"/>
  <c r="U889"/>
  <c r="V889" s="1"/>
  <c r="W889"/>
  <c r="X889" s="1"/>
  <c r="U887"/>
  <c r="V887" s="1"/>
  <c r="W887"/>
  <c r="X887" s="1"/>
  <c r="U885"/>
  <c r="V885" s="1"/>
  <c r="W885"/>
  <c r="X885" s="1"/>
  <c r="U883"/>
  <c r="V883" s="1"/>
  <c r="W883"/>
  <c r="X883" s="1"/>
  <c r="U881"/>
  <c r="V881" s="1"/>
  <c r="W881"/>
  <c r="X881" s="1"/>
  <c r="U879"/>
  <c r="V879" s="1"/>
  <c r="W879"/>
  <c r="X879" s="1"/>
  <c r="U877"/>
  <c r="V877" s="1"/>
  <c r="W877"/>
  <c r="X877" s="1"/>
  <c r="U875"/>
  <c r="V875" s="1"/>
  <c r="W875"/>
  <c r="X875" s="1"/>
  <c r="U873"/>
  <c r="V873" s="1"/>
  <c r="W873"/>
  <c r="X873" s="1"/>
  <c r="U871"/>
  <c r="V871" s="1"/>
  <c r="W871"/>
  <c r="X871" s="1"/>
  <c r="U869"/>
  <c r="V869" s="1"/>
  <c r="W869"/>
  <c r="X869" s="1"/>
  <c r="U867"/>
  <c r="V867" s="1"/>
  <c r="W867"/>
  <c r="X867" s="1"/>
  <c r="U865"/>
  <c r="V865" s="1"/>
  <c r="W865"/>
  <c r="X865" s="1"/>
  <c r="U863"/>
  <c r="V863" s="1"/>
  <c r="W863"/>
  <c r="X863" s="1"/>
  <c r="U861"/>
  <c r="V861" s="1"/>
  <c r="W861"/>
  <c r="X861" s="1"/>
  <c r="U859"/>
  <c r="V859" s="1"/>
  <c r="W859"/>
  <c r="X859" s="1"/>
  <c r="U857"/>
  <c r="V857" s="1"/>
  <c r="W857"/>
  <c r="X857" s="1"/>
  <c r="U855"/>
  <c r="V855" s="1"/>
  <c r="W855"/>
  <c r="X855" s="1"/>
  <c r="U853"/>
  <c r="V853" s="1"/>
  <c r="W853"/>
  <c r="X853" s="1"/>
  <c r="U851"/>
  <c r="V851" s="1"/>
  <c r="W851"/>
  <c r="X851" s="1"/>
  <c r="U849"/>
  <c r="V849" s="1"/>
  <c r="W849"/>
  <c r="X849" s="1"/>
  <c r="U847"/>
  <c r="V847" s="1"/>
  <c r="W847"/>
  <c r="X847" s="1"/>
  <c r="U845"/>
  <c r="V845" s="1"/>
  <c r="W845"/>
  <c r="X845" s="1"/>
  <c r="U843"/>
  <c r="V843" s="1"/>
  <c r="W843"/>
  <c r="X843" s="1"/>
  <c r="U841"/>
  <c r="V841" s="1"/>
  <c r="W841"/>
  <c r="X841" s="1"/>
  <c r="U839"/>
  <c r="V839" s="1"/>
  <c r="W839"/>
  <c r="X839" s="1"/>
  <c r="U837"/>
  <c r="V837" s="1"/>
  <c r="W837"/>
  <c r="X837" s="1"/>
  <c r="U835"/>
  <c r="V835" s="1"/>
  <c r="W835"/>
  <c r="X835" s="1"/>
  <c r="U833"/>
  <c r="V833" s="1"/>
  <c r="W833"/>
  <c r="X833" s="1"/>
  <c r="U831"/>
  <c r="V831" s="1"/>
  <c r="W831"/>
  <c r="X831" s="1"/>
  <c r="U829"/>
  <c r="V829" s="1"/>
  <c r="W829"/>
  <c r="X829" s="1"/>
  <c r="U827"/>
  <c r="V827" s="1"/>
  <c r="W827"/>
  <c r="X827" s="1"/>
  <c r="U825"/>
  <c r="V825" s="1"/>
  <c r="W825"/>
  <c r="X825" s="1"/>
  <c r="U823"/>
  <c r="V823" s="1"/>
  <c r="W823"/>
  <c r="X823" s="1"/>
  <c r="U821"/>
  <c r="V821" s="1"/>
  <c r="W821"/>
  <c r="X821" s="1"/>
  <c r="U819"/>
  <c r="V819" s="1"/>
  <c r="W819"/>
  <c r="X819" s="1"/>
  <c r="U817"/>
  <c r="V817" s="1"/>
  <c r="W817"/>
  <c r="X817" s="1"/>
  <c r="U815"/>
  <c r="V815" s="1"/>
  <c r="W815"/>
  <c r="X815" s="1"/>
  <c r="U813"/>
  <c r="V813" s="1"/>
  <c r="W813"/>
  <c r="X813" s="1"/>
  <c r="U811"/>
  <c r="V811" s="1"/>
  <c r="W811"/>
  <c r="X811" s="1"/>
  <c r="U809"/>
  <c r="V809" s="1"/>
  <c r="W809"/>
  <c r="X809" s="1"/>
  <c r="U807"/>
  <c r="V807" s="1"/>
  <c r="W807"/>
  <c r="X807" s="1"/>
  <c r="U805"/>
  <c r="V805" s="1"/>
  <c r="W805"/>
  <c r="X805" s="1"/>
  <c r="U803"/>
  <c r="V803" s="1"/>
  <c r="W803"/>
  <c r="X803" s="1"/>
  <c r="U801"/>
  <c r="V801" s="1"/>
  <c r="W801"/>
  <c r="X801" s="1"/>
  <c r="U799"/>
  <c r="V799" s="1"/>
  <c r="W799"/>
  <c r="X799" s="1"/>
  <c r="U797"/>
  <c r="V797" s="1"/>
  <c r="W797"/>
  <c r="X797" s="1"/>
  <c r="U795"/>
  <c r="V795" s="1"/>
  <c r="W795"/>
  <c r="X795" s="1"/>
  <c r="U793"/>
  <c r="V793" s="1"/>
  <c r="W793"/>
  <c r="X793" s="1"/>
  <c r="U791"/>
  <c r="V791" s="1"/>
  <c r="W791"/>
  <c r="X791" s="1"/>
  <c r="U789"/>
  <c r="V789" s="1"/>
  <c r="W789"/>
  <c r="X789" s="1"/>
  <c r="U787"/>
  <c r="V787" s="1"/>
  <c r="W787"/>
  <c r="X787" s="1"/>
  <c r="U785"/>
  <c r="V785" s="1"/>
  <c r="W785"/>
  <c r="X785" s="1"/>
  <c r="U783"/>
  <c r="V783" s="1"/>
  <c r="W783"/>
  <c r="X783" s="1"/>
  <c r="U781"/>
  <c r="V781" s="1"/>
  <c r="W781"/>
  <c r="X781" s="1"/>
  <c r="U779"/>
  <c r="V779" s="1"/>
  <c r="W779"/>
  <c r="X779" s="1"/>
  <c r="U777"/>
  <c r="V777" s="1"/>
  <c r="W777"/>
  <c r="X777" s="1"/>
  <c r="U775"/>
  <c r="V775" s="1"/>
  <c r="W775"/>
  <c r="X775" s="1"/>
  <c r="U773"/>
  <c r="V773" s="1"/>
  <c r="W773"/>
  <c r="X773" s="1"/>
  <c r="U771"/>
  <c r="V771" s="1"/>
  <c r="W771"/>
  <c r="X771" s="1"/>
  <c r="U769"/>
  <c r="V769" s="1"/>
  <c r="W769"/>
  <c r="X769" s="1"/>
  <c r="U767"/>
  <c r="V767" s="1"/>
  <c r="W767"/>
  <c r="X767" s="1"/>
  <c r="U765"/>
  <c r="V765" s="1"/>
  <c r="W765"/>
  <c r="X765" s="1"/>
  <c r="U763"/>
  <c r="V763" s="1"/>
  <c r="W763"/>
  <c r="X763" s="1"/>
  <c r="U761"/>
  <c r="V761" s="1"/>
  <c r="W761"/>
  <c r="X761" s="1"/>
  <c r="U759"/>
  <c r="V759" s="1"/>
  <c r="W759"/>
  <c r="X759" s="1"/>
  <c r="U757"/>
  <c r="V757" s="1"/>
  <c r="W757"/>
  <c r="X757" s="1"/>
  <c r="U755"/>
  <c r="V755" s="1"/>
  <c r="W755"/>
  <c r="X755" s="1"/>
  <c r="U753"/>
  <c r="V753" s="1"/>
  <c r="W753"/>
  <c r="X753" s="1"/>
  <c r="U751"/>
  <c r="V751" s="1"/>
  <c r="W751"/>
  <c r="X751" s="1"/>
  <c r="U749"/>
  <c r="V749" s="1"/>
  <c r="W749"/>
  <c r="X749" s="1"/>
  <c r="U747"/>
  <c r="V747" s="1"/>
  <c r="W747"/>
  <c r="X747" s="1"/>
  <c r="U745"/>
  <c r="V745" s="1"/>
  <c r="W745"/>
  <c r="X745" s="1"/>
  <c r="U743"/>
  <c r="V743" s="1"/>
  <c r="W743"/>
  <c r="X743" s="1"/>
  <c r="U741"/>
  <c r="V741" s="1"/>
  <c r="W741"/>
  <c r="X741" s="1"/>
  <c r="U739"/>
  <c r="V739" s="1"/>
  <c r="W739"/>
  <c r="X739" s="1"/>
  <c r="U737"/>
  <c r="V737" s="1"/>
  <c r="W737"/>
  <c r="X737" s="1"/>
  <c r="U735"/>
  <c r="V735" s="1"/>
  <c r="W735"/>
  <c r="X735" s="1"/>
  <c r="U733"/>
  <c r="V733" s="1"/>
  <c r="W733"/>
  <c r="X733" s="1"/>
  <c r="U731"/>
  <c r="V731" s="1"/>
  <c r="W731"/>
  <c r="X731" s="1"/>
  <c r="U729"/>
  <c r="V729" s="1"/>
  <c r="W729"/>
  <c r="X729" s="1"/>
  <c r="U727"/>
  <c r="V727" s="1"/>
  <c r="W727"/>
  <c r="X727" s="1"/>
  <c r="U725"/>
  <c r="V725" s="1"/>
  <c r="W725"/>
  <c r="X725" s="1"/>
  <c r="U723"/>
  <c r="V723" s="1"/>
  <c r="W723"/>
  <c r="X723" s="1"/>
  <c r="U721"/>
  <c r="V721" s="1"/>
  <c r="W721"/>
  <c r="X721" s="1"/>
  <c r="U719"/>
  <c r="V719" s="1"/>
  <c r="W719"/>
  <c r="X719" s="1"/>
  <c r="U717"/>
  <c r="V717" s="1"/>
  <c r="W717"/>
  <c r="X717" s="1"/>
  <c r="U715"/>
  <c r="V715" s="1"/>
  <c r="W715"/>
  <c r="X715" s="1"/>
  <c r="U713"/>
  <c r="V713" s="1"/>
  <c r="W713"/>
  <c r="X713" s="1"/>
  <c r="U711"/>
  <c r="V711" s="1"/>
  <c r="W711"/>
  <c r="X711" s="1"/>
  <c r="U709"/>
  <c r="V709" s="1"/>
  <c r="W709"/>
  <c r="X709" s="1"/>
  <c r="U707"/>
  <c r="V707" s="1"/>
  <c r="W707"/>
  <c r="X707" s="1"/>
  <c r="U705"/>
  <c r="V705" s="1"/>
  <c r="W705"/>
  <c r="X705" s="1"/>
  <c r="U703"/>
  <c r="V703" s="1"/>
  <c r="W703"/>
  <c r="X703" s="1"/>
  <c r="U701"/>
  <c r="V701" s="1"/>
  <c r="W701"/>
  <c r="X701" s="1"/>
  <c r="U699"/>
  <c r="V699" s="1"/>
  <c r="W699"/>
  <c r="X699" s="1"/>
  <c r="U697"/>
  <c r="V697" s="1"/>
  <c r="W697"/>
  <c r="X697" s="1"/>
  <c r="U695"/>
  <c r="V695" s="1"/>
  <c r="W695"/>
  <c r="X695" s="1"/>
  <c r="U693"/>
  <c r="V693" s="1"/>
  <c r="W693"/>
  <c r="X693" s="1"/>
  <c r="U691"/>
  <c r="V691" s="1"/>
  <c r="W691"/>
  <c r="X691" s="1"/>
  <c r="U689"/>
  <c r="V689" s="1"/>
  <c r="W689"/>
  <c r="X689" s="1"/>
  <c r="U687"/>
  <c r="V687" s="1"/>
  <c r="W687"/>
  <c r="X687" s="1"/>
  <c r="U685"/>
  <c r="V685" s="1"/>
  <c r="W685"/>
  <c r="X685" s="1"/>
  <c r="U683"/>
  <c r="V683" s="1"/>
  <c r="W683"/>
  <c r="X683" s="1"/>
  <c r="U681"/>
  <c r="V681" s="1"/>
  <c r="W681"/>
  <c r="X681" s="1"/>
  <c r="U679"/>
  <c r="V679" s="1"/>
  <c r="W679"/>
  <c r="X679" s="1"/>
  <c r="U677"/>
  <c r="V677" s="1"/>
  <c r="W677"/>
  <c r="X677" s="1"/>
  <c r="U675"/>
  <c r="V675" s="1"/>
  <c r="W675"/>
  <c r="X675" s="1"/>
  <c r="U673"/>
  <c r="V673" s="1"/>
  <c r="W673"/>
  <c r="X673" s="1"/>
  <c r="U671"/>
  <c r="V671" s="1"/>
  <c r="W671"/>
  <c r="X671" s="1"/>
  <c r="U669"/>
  <c r="V669" s="1"/>
  <c r="W669"/>
  <c r="X669" s="1"/>
  <c r="U667"/>
  <c r="V667" s="1"/>
  <c r="W667"/>
  <c r="X667" s="1"/>
  <c r="U665"/>
  <c r="V665" s="1"/>
  <c r="W665"/>
  <c r="X665" s="1"/>
  <c r="U663"/>
  <c r="V663" s="1"/>
  <c r="W663"/>
  <c r="X663" s="1"/>
  <c r="U661"/>
  <c r="V661" s="1"/>
  <c r="W661"/>
  <c r="X661" s="1"/>
  <c r="U659"/>
  <c r="V659" s="1"/>
  <c r="W659"/>
  <c r="X659" s="1"/>
  <c r="U657"/>
  <c r="V657" s="1"/>
  <c r="W657"/>
  <c r="X657" s="1"/>
  <c r="U655"/>
  <c r="V655" s="1"/>
  <c r="W655"/>
  <c r="X655" s="1"/>
  <c r="U653"/>
  <c r="V653" s="1"/>
  <c r="W653"/>
  <c r="X653" s="1"/>
  <c r="U651"/>
  <c r="V651" s="1"/>
  <c r="W651"/>
  <c r="X651" s="1"/>
  <c r="U649"/>
  <c r="V649" s="1"/>
  <c r="W649"/>
  <c r="X649" s="1"/>
  <c r="U647"/>
  <c r="V647" s="1"/>
  <c r="W647"/>
  <c r="X647" s="1"/>
  <c r="U645"/>
  <c r="V645" s="1"/>
  <c r="W645"/>
  <c r="X645" s="1"/>
  <c r="U643"/>
  <c r="V643" s="1"/>
  <c r="W643"/>
  <c r="X643" s="1"/>
  <c r="U641"/>
  <c r="V641" s="1"/>
  <c r="W641"/>
  <c r="X641" s="1"/>
  <c r="U639"/>
  <c r="V639" s="1"/>
  <c r="W639"/>
  <c r="X639" s="1"/>
  <c r="U637"/>
  <c r="V637" s="1"/>
  <c r="W637"/>
  <c r="X637" s="1"/>
  <c r="U635"/>
  <c r="V635" s="1"/>
  <c r="W635"/>
  <c r="X635" s="1"/>
  <c r="U633"/>
  <c r="V633" s="1"/>
  <c r="W633"/>
  <c r="X633" s="1"/>
  <c r="U631"/>
  <c r="V631" s="1"/>
  <c r="W631"/>
  <c r="X631" s="1"/>
  <c r="U629"/>
  <c r="V629" s="1"/>
  <c r="W629"/>
  <c r="X629" s="1"/>
  <c r="U627"/>
  <c r="V627" s="1"/>
  <c r="W627"/>
  <c r="X627" s="1"/>
  <c r="U625"/>
  <c r="V625" s="1"/>
  <c r="W625"/>
  <c r="X625" s="1"/>
  <c r="U623"/>
  <c r="V623" s="1"/>
  <c r="W623"/>
  <c r="X623" s="1"/>
  <c r="U621"/>
  <c r="V621" s="1"/>
  <c r="W621"/>
  <c r="X621" s="1"/>
  <c r="U619"/>
  <c r="V619" s="1"/>
  <c r="W619"/>
  <c r="X619" s="1"/>
  <c r="U617"/>
  <c r="V617" s="1"/>
  <c r="W617"/>
  <c r="X617" s="1"/>
  <c r="U615"/>
  <c r="V615" s="1"/>
  <c r="W615"/>
  <c r="X615" s="1"/>
  <c r="U613"/>
  <c r="V613" s="1"/>
  <c r="W613"/>
  <c r="X613" s="1"/>
  <c r="U611"/>
  <c r="V611" s="1"/>
  <c r="W611"/>
  <c r="X611" s="1"/>
  <c r="U609"/>
  <c r="V609" s="1"/>
  <c r="W609"/>
  <c r="X609" s="1"/>
  <c r="U607"/>
  <c r="V607" s="1"/>
  <c r="W607"/>
  <c r="X607" s="1"/>
  <c r="U605"/>
  <c r="V605" s="1"/>
  <c r="W605"/>
  <c r="X605" s="1"/>
  <c r="U603"/>
  <c r="V603" s="1"/>
  <c r="W603"/>
  <c r="X603" s="1"/>
  <c r="U601"/>
  <c r="V601" s="1"/>
  <c r="W601"/>
  <c r="X601" s="1"/>
  <c r="U599"/>
  <c r="V599" s="1"/>
  <c r="W599"/>
  <c r="X599" s="1"/>
  <c r="U597"/>
  <c r="V597" s="1"/>
  <c r="W597"/>
  <c r="X597" s="1"/>
  <c r="U595"/>
  <c r="V595" s="1"/>
  <c r="W595"/>
  <c r="X595" s="1"/>
  <c r="U593"/>
  <c r="V593" s="1"/>
  <c r="W593"/>
  <c r="X593" s="1"/>
  <c r="U591"/>
  <c r="V591" s="1"/>
  <c r="W591"/>
  <c r="X591" s="1"/>
  <c r="U589"/>
  <c r="V589" s="1"/>
  <c r="W589"/>
  <c r="X589" s="1"/>
  <c r="U587"/>
  <c r="V587" s="1"/>
  <c r="W587"/>
  <c r="X587" s="1"/>
  <c r="U585"/>
  <c r="V585" s="1"/>
  <c r="W585"/>
  <c r="X585" s="1"/>
  <c r="U583"/>
  <c r="V583" s="1"/>
  <c r="W583"/>
  <c r="X583" s="1"/>
  <c r="U581"/>
  <c r="V581" s="1"/>
  <c r="W581"/>
  <c r="X581" s="1"/>
  <c r="U579"/>
  <c r="V579" s="1"/>
  <c r="W579"/>
  <c r="X579" s="1"/>
  <c r="U577"/>
  <c r="V577" s="1"/>
  <c r="W577"/>
  <c r="X577" s="1"/>
  <c r="U575"/>
  <c r="V575" s="1"/>
  <c r="W575"/>
  <c r="X575" s="1"/>
  <c r="U573"/>
  <c r="V573" s="1"/>
  <c r="W573"/>
  <c r="X573" s="1"/>
  <c r="U571"/>
  <c r="V571" s="1"/>
  <c r="W571"/>
  <c r="X571" s="1"/>
  <c r="U569"/>
  <c r="V569" s="1"/>
  <c r="W569"/>
  <c r="X569" s="1"/>
  <c r="U567"/>
  <c r="V567" s="1"/>
  <c r="W567"/>
  <c r="X567" s="1"/>
  <c r="U565"/>
  <c r="V565" s="1"/>
  <c r="W565"/>
  <c r="X565" s="1"/>
  <c r="U563"/>
  <c r="V563" s="1"/>
  <c r="W563"/>
  <c r="X563" s="1"/>
  <c r="U561"/>
  <c r="V561" s="1"/>
  <c r="W561"/>
  <c r="X561" s="1"/>
  <c r="U559"/>
  <c r="V559" s="1"/>
  <c r="W559"/>
  <c r="X559" s="1"/>
  <c r="U557"/>
  <c r="V557" s="1"/>
  <c r="W557"/>
  <c r="X557" s="1"/>
  <c r="U555"/>
  <c r="V555" s="1"/>
  <c r="W555"/>
  <c r="X555" s="1"/>
  <c r="U553"/>
  <c r="V553" s="1"/>
  <c r="W553"/>
  <c r="X553" s="1"/>
  <c r="U551"/>
  <c r="V551" s="1"/>
  <c r="W551"/>
  <c r="X551" s="1"/>
  <c r="U549"/>
  <c r="V549" s="1"/>
  <c r="W549"/>
  <c r="X549" s="1"/>
  <c r="U547"/>
  <c r="V547" s="1"/>
  <c r="W547"/>
  <c r="X547" s="1"/>
  <c r="U545"/>
  <c r="V545" s="1"/>
  <c r="W545"/>
  <c r="X545" s="1"/>
  <c r="U543"/>
  <c r="V543" s="1"/>
  <c r="W543"/>
  <c r="X543" s="1"/>
  <c r="U541"/>
  <c r="V541" s="1"/>
  <c r="W541"/>
  <c r="X541" s="1"/>
  <c r="U539"/>
  <c r="V539" s="1"/>
  <c r="W539"/>
  <c r="X539" s="1"/>
  <c r="U537"/>
  <c r="V537" s="1"/>
  <c r="W537"/>
  <c r="X537" s="1"/>
  <c r="U535"/>
  <c r="V535" s="1"/>
  <c r="W535"/>
  <c r="X535" s="1"/>
  <c r="U533"/>
  <c r="V533" s="1"/>
  <c r="W533"/>
  <c r="X533" s="1"/>
  <c r="U531"/>
  <c r="V531" s="1"/>
  <c r="W531"/>
  <c r="X531" s="1"/>
  <c r="U529"/>
  <c r="V529" s="1"/>
  <c r="W529"/>
  <c r="X529" s="1"/>
  <c r="U527"/>
  <c r="V527" s="1"/>
  <c r="W527"/>
  <c r="X527" s="1"/>
  <c r="U525"/>
  <c r="V525" s="1"/>
  <c r="W525"/>
  <c r="X525" s="1"/>
  <c r="U523"/>
  <c r="V523" s="1"/>
  <c r="W523"/>
  <c r="X523" s="1"/>
  <c r="U521"/>
  <c r="V521" s="1"/>
  <c r="W521"/>
  <c r="X521" s="1"/>
  <c r="U519"/>
  <c r="V519" s="1"/>
  <c r="W519"/>
  <c r="X519" s="1"/>
  <c r="U517"/>
  <c r="V517" s="1"/>
  <c r="W517"/>
  <c r="X517" s="1"/>
  <c r="U515"/>
  <c r="V515" s="1"/>
  <c r="W515"/>
  <c r="X515" s="1"/>
  <c r="U513"/>
  <c r="V513" s="1"/>
  <c r="W513"/>
  <c r="X513" s="1"/>
  <c r="U511"/>
  <c r="V511" s="1"/>
  <c r="W511"/>
  <c r="X511" s="1"/>
  <c r="U509"/>
  <c r="V509" s="1"/>
  <c r="W509"/>
  <c r="X509" s="1"/>
  <c r="U507"/>
  <c r="V507" s="1"/>
  <c r="W507"/>
  <c r="X507" s="1"/>
  <c r="U505"/>
  <c r="V505" s="1"/>
  <c r="W505"/>
  <c r="X505" s="1"/>
  <c r="U503"/>
  <c r="V503" s="1"/>
  <c r="W503"/>
  <c r="X503" s="1"/>
  <c r="U501"/>
  <c r="V501" s="1"/>
  <c r="W501"/>
  <c r="X501" s="1"/>
  <c r="U499"/>
  <c r="V499" s="1"/>
  <c r="W499"/>
  <c r="X499" s="1"/>
  <c r="U497"/>
  <c r="V497" s="1"/>
  <c r="W497"/>
  <c r="X497" s="1"/>
  <c r="U495"/>
  <c r="V495" s="1"/>
  <c r="W495"/>
  <c r="X495" s="1"/>
  <c r="U493"/>
  <c r="V493" s="1"/>
  <c r="W493"/>
  <c r="X493" s="1"/>
  <c r="U491"/>
  <c r="V491" s="1"/>
  <c r="W491"/>
  <c r="X491" s="1"/>
  <c r="U489"/>
  <c r="V489" s="1"/>
  <c r="W489"/>
  <c r="X489" s="1"/>
  <c r="U487"/>
  <c r="V487" s="1"/>
  <c r="W487"/>
  <c r="X487" s="1"/>
  <c r="U485"/>
  <c r="V485" s="1"/>
  <c r="W485"/>
  <c r="X485" s="1"/>
  <c r="U483"/>
  <c r="V483" s="1"/>
  <c r="W483"/>
  <c r="X483" s="1"/>
  <c r="U481"/>
  <c r="V481" s="1"/>
  <c r="W481"/>
  <c r="X481" s="1"/>
  <c r="U479"/>
  <c r="V479" s="1"/>
  <c r="W479"/>
  <c r="X479" s="1"/>
  <c r="U477"/>
  <c r="V477" s="1"/>
  <c r="W477"/>
  <c r="X477" s="1"/>
  <c r="U475"/>
  <c r="V475" s="1"/>
  <c r="W475"/>
  <c r="X475" s="1"/>
  <c r="U473"/>
  <c r="V473" s="1"/>
  <c r="W473"/>
  <c r="X473" s="1"/>
  <c r="U471"/>
  <c r="V471" s="1"/>
  <c r="W471"/>
  <c r="X471" s="1"/>
  <c r="U469"/>
  <c r="V469" s="1"/>
  <c r="W469"/>
  <c r="X469" s="1"/>
  <c r="U467"/>
  <c r="V467" s="1"/>
  <c r="W467"/>
  <c r="X467" s="1"/>
  <c r="U465"/>
  <c r="V465" s="1"/>
  <c r="W465"/>
  <c r="X465" s="1"/>
  <c r="U463"/>
  <c r="V463" s="1"/>
  <c r="W463"/>
  <c r="X463" s="1"/>
  <c r="U461"/>
  <c r="V461" s="1"/>
  <c r="W461"/>
  <c r="X461" s="1"/>
  <c r="U459"/>
  <c r="V459" s="1"/>
  <c r="W459"/>
  <c r="X459" s="1"/>
  <c r="U457"/>
  <c r="V457" s="1"/>
  <c r="W457"/>
  <c r="X457" s="1"/>
  <c r="U455"/>
  <c r="V455" s="1"/>
  <c r="W455"/>
  <c r="X455" s="1"/>
  <c r="U453"/>
  <c r="V453" s="1"/>
  <c r="W453"/>
  <c r="X453" s="1"/>
  <c r="U451"/>
  <c r="V451" s="1"/>
  <c r="W451"/>
  <c r="X451" s="1"/>
  <c r="U449"/>
  <c r="V449" s="1"/>
  <c r="W449"/>
  <c r="X449" s="1"/>
  <c r="U447"/>
  <c r="V447" s="1"/>
  <c r="W447"/>
  <c r="X447" s="1"/>
  <c r="U445"/>
  <c r="V445" s="1"/>
  <c r="W445"/>
  <c r="X445" s="1"/>
  <c r="U443"/>
  <c r="V443" s="1"/>
  <c r="W443"/>
  <c r="X443" s="1"/>
  <c r="U441"/>
  <c r="V441" s="1"/>
  <c r="W441"/>
  <c r="X441" s="1"/>
  <c r="U439"/>
  <c r="V439" s="1"/>
  <c r="W439"/>
  <c r="X439" s="1"/>
  <c r="U437"/>
  <c r="V437" s="1"/>
  <c r="W437"/>
  <c r="X437" s="1"/>
  <c r="U435"/>
  <c r="V435" s="1"/>
  <c r="W435"/>
  <c r="X435" s="1"/>
  <c r="U433"/>
  <c r="V433" s="1"/>
  <c r="W433"/>
  <c r="X433" s="1"/>
  <c r="U431"/>
  <c r="V431" s="1"/>
  <c r="W431"/>
  <c r="X431" s="1"/>
  <c r="U429"/>
  <c r="V429" s="1"/>
  <c r="W429"/>
  <c r="X429" s="1"/>
  <c r="U427"/>
  <c r="V427" s="1"/>
  <c r="W427"/>
  <c r="X427" s="1"/>
  <c r="U425"/>
  <c r="V425" s="1"/>
  <c r="W425"/>
  <c r="X425" s="1"/>
  <c r="U423"/>
  <c r="V423" s="1"/>
  <c r="W423"/>
  <c r="X423" s="1"/>
  <c r="U421"/>
  <c r="V421" s="1"/>
  <c r="W421"/>
  <c r="X421" s="1"/>
  <c r="U419"/>
  <c r="V419" s="1"/>
  <c r="W419"/>
  <c r="X419" s="1"/>
  <c r="U417"/>
  <c r="V417" s="1"/>
  <c r="W417"/>
  <c r="X417" s="1"/>
  <c r="U415"/>
  <c r="V415" s="1"/>
  <c r="W415"/>
  <c r="X415" s="1"/>
  <c r="U413"/>
  <c r="V413" s="1"/>
  <c r="W413"/>
  <c r="X413" s="1"/>
  <c r="U411"/>
  <c r="V411" s="1"/>
  <c r="W411"/>
  <c r="X411" s="1"/>
  <c r="U409"/>
  <c r="V409" s="1"/>
  <c r="W409"/>
  <c r="X409" s="1"/>
  <c r="U407"/>
  <c r="V407" s="1"/>
  <c r="W407"/>
  <c r="X407" s="1"/>
  <c r="U405"/>
  <c r="V405" s="1"/>
  <c r="W405"/>
  <c r="X405" s="1"/>
  <c r="U403"/>
  <c r="V403" s="1"/>
  <c r="W403"/>
  <c r="X403" s="1"/>
  <c r="U401"/>
  <c r="V401" s="1"/>
  <c r="W401"/>
  <c r="X401" s="1"/>
  <c r="U399"/>
  <c r="V399" s="1"/>
  <c r="W399"/>
  <c r="X399" s="1"/>
  <c r="U397"/>
  <c r="V397" s="1"/>
  <c r="W397"/>
  <c r="X397" s="1"/>
  <c r="U395"/>
  <c r="V395" s="1"/>
  <c r="W395"/>
  <c r="X395" s="1"/>
  <c r="U393"/>
  <c r="V393" s="1"/>
  <c r="W393"/>
  <c r="X393" s="1"/>
  <c r="U391"/>
  <c r="V391" s="1"/>
  <c r="W391"/>
  <c r="X391" s="1"/>
  <c r="U389"/>
  <c r="V389" s="1"/>
  <c r="W389"/>
  <c r="X389" s="1"/>
  <c r="U387"/>
  <c r="V387" s="1"/>
  <c r="W387"/>
  <c r="X387" s="1"/>
  <c r="U385"/>
  <c r="V385" s="1"/>
  <c r="W385"/>
  <c r="X385" s="1"/>
  <c r="U383"/>
  <c r="V383" s="1"/>
  <c r="W383"/>
  <c r="X383" s="1"/>
  <c r="U381"/>
  <c r="V381" s="1"/>
  <c r="W381"/>
  <c r="X381" s="1"/>
  <c r="U379"/>
  <c r="V379" s="1"/>
  <c r="W379"/>
  <c r="X379" s="1"/>
  <c r="U377"/>
  <c r="V377" s="1"/>
  <c r="W377"/>
  <c r="X377" s="1"/>
  <c r="U375"/>
  <c r="V375" s="1"/>
  <c r="W375"/>
  <c r="X375" s="1"/>
  <c r="U373"/>
  <c r="V373" s="1"/>
  <c r="W373"/>
  <c r="X373" s="1"/>
  <c r="U371"/>
  <c r="V371" s="1"/>
  <c r="W371"/>
  <c r="X371" s="1"/>
  <c r="U369"/>
  <c r="V369" s="1"/>
  <c r="W369"/>
  <c r="X369" s="1"/>
  <c r="U367"/>
  <c r="V367" s="1"/>
  <c r="W367"/>
  <c r="X367" s="1"/>
  <c r="U365"/>
  <c r="V365" s="1"/>
  <c r="W365"/>
  <c r="X365" s="1"/>
  <c r="U363"/>
  <c r="V363" s="1"/>
  <c r="W363"/>
  <c r="X363" s="1"/>
  <c r="U361"/>
  <c r="V361" s="1"/>
  <c r="W361"/>
  <c r="X361" s="1"/>
  <c r="U359"/>
  <c r="V359" s="1"/>
  <c r="W359"/>
  <c r="X359" s="1"/>
  <c r="U357"/>
  <c r="V357" s="1"/>
  <c r="W357"/>
  <c r="X357" s="1"/>
  <c r="U355"/>
  <c r="V355" s="1"/>
  <c r="W355"/>
  <c r="X355" s="1"/>
  <c r="U353"/>
  <c r="V353" s="1"/>
  <c r="W353"/>
  <c r="X353" s="1"/>
  <c r="U351"/>
  <c r="V351" s="1"/>
  <c r="W351"/>
  <c r="X351" s="1"/>
  <c r="U349"/>
  <c r="V349" s="1"/>
  <c r="W349"/>
  <c r="X349" s="1"/>
  <c r="U347"/>
  <c r="V347" s="1"/>
  <c r="W347"/>
  <c r="X347" s="1"/>
  <c r="U345"/>
  <c r="V345" s="1"/>
  <c r="W345"/>
  <c r="X345" s="1"/>
  <c r="U343"/>
  <c r="V343" s="1"/>
  <c r="W343"/>
  <c r="X343" s="1"/>
  <c r="U341"/>
  <c r="V341" s="1"/>
  <c r="W341"/>
  <c r="X341" s="1"/>
  <c r="U339"/>
  <c r="V339" s="1"/>
  <c r="W339"/>
  <c r="X339" s="1"/>
  <c r="U337"/>
  <c r="V337" s="1"/>
  <c r="W337"/>
  <c r="X337" s="1"/>
  <c r="U335"/>
  <c r="V335" s="1"/>
  <c r="W335"/>
  <c r="X335" s="1"/>
  <c r="U333"/>
  <c r="V333" s="1"/>
  <c r="W333"/>
  <c r="X333" s="1"/>
  <c r="U331"/>
  <c r="V331" s="1"/>
  <c r="W331"/>
  <c r="X331" s="1"/>
  <c r="U329"/>
  <c r="V329" s="1"/>
  <c r="W329"/>
  <c r="X329" s="1"/>
  <c r="U327"/>
  <c r="V327" s="1"/>
  <c r="W327"/>
  <c r="X327" s="1"/>
  <c r="U325"/>
  <c r="V325" s="1"/>
  <c r="W325"/>
  <c r="X325" s="1"/>
  <c r="U323"/>
  <c r="V323" s="1"/>
  <c r="W323"/>
  <c r="X323" s="1"/>
  <c r="U321"/>
  <c r="V321" s="1"/>
  <c r="W321"/>
  <c r="X321" s="1"/>
  <c r="U319"/>
  <c r="V319" s="1"/>
  <c r="W319"/>
  <c r="X319" s="1"/>
  <c r="U317"/>
  <c r="V317" s="1"/>
  <c r="W317"/>
  <c r="X317" s="1"/>
  <c r="U315"/>
  <c r="V315" s="1"/>
  <c r="W315"/>
  <c r="X315" s="1"/>
  <c r="U313"/>
  <c r="V313" s="1"/>
  <c r="W313"/>
  <c r="X313" s="1"/>
  <c r="U311"/>
  <c r="V311" s="1"/>
  <c r="W311"/>
  <c r="X311" s="1"/>
  <c r="U309"/>
  <c r="V309" s="1"/>
  <c r="W309"/>
  <c r="X309" s="1"/>
  <c r="U307"/>
  <c r="V307" s="1"/>
  <c r="W307"/>
  <c r="X307" s="1"/>
  <c r="U305"/>
  <c r="V305" s="1"/>
  <c r="W305"/>
  <c r="X305" s="1"/>
  <c r="U303"/>
  <c r="V303" s="1"/>
  <c r="W303"/>
  <c r="X303" s="1"/>
  <c r="U301"/>
  <c r="V301" s="1"/>
  <c r="W301"/>
  <c r="X301" s="1"/>
  <c r="U299"/>
  <c r="V299" s="1"/>
  <c r="W299"/>
  <c r="X299" s="1"/>
  <c r="U297"/>
  <c r="V297" s="1"/>
  <c r="W297"/>
  <c r="X297" s="1"/>
  <c r="U295"/>
  <c r="V295" s="1"/>
  <c r="W295"/>
  <c r="X295" s="1"/>
  <c r="U293"/>
  <c r="V293" s="1"/>
  <c r="W293"/>
  <c r="X293" s="1"/>
  <c r="U291"/>
  <c r="V291" s="1"/>
  <c r="W291"/>
  <c r="X291" s="1"/>
  <c r="U289"/>
  <c r="V289" s="1"/>
  <c r="W289"/>
  <c r="X289" s="1"/>
  <c r="U287"/>
  <c r="V287" s="1"/>
  <c r="W287"/>
  <c r="X287" s="1"/>
  <c r="U285"/>
  <c r="V285" s="1"/>
  <c r="W285"/>
  <c r="X285" s="1"/>
  <c r="U283"/>
  <c r="V283" s="1"/>
  <c r="W283"/>
  <c r="X283" s="1"/>
  <c r="U281"/>
  <c r="V281" s="1"/>
  <c r="W281"/>
  <c r="X281" s="1"/>
  <c r="U279"/>
  <c r="V279" s="1"/>
  <c r="W279"/>
  <c r="X279" s="1"/>
  <c r="U277"/>
  <c r="V277" s="1"/>
  <c r="W277"/>
  <c r="X277" s="1"/>
  <c r="U275"/>
  <c r="V275" s="1"/>
  <c r="W275"/>
  <c r="X275" s="1"/>
  <c r="U273"/>
  <c r="V273" s="1"/>
  <c r="W273"/>
  <c r="X273" s="1"/>
  <c r="U271"/>
  <c r="V271" s="1"/>
  <c r="W271"/>
  <c r="X271" s="1"/>
  <c r="U269"/>
  <c r="V269" s="1"/>
  <c r="W269"/>
  <c r="X269" s="1"/>
  <c r="U267"/>
  <c r="V267" s="1"/>
  <c r="W267"/>
  <c r="X267" s="1"/>
  <c r="U265"/>
  <c r="V265" s="1"/>
  <c r="W265"/>
  <c r="X265" s="1"/>
  <c r="U263"/>
  <c r="V263" s="1"/>
  <c r="W263"/>
  <c r="X263" s="1"/>
  <c r="U261"/>
  <c r="V261" s="1"/>
  <c r="W261"/>
  <c r="X261" s="1"/>
  <c r="U259"/>
  <c r="V259" s="1"/>
  <c r="W259"/>
  <c r="X259" s="1"/>
  <c r="U257"/>
  <c r="V257" s="1"/>
  <c r="W257"/>
  <c r="X257" s="1"/>
  <c r="U255"/>
  <c r="V255" s="1"/>
  <c r="W255"/>
  <c r="X255" s="1"/>
  <c r="U253"/>
  <c r="V253" s="1"/>
  <c r="W253"/>
  <c r="X253" s="1"/>
  <c r="U251"/>
  <c r="V251" s="1"/>
  <c r="W251"/>
  <c r="X251" s="1"/>
  <c r="U249"/>
  <c r="V249" s="1"/>
  <c r="W249"/>
  <c r="X249" s="1"/>
  <c r="U247"/>
  <c r="V247" s="1"/>
  <c r="W247"/>
  <c r="X247" s="1"/>
  <c r="U245"/>
  <c r="V245" s="1"/>
  <c r="W245"/>
  <c r="X245" s="1"/>
  <c r="U243"/>
  <c r="V243" s="1"/>
  <c r="W243"/>
  <c r="X243" s="1"/>
  <c r="U241"/>
  <c r="V241" s="1"/>
  <c r="W241"/>
  <c r="X241" s="1"/>
  <c r="U239"/>
  <c r="V239" s="1"/>
  <c r="W239"/>
  <c r="X239" s="1"/>
  <c r="U237"/>
  <c r="V237" s="1"/>
  <c r="W237"/>
  <c r="X237" s="1"/>
  <c r="U235"/>
  <c r="V235" s="1"/>
  <c r="W235"/>
  <c r="X235" s="1"/>
  <c r="U233"/>
  <c r="V233" s="1"/>
  <c r="W233"/>
  <c r="X233" s="1"/>
  <c r="U231"/>
  <c r="V231" s="1"/>
  <c r="W231"/>
  <c r="X231" s="1"/>
  <c r="U229"/>
  <c r="V229" s="1"/>
  <c r="W229"/>
  <c r="X229" s="1"/>
  <c r="U227"/>
  <c r="V227" s="1"/>
  <c r="W227"/>
  <c r="X227" s="1"/>
  <c r="U225"/>
  <c r="V225" s="1"/>
  <c r="W225"/>
  <c r="X225" s="1"/>
  <c r="U223"/>
  <c r="V223" s="1"/>
  <c r="W223"/>
  <c r="X223" s="1"/>
  <c r="U221"/>
  <c r="V221" s="1"/>
  <c r="W221"/>
  <c r="X221" s="1"/>
  <c r="U219"/>
  <c r="V219" s="1"/>
  <c r="W219"/>
  <c r="X219" s="1"/>
  <c r="U217"/>
  <c r="V217" s="1"/>
  <c r="W217"/>
  <c r="X217" s="1"/>
  <c r="U215"/>
  <c r="V215" s="1"/>
  <c r="W215"/>
  <c r="X215" s="1"/>
  <c r="U213"/>
  <c r="V213" s="1"/>
  <c r="W213"/>
  <c r="X213" s="1"/>
  <c r="U211"/>
  <c r="V211" s="1"/>
  <c r="W211"/>
  <c r="X211" s="1"/>
  <c r="U209"/>
  <c r="V209" s="1"/>
  <c r="W209"/>
  <c r="X209" s="1"/>
  <c r="U207"/>
  <c r="V207" s="1"/>
  <c r="W207"/>
  <c r="X207" s="1"/>
  <c r="U205"/>
  <c r="V205" s="1"/>
  <c r="W205"/>
  <c r="X205" s="1"/>
  <c r="U203"/>
  <c r="V203" s="1"/>
  <c r="W203"/>
  <c r="X203" s="1"/>
  <c r="U201"/>
  <c r="V201" s="1"/>
  <c r="W201"/>
  <c r="X201" s="1"/>
  <c r="U199"/>
  <c r="V199" s="1"/>
  <c r="W199"/>
  <c r="X199" s="1"/>
  <c r="U197"/>
  <c r="V197" s="1"/>
  <c r="W197"/>
  <c r="X197" s="1"/>
  <c r="U195"/>
  <c r="V195" s="1"/>
  <c r="W195"/>
  <c r="X195" s="1"/>
  <c r="U193"/>
  <c r="V193" s="1"/>
  <c r="W193"/>
  <c r="X193" s="1"/>
  <c r="U191"/>
  <c r="V191" s="1"/>
  <c r="W191"/>
  <c r="X191" s="1"/>
  <c r="U189"/>
  <c r="V189" s="1"/>
  <c r="W189"/>
  <c r="X189" s="1"/>
  <c r="U187"/>
  <c r="V187" s="1"/>
  <c r="W187"/>
  <c r="X187" s="1"/>
  <c r="U185"/>
  <c r="V185" s="1"/>
  <c r="W185"/>
  <c r="X185" s="1"/>
  <c r="U183"/>
  <c r="V183" s="1"/>
  <c r="W183"/>
  <c r="X183" s="1"/>
  <c r="U181"/>
  <c r="V181" s="1"/>
  <c r="W181"/>
  <c r="X181" s="1"/>
  <c r="U179"/>
  <c r="V179" s="1"/>
  <c r="W179"/>
  <c r="X179" s="1"/>
  <c r="U177"/>
  <c r="V177" s="1"/>
  <c r="W177"/>
  <c r="X177" s="1"/>
  <c r="U175"/>
  <c r="V175" s="1"/>
  <c r="W175"/>
  <c r="X175" s="1"/>
  <c r="U173"/>
  <c r="V173" s="1"/>
  <c r="W173"/>
  <c r="X173" s="1"/>
  <c r="U171"/>
  <c r="V171" s="1"/>
  <c r="W171"/>
  <c r="X171" s="1"/>
  <c r="U169"/>
  <c r="V169" s="1"/>
  <c r="W169"/>
  <c r="X169" s="1"/>
  <c r="U167"/>
  <c r="V167" s="1"/>
  <c r="W167"/>
  <c r="X167" s="1"/>
  <c r="U165"/>
  <c r="V165" s="1"/>
  <c r="W165"/>
  <c r="X165" s="1"/>
  <c r="U163"/>
  <c r="V163" s="1"/>
  <c r="W163"/>
  <c r="X163" s="1"/>
  <c r="U161"/>
  <c r="V161" s="1"/>
  <c r="W161"/>
  <c r="X161" s="1"/>
  <c r="U159"/>
  <c r="V159" s="1"/>
  <c r="W159"/>
  <c r="X159" s="1"/>
  <c r="U157"/>
  <c r="V157" s="1"/>
  <c r="W157"/>
  <c r="X157" s="1"/>
  <c r="U155"/>
  <c r="V155" s="1"/>
  <c r="W155"/>
  <c r="X155" s="1"/>
  <c r="U153"/>
  <c r="V153" s="1"/>
  <c r="W153"/>
  <c r="X153" s="1"/>
  <c r="U151"/>
  <c r="V151" s="1"/>
  <c r="W151"/>
  <c r="X151" s="1"/>
  <c r="U149"/>
  <c r="V149" s="1"/>
  <c r="W149"/>
  <c r="X149" s="1"/>
  <c r="U147"/>
  <c r="V147" s="1"/>
  <c r="W147"/>
  <c r="X147" s="1"/>
  <c r="U145"/>
  <c r="V145" s="1"/>
  <c r="W145"/>
  <c r="X145" s="1"/>
  <c r="U143"/>
  <c r="V143" s="1"/>
  <c r="W143"/>
  <c r="X143" s="1"/>
  <c r="U141"/>
  <c r="V141" s="1"/>
  <c r="W141"/>
  <c r="X141" s="1"/>
  <c r="U139"/>
  <c r="V139" s="1"/>
  <c r="W139"/>
  <c r="X139" s="1"/>
  <c r="U137"/>
  <c r="V137" s="1"/>
  <c r="W137"/>
  <c r="X137" s="1"/>
  <c r="U135"/>
  <c r="V135" s="1"/>
  <c r="W135"/>
  <c r="X135" s="1"/>
  <c r="U133"/>
  <c r="V133" s="1"/>
  <c r="W133"/>
  <c r="X133" s="1"/>
  <c r="U131"/>
  <c r="V131" s="1"/>
  <c r="W131"/>
  <c r="X131" s="1"/>
  <c r="U129"/>
  <c r="V129" s="1"/>
  <c r="W129"/>
  <c r="X129" s="1"/>
  <c r="U127"/>
  <c r="V127" s="1"/>
  <c r="W127"/>
  <c r="X127" s="1"/>
  <c r="U125"/>
  <c r="V125" s="1"/>
  <c r="W125"/>
  <c r="X125" s="1"/>
  <c r="U123"/>
  <c r="V123" s="1"/>
  <c r="W123"/>
  <c r="X123" s="1"/>
  <c r="U121"/>
  <c r="V121" s="1"/>
  <c r="W121"/>
  <c r="X121" s="1"/>
  <c r="U119"/>
  <c r="V119" s="1"/>
  <c r="W119"/>
  <c r="X119" s="1"/>
  <c r="U117"/>
  <c r="V117" s="1"/>
  <c r="W117"/>
  <c r="X117" s="1"/>
  <c r="U115"/>
  <c r="V115" s="1"/>
  <c r="W115"/>
  <c r="X115" s="1"/>
  <c r="U113"/>
  <c r="V113" s="1"/>
  <c r="W113"/>
  <c r="X113" s="1"/>
  <c r="U111"/>
  <c r="V111" s="1"/>
  <c r="W111"/>
  <c r="X111" s="1"/>
  <c r="U109"/>
  <c r="V109" s="1"/>
  <c r="W109"/>
  <c r="X109" s="1"/>
  <c r="U107"/>
  <c r="V107" s="1"/>
  <c r="W107"/>
  <c r="X107" s="1"/>
  <c r="U105"/>
  <c r="V105" s="1"/>
  <c r="W105"/>
  <c r="X105" s="1"/>
  <c r="U103"/>
  <c r="V103" s="1"/>
  <c r="W103"/>
  <c r="X103" s="1"/>
  <c r="U101"/>
  <c r="V101" s="1"/>
  <c r="W101"/>
  <c r="X101" s="1"/>
  <c r="U99"/>
  <c r="V99" s="1"/>
  <c r="W99"/>
  <c r="X99" s="1"/>
  <c r="U97"/>
  <c r="V97" s="1"/>
  <c r="W97"/>
  <c r="X97" s="1"/>
  <c r="U95"/>
  <c r="V95" s="1"/>
  <c r="W95"/>
  <c r="X95" s="1"/>
  <c r="U93"/>
  <c r="V93" s="1"/>
  <c r="W93"/>
  <c r="X93" s="1"/>
  <c r="U91"/>
  <c r="V91" s="1"/>
  <c r="W91"/>
  <c r="X91" s="1"/>
  <c r="U89"/>
  <c r="V89" s="1"/>
  <c r="W89"/>
  <c r="X89" s="1"/>
  <c r="U87"/>
  <c r="V87" s="1"/>
  <c r="W87"/>
  <c r="X87" s="1"/>
  <c r="U85"/>
  <c r="V85" s="1"/>
  <c r="W85"/>
  <c r="X85" s="1"/>
  <c r="U83"/>
  <c r="V83" s="1"/>
  <c r="W83"/>
  <c r="X83" s="1"/>
  <c r="U81"/>
  <c r="V81" s="1"/>
  <c r="W81"/>
  <c r="X81" s="1"/>
  <c r="U79"/>
  <c r="V79" s="1"/>
  <c r="W79"/>
  <c r="X79" s="1"/>
  <c r="U77"/>
  <c r="V77" s="1"/>
  <c r="W77"/>
  <c r="X77" s="1"/>
  <c r="U75"/>
  <c r="V75" s="1"/>
  <c r="W75"/>
  <c r="X75" s="1"/>
  <c r="U73"/>
  <c r="V73" s="1"/>
  <c r="W73"/>
  <c r="X73" s="1"/>
  <c r="U71"/>
  <c r="V71" s="1"/>
  <c r="W71"/>
  <c r="X71" s="1"/>
  <c r="U69"/>
  <c r="V69" s="1"/>
  <c r="W69"/>
  <c r="X69" s="1"/>
  <c r="U67"/>
  <c r="V67" s="1"/>
  <c r="W67"/>
  <c r="X67" s="1"/>
  <c r="U65"/>
  <c r="V65" s="1"/>
  <c r="W65"/>
  <c r="X65" s="1"/>
  <c r="U63"/>
  <c r="V63" s="1"/>
  <c r="W63"/>
  <c r="X63" s="1"/>
  <c r="U61"/>
  <c r="V61" s="1"/>
  <c r="W61"/>
  <c r="X61" s="1"/>
  <c r="U59"/>
  <c r="V59" s="1"/>
  <c r="W59"/>
  <c r="X59" s="1"/>
  <c r="U57"/>
  <c r="V57" s="1"/>
  <c r="W57"/>
  <c r="X57" s="1"/>
  <c r="U55"/>
  <c r="V55" s="1"/>
  <c r="W55"/>
  <c r="X55" s="1"/>
  <c r="U53"/>
  <c r="V53" s="1"/>
  <c r="W53"/>
  <c r="X53" s="1"/>
  <c r="U51"/>
  <c r="V51" s="1"/>
  <c r="W51"/>
  <c r="X51" s="1"/>
  <c r="U49"/>
  <c r="V49" s="1"/>
  <c r="W49"/>
  <c r="X49" s="1"/>
  <c r="U47"/>
  <c r="V47" s="1"/>
  <c r="W47"/>
  <c r="X47" s="1"/>
  <c r="U45"/>
  <c r="V45" s="1"/>
  <c r="W45"/>
  <c r="X45" s="1"/>
  <c r="U43"/>
  <c r="V43" s="1"/>
  <c r="W43"/>
  <c r="X43" s="1"/>
  <c r="U41"/>
  <c r="V41" s="1"/>
  <c r="W41"/>
  <c r="X41" s="1"/>
  <c r="U39"/>
  <c r="V39" s="1"/>
  <c r="W39"/>
  <c r="X39" s="1"/>
  <c r="U37"/>
  <c r="V37" s="1"/>
  <c r="W37"/>
  <c r="X37" s="1"/>
  <c r="U35"/>
  <c r="V35" s="1"/>
  <c r="W35"/>
  <c r="X35" s="1"/>
  <c r="U33"/>
  <c r="V33" s="1"/>
  <c r="W33"/>
  <c r="X33" s="1"/>
  <c r="U31"/>
  <c r="V31" s="1"/>
  <c r="W31"/>
  <c r="X31" s="1"/>
  <c r="U29"/>
  <c r="V29" s="1"/>
  <c r="W29"/>
  <c r="X29" s="1"/>
  <c r="U27"/>
  <c r="V27" s="1"/>
  <c r="W27"/>
  <c r="X27" s="1"/>
  <c r="U25"/>
  <c r="V25" s="1"/>
  <c r="W25"/>
  <c r="X25" s="1"/>
  <c r="U23"/>
  <c r="V23" s="1"/>
  <c r="W23"/>
  <c r="X23" s="1"/>
  <c r="U21"/>
  <c r="V21" s="1"/>
  <c r="W21"/>
  <c r="X21" s="1"/>
  <c r="U19"/>
  <c r="V19" s="1"/>
  <c r="W19"/>
  <c r="X19" s="1"/>
  <c r="U17"/>
  <c r="V17" s="1"/>
  <c r="W17"/>
  <c r="X17" s="1"/>
  <c r="U15"/>
  <c r="V15" s="1"/>
  <c r="W15"/>
  <c r="X15" s="1"/>
  <c r="U13"/>
  <c r="V13" s="1"/>
  <c r="W13"/>
  <c r="X13" s="1"/>
  <c r="U11"/>
  <c r="V11" s="1"/>
  <c r="W11"/>
  <c r="X11" s="1"/>
  <c r="U9"/>
  <c r="V9" s="1"/>
  <c r="W9"/>
  <c r="X9" s="1"/>
  <c r="U7"/>
  <c r="V7" s="1"/>
  <c r="W7"/>
  <c r="X7" s="1"/>
  <c r="U5"/>
  <c r="V5" s="1"/>
  <c r="W5"/>
  <c r="X5" s="1"/>
  <c r="U356"/>
  <c r="V356" s="1"/>
  <c r="W356"/>
  <c r="X356" s="1"/>
  <c r="U354"/>
  <c r="V354" s="1"/>
  <c r="W354"/>
  <c r="X354" s="1"/>
  <c r="U352"/>
  <c r="V352" s="1"/>
  <c r="W352"/>
  <c r="X352" s="1"/>
  <c r="U350"/>
  <c r="V350" s="1"/>
  <c r="W350"/>
  <c r="X350" s="1"/>
  <c r="U348"/>
  <c r="V348" s="1"/>
  <c r="W348"/>
  <c r="X348" s="1"/>
  <c r="U346"/>
  <c r="V346" s="1"/>
  <c r="W346"/>
  <c r="X346" s="1"/>
  <c r="U344"/>
  <c r="V344" s="1"/>
  <c r="W344"/>
  <c r="X344" s="1"/>
  <c r="U342"/>
  <c r="V342" s="1"/>
  <c r="W342"/>
  <c r="X342" s="1"/>
  <c r="U340"/>
  <c r="V340" s="1"/>
  <c r="W340"/>
  <c r="X340" s="1"/>
  <c r="U338"/>
  <c r="V338" s="1"/>
  <c r="W338"/>
  <c r="X338" s="1"/>
  <c r="U336"/>
  <c r="V336" s="1"/>
  <c r="W336"/>
  <c r="X336" s="1"/>
  <c r="U334"/>
  <c r="V334" s="1"/>
  <c r="W334"/>
  <c r="X334" s="1"/>
  <c r="U332"/>
  <c r="V332" s="1"/>
  <c r="W332"/>
  <c r="X332" s="1"/>
  <c r="U330"/>
  <c r="V330" s="1"/>
  <c r="W330"/>
  <c r="X330" s="1"/>
  <c r="U328"/>
  <c r="V328" s="1"/>
  <c r="W328"/>
  <c r="X328" s="1"/>
  <c r="U326"/>
  <c r="V326" s="1"/>
  <c r="W326"/>
  <c r="X326" s="1"/>
  <c r="U324"/>
  <c r="V324" s="1"/>
  <c r="W324"/>
  <c r="X324" s="1"/>
  <c r="U322"/>
  <c r="V322" s="1"/>
  <c r="W322"/>
  <c r="X322" s="1"/>
  <c r="U320"/>
  <c r="V320" s="1"/>
  <c r="W320"/>
  <c r="X320" s="1"/>
  <c r="U318"/>
  <c r="V318" s="1"/>
  <c r="W318"/>
  <c r="X318" s="1"/>
  <c r="U316"/>
  <c r="V316" s="1"/>
  <c r="W316"/>
  <c r="X316" s="1"/>
  <c r="U314"/>
  <c r="V314" s="1"/>
  <c r="W314"/>
  <c r="X314" s="1"/>
  <c r="U312"/>
  <c r="V312" s="1"/>
  <c r="W312"/>
  <c r="X312" s="1"/>
  <c r="U310"/>
  <c r="V310" s="1"/>
  <c r="W310"/>
  <c r="X310" s="1"/>
  <c r="U308"/>
  <c r="V308" s="1"/>
  <c r="W308"/>
  <c r="X308" s="1"/>
  <c r="U306"/>
  <c r="V306" s="1"/>
  <c r="W306"/>
  <c r="X306" s="1"/>
  <c r="U304"/>
  <c r="V304" s="1"/>
  <c r="W304"/>
  <c r="X304" s="1"/>
  <c r="U302"/>
  <c r="V302" s="1"/>
  <c r="W302"/>
  <c r="X302" s="1"/>
  <c r="U300"/>
  <c r="V300" s="1"/>
  <c r="W300"/>
  <c r="X300" s="1"/>
  <c r="U298"/>
  <c r="V298" s="1"/>
  <c r="W298"/>
  <c r="X298" s="1"/>
  <c r="U296"/>
  <c r="V296" s="1"/>
  <c r="W296"/>
  <c r="X296" s="1"/>
  <c r="U294"/>
  <c r="V294" s="1"/>
  <c r="W294"/>
  <c r="X294" s="1"/>
  <c r="U292"/>
  <c r="V292" s="1"/>
  <c r="W292"/>
  <c r="X292" s="1"/>
  <c r="U290"/>
  <c r="V290" s="1"/>
  <c r="W290"/>
  <c r="X290" s="1"/>
  <c r="U288"/>
  <c r="V288" s="1"/>
  <c r="W288"/>
  <c r="X288" s="1"/>
  <c r="U286"/>
  <c r="V286" s="1"/>
  <c r="W286"/>
  <c r="X286" s="1"/>
  <c r="U284"/>
  <c r="V284" s="1"/>
  <c r="W284"/>
  <c r="X284" s="1"/>
  <c r="U282"/>
  <c r="V282" s="1"/>
  <c r="W282"/>
  <c r="X282" s="1"/>
  <c r="U280"/>
  <c r="V280" s="1"/>
  <c r="W280"/>
  <c r="X280" s="1"/>
  <c r="U278"/>
  <c r="V278" s="1"/>
  <c r="W278"/>
  <c r="X278" s="1"/>
  <c r="U276"/>
  <c r="V276" s="1"/>
  <c r="W276"/>
  <c r="X276" s="1"/>
  <c r="U274"/>
  <c r="V274" s="1"/>
  <c r="W274"/>
  <c r="X274" s="1"/>
  <c r="U272"/>
  <c r="V272" s="1"/>
  <c r="W272"/>
  <c r="X272" s="1"/>
  <c r="U270"/>
  <c r="V270" s="1"/>
  <c r="W270"/>
  <c r="X270" s="1"/>
  <c r="U268"/>
  <c r="V268" s="1"/>
  <c r="W268"/>
  <c r="X268" s="1"/>
  <c r="U266"/>
  <c r="V266" s="1"/>
  <c r="W266"/>
  <c r="X266" s="1"/>
  <c r="U264"/>
  <c r="V264" s="1"/>
  <c r="W264"/>
  <c r="X264" s="1"/>
  <c r="U262"/>
  <c r="V262" s="1"/>
  <c r="W262"/>
  <c r="X262" s="1"/>
  <c r="U260"/>
  <c r="V260" s="1"/>
  <c r="W260"/>
  <c r="X260" s="1"/>
  <c r="U258"/>
  <c r="V258" s="1"/>
  <c r="W258"/>
  <c r="X258" s="1"/>
  <c r="U256"/>
  <c r="V256" s="1"/>
  <c r="W256"/>
  <c r="X256" s="1"/>
  <c r="U254"/>
  <c r="V254" s="1"/>
  <c r="W254"/>
  <c r="X254" s="1"/>
  <c r="U252"/>
  <c r="V252" s="1"/>
  <c r="W252"/>
  <c r="X252" s="1"/>
  <c r="U250"/>
  <c r="V250" s="1"/>
  <c r="W250"/>
  <c r="X250" s="1"/>
  <c r="U248"/>
  <c r="V248" s="1"/>
  <c r="W248"/>
  <c r="X248" s="1"/>
  <c r="U246"/>
  <c r="V246" s="1"/>
  <c r="W246"/>
  <c r="X246" s="1"/>
  <c r="U244"/>
  <c r="V244" s="1"/>
  <c r="W244"/>
  <c r="X244" s="1"/>
  <c r="U242"/>
  <c r="V242" s="1"/>
  <c r="W242"/>
  <c r="X242" s="1"/>
  <c r="U240"/>
  <c r="V240" s="1"/>
  <c r="W240"/>
  <c r="X240" s="1"/>
  <c r="U238"/>
  <c r="V238" s="1"/>
  <c r="W238"/>
  <c r="X238" s="1"/>
  <c r="U236"/>
  <c r="V236" s="1"/>
  <c r="W236"/>
  <c r="X236" s="1"/>
  <c r="U234"/>
  <c r="V234" s="1"/>
  <c r="W234"/>
  <c r="X234" s="1"/>
  <c r="U232"/>
  <c r="V232" s="1"/>
  <c r="W232"/>
  <c r="X232" s="1"/>
  <c r="U230"/>
  <c r="V230" s="1"/>
  <c r="W230"/>
  <c r="X230" s="1"/>
  <c r="U228"/>
  <c r="V228" s="1"/>
  <c r="W228"/>
  <c r="X228" s="1"/>
  <c r="U226"/>
  <c r="V226" s="1"/>
  <c r="W226"/>
  <c r="X226" s="1"/>
  <c r="U224"/>
  <c r="V224" s="1"/>
  <c r="W224"/>
  <c r="X224" s="1"/>
  <c r="U222"/>
  <c r="V222" s="1"/>
  <c r="W222"/>
  <c r="X222" s="1"/>
  <c r="U220"/>
  <c r="V220" s="1"/>
  <c r="W220"/>
  <c r="X220" s="1"/>
  <c r="U218"/>
  <c r="V218" s="1"/>
  <c r="W218"/>
  <c r="X218" s="1"/>
  <c r="U216"/>
  <c r="V216" s="1"/>
  <c r="W216"/>
  <c r="X216" s="1"/>
  <c r="U214"/>
  <c r="V214" s="1"/>
  <c r="W214"/>
  <c r="X214" s="1"/>
  <c r="U212"/>
  <c r="V212" s="1"/>
  <c r="W212"/>
  <c r="X212" s="1"/>
  <c r="U210"/>
  <c r="V210" s="1"/>
  <c r="W210"/>
  <c r="X210" s="1"/>
  <c r="U208"/>
  <c r="V208" s="1"/>
  <c r="W208"/>
  <c r="X208" s="1"/>
  <c r="U206"/>
  <c r="V206" s="1"/>
  <c r="W206"/>
  <c r="X206" s="1"/>
  <c r="U204"/>
  <c r="V204" s="1"/>
  <c r="W204"/>
  <c r="X204" s="1"/>
  <c r="U202"/>
  <c r="V202" s="1"/>
  <c r="W202"/>
  <c r="X202" s="1"/>
  <c r="U200"/>
  <c r="V200" s="1"/>
  <c r="W200"/>
  <c r="X200" s="1"/>
  <c r="U198"/>
  <c r="V198" s="1"/>
  <c r="W198"/>
  <c r="X198" s="1"/>
  <c r="U196"/>
  <c r="V196" s="1"/>
  <c r="W196"/>
  <c r="X196" s="1"/>
  <c r="U194"/>
  <c r="V194" s="1"/>
  <c r="W194"/>
  <c r="X194" s="1"/>
  <c r="U192"/>
  <c r="V192" s="1"/>
  <c r="W192"/>
  <c r="X192" s="1"/>
  <c r="U190"/>
  <c r="V190" s="1"/>
  <c r="W190"/>
  <c r="X190" s="1"/>
  <c r="U188"/>
  <c r="V188" s="1"/>
  <c r="W188"/>
  <c r="X188" s="1"/>
  <c r="U186"/>
  <c r="V186" s="1"/>
  <c r="W186"/>
  <c r="X186" s="1"/>
  <c r="U184"/>
  <c r="V184" s="1"/>
  <c r="W184"/>
  <c r="X184" s="1"/>
  <c r="U182"/>
  <c r="V182" s="1"/>
  <c r="W182"/>
  <c r="X182" s="1"/>
  <c r="U180"/>
  <c r="V180" s="1"/>
  <c r="W180"/>
  <c r="X180" s="1"/>
  <c r="U178"/>
  <c r="V178" s="1"/>
  <c r="W178"/>
  <c r="X178" s="1"/>
  <c r="U176"/>
  <c r="V176" s="1"/>
  <c r="W176"/>
  <c r="X176" s="1"/>
  <c r="U174"/>
  <c r="V174" s="1"/>
  <c r="W174"/>
  <c r="X174" s="1"/>
  <c r="U172"/>
  <c r="V172" s="1"/>
  <c r="W172"/>
  <c r="X172" s="1"/>
  <c r="U170"/>
  <c r="V170" s="1"/>
  <c r="W170"/>
  <c r="X170" s="1"/>
  <c r="U168"/>
  <c r="V168" s="1"/>
  <c r="W168"/>
  <c r="X168" s="1"/>
  <c r="U166"/>
  <c r="V166" s="1"/>
  <c r="W166"/>
  <c r="X166" s="1"/>
  <c r="U164"/>
  <c r="V164" s="1"/>
  <c r="W164"/>
  <c r="X164" s="1"/>
  <c r="U162"/>
  <c r="V162" s="1"/>
  <c r="W162"/>
  <c r="X162" s="1"/>
  <c r="U160"/>
  <c r="V160" s="1"/>
  <c r="W160"/>
  <c r="X160" s="1"/>
  <c r="U158"/>
  <c r="V158" s="1"/>
  <c r="W158"/>
  <c r="X158" s="1"/>
  <c r="U156"/>
  <c r="V156" s="1"/>
  <c r="W156"/>
  <c r="X156" s="1"/>
  <c r="U154"/>
  <c r="V154" s="1"/>
  <c r="W154"/>
  <c r="X154" s="1"/>
  <c r="U152"/>
  <c r="V152" s="1"/>
  <c r="W152"/>
  <c r="X152" s="1"/>
  <c r="U150"/>
  <c r="V150" s="1"/>
  <c r="W150"/>
  <c r="X150" s="1"/>
  <c r="U148"/>
  <c r="V148" s="1"/>
  <c r="W148"/>
  <c r="X148" s="1"/>
  <c r="U146"/>
  <c r="V146" s="1"/>
  <c r="W146"/>
  <c r="X146" s="1"/>
  <c r="U144"/>
  <c r="V144" s="1"/>
  <c r="W144"/>
  <c r="X144" s="1"/>
  <c r="U142"/>
  <c r="V142" s="1"/>
  <c r="W142"/>
  <c r="X142" s="1"/>
  <c r="U140"/>
  <c r="V140" s="1"/>
  <c r="W140"/>
  <c r="X140" s="1"/>
  <c r="U138"/>
  <c r="V138" s="1"/>
  <c r="W138"/>
  <c r="X138" s="1"/>
  <c r="U136"/>
  <c r="V136" s="1"/>
  <c r="W136"/>
  <c r="X136" s="1"/>
  <c r="U134"/>
  <c r="V134" s="1"/>
  <c r="W134"/>
  <c r="X134" s="1"/>
  <c r="U132"/>
  <c r="V132" s="1"/>
  <c r="W132"/>
  <c r="X132" s="1"/>
  <c r="U130"/>
  <c r="V130" s="1"/>
  <c r="W130"/>
  <c r="X130" s="1"/>
  <c r="U128"/>
  <c r="V128" s="1"/>
  <c r="W128"/>
  <c r="X128" s="1"/>
  <c r="U126"/>
  <c r="V126" s="1"/>
  <c r="W126"/>
  <c r="X126" s="1"/>
  <c r="U124"/>
  <c r="V124" s="1"/>
  <c r="W124"/>
  <c r="X124" s="1"/>
  <c r="U122"/>
  <c r="V122" s="1"/>
  <c r="W122"/>
  <c r="X122" s="1"/>
  <c r="U120"/>
  <c r="V120" s="1"/>
  <c r="W120"/>
  <c r="X120" s="1"/>
  <c r="U118"/>
  <c r="V118" s="1"/>
  <c r="W118"/>
  <c r="X118" s="1"/>
  <c r="U116"/>
  <c r="V116" s="1"/>
  <c r="W116"/>
  <c r="X116" s="1"/>
  <c r="U114"/>
  <c r="V114" s="1"/>
  <c r="W114"/>
  <c r="X114" s="1"/>
  <c r="U112"/>
  <c r="V112" s="1"/>
  <c r="W112"/>
  <c r="X112" s="1"/>
  <c r="U110"/>
  <c r="V110" s="1"/>
  <c r="W110"/>
  <c r="X110" s="1"/>
  <c r="U108"/>
  <c r="V108" s="1"/>
  <c r="W108"/>
  <c r="X108" s="1"/>
  <c r="U106"/>
  <c r="V106" s="1"/>
  <c r="W106"/>
  <c r="X106" s="1"/>
  <c r="U104"/>
  <c r="V104" s="1"/>
  <c r="W104"/>
  <c r="X104" s="1"/>
  <c r="U102"/>
  <c r="V102" s="1"/>
  <c r="W102"/>
  <c r="X102" s="1"/>
  <c r="U100"/>
  <c r="V100" s="1"/>
  <c r="W100"/>
  <c r="X100" s="1"/>
  <c r="U98"/>
  <c r="V98" s="1"/>
  <c r="W98"/>
  <c r="X98" s="1"/>
  <c r="U96"/>
  <c r="V96" s="1"/>
  <c r="W96"/>
  <c r="X96" s="1"/>
  <c r="U94"/>
  <c r="V94" s="1"/>
  <c r="W94"/>
  <c r="X94" s="1"/>
  <c r="U92"/>
  <c r="V92" s="1"/>
  <c r="W92"/>
  <c r="X92" s="1"/>
  <c r="U90"/>
  <c r="V90" s="1"/>
  <c r="W90"/>
  <c r="X90" s="1"/>
  <c r="U88"/>
  <c r="V88" s="1"/>
  <c r="W88"/>
  <c r="X88" s="1"/>
  <c r="U86"/>
  <c r="V86" s="1"/>
  <c r="W86"/>
  <c r="X86" s="1"/>
  <c r="U84"/>
  <c r="V84" s="1"/>
  <c r="W84"/>
  <c r="X84" s="1"/>
  <c r="U82"/>
  <c r="V82" s="1"/>
  <c r="W82"/>
  <c r="X82" s="1"/>
  <c r="U80"/>
  <c r="V80" s="1"/>
  <c r="W80"/>
  <c r="X80" s="1"/>
  <c r="U78"/>
  <c r="V78" s="1"/>
  <c r="W78"/>
  <c r="X78" s="1"/>
  <c r="U76"/>
  <c r="V76" s="1"/>
  <c r="W76"/>
  <c r="X76" s="1"/>
  <c r="U74"/>
  <c r="V74" s="1"/>
  <c r="W74"/>
  <c r="X74" s="1"/>
  <c r="U72"/>
  <c r="V72" s="1"/>
  <c r="W72"/>
  <c r="X72" s="1"/>
  <c r="U70"/>
  <c r="V70" s="1"/>
  <c r="W70"/>
  <c r="X70" s="1"/>
  <c r="U68"/>
  <c r="V68" s="1"/>
  <c r="W68"/>
  <c r="X68" s="1"/>
  <c r="U66"/>
  <c r="V66" s="1"/>
  <c r="W66"/>
  <c r="X66" s="1"/>
  <c r="U64"/>
  <c r="V64" s="1"/>
  <c r="W64"/>
  <c r="X64" s="1"/>
  <c r="U62"/>
  <c r="V62" s="1"/>
  <c r="W62"/>
  <c r="X62" s="1"/>
  <c r="U60"/>
  <c r="V60" s="1"/>
  <c r="W60"/>
  <c r="X60" s="1"/>
  <c r="U58"/>
  <c r="V58" s="1"/>
  <c r="W58"/>
  <c r="X58" s="1"/>
  <c r="U56"/>
  <c r="V56" s="1"/>
  <c r="W56"/>
  <c r="X56" s="1"/>
  <c r="U54"/>
  <c r="V54" s="1"/>
  <c r="W54"/>
  <c r="X54" s="1"/>
  <c r="U52"/>
  <c r="V52" s="1"/>
  <c r="W52"/>
  <c r="X52" s="1"/>
  <c r="U50"/>
  <c r="V50" s="1"/>
  <c r="W50"/>
  <c r="X50" s="1"/>
  <c r="U48"/>
  <c r="V48" s="1"/>
  <c r="W48"/>
  <c r="X48" s="1"/>
  <c r="U46"/>
  <c r="V46" s="1"/>
  <c r="W46"/>
  <c r="X46" s="1"/>
  <c r="U44"/>
  <c r="V44" s="1"/>
  <c r="W44"/>
  <c r="X44" s="1"/>
  <c r="U42"/>
  <c r="V42" s="1"/>
  <c r="W42"/>
  <c r="X42" s="1"/>
  <c r="U40"/>
  <c r="V40" s="1"/>
  <c r="W40"/>
  <c r="X40" s="1"/>
  <c r="U38"/>
  <c r="V38" s="1"/>
  <c r="W38"/>
  <c r="X38" s="1"/>
  <c r="U36"/>
  <c r="V36" s="1"/>
  <c r="W36"/>
  <c r="X36" s="1"/>
  <c r="U34"/>
  <c r="V34" s="1"/>
  <c r="W34"/>
  <c r="X34" s="1"/>
  <c r="U32"/>
  <c r="V32" s="1"/>
  <c r="W32"/>
  <c r="X32" s="1"/>
  <c r="U30"/>
  <c r="V30" s="1"/>
  <c r="W30"/>
  <c r="X30" s="1"/>
  <c r="U28"/>
  <c r="V28" s="1"/>
  <c r="W28"/>
  <c r="X28" s="1"/>
  <c r="U26"/>
  <c r="V26" s="1"/>
  <c r="W26"/>
  <c r="X26" s="1"/>
  <c r="U24"/>
  <c r="V24" s="1"/>
  <c r="W24"/>
  <c r="X24" s="1"/>
  <c r="U22"/>
  <c r="V22" s="1"/>
  <c r="W22"/>
  <c r="X22" s="1"/>
  <c r="U20"/>
  <c r="V20" s="1"/>
  <c r="W20"/>
  <c r="X20" s="1"/>
  <c r="U18"/>
  <c r="V18" s="1"/>
  <c r="W18"/>
  <c r="X18" s="1"/>
  <c r="U16"/>
  <c r="V16" s="1"/>
  <c r="W16"/>
  <c r="X16" s="1"/>
  <c r="U14"/>
  <c r="V14" s="1"/>
  <c r="W14"/>
  <c r="X14" s="1"/>
  <c r="U12"/>
  <c r="V12" s="1"/>
  <c r="W12"/>
  <c r="X12" s="1"/>
  <c r="U10"/>
  <c r="V10" s="1"/>
  <c r="W10"/>
  <c r="X10" s="1"/>
  <c r="U8"/>
  <c r="V8" s="1"/>
  <c r="W8"/>
  <c r="X8" s="1"/>
  <c r="U6"/>
  <c r="V6" s="1"/>
  <c r="W6"/>
  <c r="X6" s="1"/>
  <c r="W4"/>
  <c r="X4" s="1"/>
  <c r="G1003"/>
  <c r="G1001"/>
  <c r="G999"/>
  <c r="G997"/>
  <c r="G995"/>
  <c r="G993"/>
  <c r="G991"/>
  <c r="G989"/>
  <c r="G987"/>
  <c r="G985"/>
  <c r="G983"/>
  <c r="G981"/>
  <c r="G979"/>
  <c r="G977"/>
  <c r="G975"/>
  <c r="G973"/>
  <c r="G971"/>
  <c r="G969"/>
  <c r="G967"/>
  <c r="G965"/>
  <c r="G963"/>
  <c r="G961"/>
  <c r="G959"/>
  <c r="G957"/>
  <c r="G955"/>
  <c r="G953"/>
  <c r="G951"/>
  <c r="G949"/>
  <c r="G947"/>
  <c r="G945"/>
  <c r="G943"/>
  <c r="G941"/>
  <c r="G939"/>
  <c r="G937"/>
  <c r="G935"/>
  <c r="G933"/>
  <c r="G931"/>
  <c r="G929"/>
  <c r="G927"/>
  <c r="G925"/>
  <c r="G923"/>
  <c r="G921"/>
  <c r="G919"/>
  <c r="G917"/>
  <c r="G915"/>
  <c r="G913"/>
  <c r="G911"/>
  <c r="G909"/>
  <c r="G907"/>
  <c r="G905"/>
  <c r="G903"/>
  <c r="G901"/>
  <c r="G899"/>
  <c r="G897"/>
  <c r="G895"/>
  <c r="G893"/>
  <c r="G891"/>
  <c r="G889"/>
  <c r="G887"/>
  <c r="G885"/>
  <c r="G883"/>
  <c r="G881"/>
  <c r="G879"/>
  <c r="G877"/>
  <c r="G875"/>
  <c r="G873"/>
  <c r="G871"/>
  <c r="G869"/>
  <c r="G867"/>
  <c r="G865"/>
  <c r="G863"/>
  <c r="G861"/>
  <c r="G859"/>
  <c r="G857"/>
  <c r="G855"/>
  <c r="G853"/>
  <c r="G851"/>
  <c r="G849"/>
  <c r="G847"/>
  <c r="G845"/>
  <c r="G843"/>
  <c r="G841"/>
  <c r="G839"/>
  <c r="G837"/>
  <c r="G835"/>
  <c r="G833"/>
  <c r="G831"/>
  <c r="G829"/>
  <c r="G827"/>
  <c r="G1004"/>
  <c r="G1002"/>
  <c r="G1000"/>
  <c r="G998"/>
  <c r="G996"/>
  <c r="G994"/>
  <c r="G992"/>
  <c r="G990"/>
  <c r="G988"/>
  <c r="G986"/>
  <c r="G984"/>
  <c r="G982"/>
  <c r="G980"/>
  <c r="G978"/>
  <c r="G976"/>
  <c r="G974"/>
  <c r="G972"/>
  <c r="G970"/>
  <c r="G968"/>
  <c r="G966"/>
  <c r="G964"/>
  <c r="G962"/>
  <c r="G960"/>
  <c r="G958"/>
  <c r="G956"/>
  <c r="G954"/>
  <c r="G952"/>
  <c r="G950"/>
  <c r="G948"/>
  <c r="G946"/>
  <c r="G944"/>
  <c r="G942"/>
  <c r="G940"/>
  <c r="G938"/>
  <c r="G936"/>
  <c r="G934"/>
  <c r="G932"/>
  <c r="G930"/>
  <c r="G928"/>
  <c r="G926"/>
  <c r="G924"/>
  <c r="G922"/>
  <c r="G920"/>
  <c r="G918"/>
  <c r="G916"/>
  <c r="G914"/>
  <c r="G912"/>
  <c r="G910"/>
  <c r="G908"/>
  <c r="G906"/>
  <c r="G904"/>
  <c r="G902"/>
  <c r="G900"/>
  <c r="G898"/>
  <c r="G896"/>
  <c r="G894"/>
  <c r="G892"/>
  <c r="G890"/>
  <c r="G888"/>
  <c r="G886"/>
  <c r="G884"/>
  <c r="G882"/>
  <c r="G880"/>
  <c r="G878"/>
  <c r="G876"/>
  <c r="G874"/>
  <c r="G872"/>
  <c r="G870"/>
  <c r="G868"/>
  <c r="G866"/>
  <c r="G864"/>
  <c r="G862"/>
  <c r="G860"/>
  <c r="G858"/>
  <c r="G856"/>
  <c r="G854"/>
  <c r="G852"/>
  <c r="G850"/>
  <c r="G848"/>
  <c r="G846"/>
  <c r="G844"/>
  <c r="G842"/>
  <c r="G840"/>
  <c r="G838"/>
  <c r="G836"/>
  <c r="G834"/>
  <c r="G832"/>
  <c r="G830"/>
  <c r="G828"/>
  <c r="G826"/>
  <c r="G824"/>
  <c r="G822"/>
  <c r="G820"/>
  <c r="G818"/>
  <c r="G816"/>
  <c r="G814"/>
  <c r="G812"/>
  <c r="G810"/>
  <c r="G808"/>
  <c r="G806"/>
  <c r="G804"/>
  <c r="G802"/>
  <c r="G800"/>
  <c r="G798"/>
  <c r="G796"/>
  <c r="G794"/>
  <c r="G792"/>
  <c r="G790"/>
  <c r="G788"/>
  <c r="G786"/>
  <c r="G784"/>
  <c r="G782"/>
  <c r="G780"/>
  <c r="G778"/>
  <c r="G776"/>
  <c r="G774"/>
  <c r="G772"/>
  <c r="G770"/>
  <c r="G768"/>
  <c r="G766"/>
  <c r="G764"/>
  <c r="G762"/>
  <c r="G760"/>
  <c r="G758"/>
  <c r="G756"/>
  <c r="G754"/>
  <c r="G752"/>
  <c r="G750"/>
  <c r="G748"/>
  <c r="G746"/>
  <c r="G744"/>
  <c r="G742"/>
  <c r="G740"/>
  <c r="G738"/>
  <c r="G736"/>
  <c r="G734"/>
  <c r="G732"/>
  <c r="G730"/>
  <c r="G728"/>
  <c r="G726"/>
  <c r="G724"/>
  <c r="G722"/>
  <c r="G720"/>
  <c r="G718"/>
  <c r="G716"/>
  <c r="G714"/>
  <c r="G712"/>
  <c r="G710"/>
  <c r="G708"/>
  <c r="G706"/>
  <c r="G704"/>
  <c r="G702"/>
  <c r="G700"/>
  <c r="G698"/>
  <c r="G696"/>
  <c r="G694"/>
  <c r="G692"/>
  <c r="G690"/>
  <c r="G688"/>
  <c r="G686"/>
  <c r="G684"/>
  <c r="G682"/>
  <c r="G680"/>
  <c r="G678"/>
  <c r="G676"/>
  <c r="G674"/>
  <c r="G672"/>
  <c r="G670"/>
  <c r="G668"/>
  <c r="G666"/>
  <c r="G664"/>
  <c r="G662"/>
  <c r="G660"/>
  <c r="G658"/>
  <c r="G656"/>
  <c r="G654"/>
  <c r="G652"/>
  <c r="G650"/>
  <c r="G648"/>
  <c r="G646"/>
  <c r="G644"/>
  <c r="G642"/>
  <c r="G640"/>
  <c r="G638"/>
  <c r="G636"/>
  <c r="G634"/>
  <c r="G632"/>
  <c r="G630"/>
  <c r="G628"/>
  <c r="G626"/>
  <c r="G624"/>
  <c r="G622"/>
  <c r="G620"/>
  <c r="G618"/>
  <c r="G616"/>
  <c r="G614"/>
  <c r="G612"/>
  <c r="G610"/>
  <c r="G608"/>
  <c r="G606"/>
  <c r="G604"/>
  <c r="G602"/>
  <c r="G600"/>
  <c r="G598"/>
  <c r="G596"/>
  <c r="G594"/>
  <c r="G592"/>
  <c r="G590"/>
  <c r="G588"/>
  <c r="G586"/>
  <c r="G584"/>
  <c r="G582"/>
  <c r="G580"/>
  <c r="G578"/>
  <c r="G576"/>
  <c r="G574"/>
  <c r="G572"/>
  <c r="G570"/>
  <c r="G568"/>
  <c r="G566"/>
  <c r="G564"/>
  <c r="G562"/>
  <c r="G560"/>
  <c r="G558"/>
  <c r="G556"/>
  <c r="G554"/>
  <c r="G552"/>
  <c r="G550"/>
  <c r="G548"/>
  <c r="G546"/>
  <c r="G544"/>
  <c r="G542"/>
  <c r="G540"/>
  <c r="G538"/>
  <c r="G536"/>
  <c r="G534"/>
  <c r="G532"/>
  <c r="G530"/>
  <c r="G528"/>
  <c r="G825"/>
  <c r="G823"/>
  <c r="G821"/>
  <c r="G819"/>
  <c r="G817"/>
  <c r="G815"/>
  <c r="G813"/>
  <c r="G811"/>
  <c r="G809"/>
  <c r="G807"/>
  <c r="G805"/>
  <c r="G803"/>
  <c r="G801"/>
  <c r="G799"/>
  <c r="G797"/>
  <c r="G795"/>
  <c r="G793"/>
  <c r="G791"/>
  <c r="G789"/>
  <c r="G787"/>
  <c r="G785"/>
  <c r="G783"/>
  <c r="G781"/>
  <c r="G779"/>
  <c r="G777"/>
  <c r="G775"/>
  <c r="G773"/>
  <c r="G771"/>
  <c r="G769"/>
  <c r="G767"/>
  <c r="G765"/>
  <c r="G763"/>
  <c r="G761"/>
  <c r="G759"/>
  <c r="G757"/>
  <c r="G755"/>
  <c r="G753"/>
  <c r="G751"/>
  <c r="G749"/>
  <c r="G747"/>
  <c r="G745"/>
  <c r="G743"/>
  <c r="G741"/>
  <c r="G739"/>
  <c r="G737"/>
  <c r="G735"/>
  <c r="G733"/>
  <c r="G731"/>
  <c r="G729"/>
  <c r="G727"/>
  <c r="G725"/>
  <c r="G723"/>
  <c r="G721"/>
  <c r="G719"/>
  <c r="G717"/>
  <c r="G715"/>
  <c r="G713"/>
  <c r="G711"/>
  <c r="G709"/>
  <c r="G707"/>
  <c r="G705"/>
  <c r="G703"/>
  <c r="G701"/>
  <c r="G699"/>
  <c r="G697"/>
  <c r="G695"/>
  <c r="G693"/>
  <c r="G691"/>
  <c r="G689"/>
  <c r="G687"/>
  <c r="G685"/>
  <c r="G683"/>
  <c r="G681"/>
  <c r="G679"/>
  <c r="G677"/>
  <c r="G675"/>
  <c r="G673"/>
  <c r="G671"/>
  <c r="G669"/>
  <c r="G667"/>
  <c r="G665"/>
  <c r="G663"/>
  <c r="G661"/>
  <c r="G659"/>
  <c r="G657"/>
  <c r="G655"/>
  <c r="G653"/>
  <c r="G651"/>
  <c r="G649"/>
  <c r="G647"/>
  <c r="G645"/>
  <c r="G643"/>
  <c r="G641"/>
  <c r="G639"/>
  <c r="G637"/>
  <c r="G635"/>
  <c r="G633"/>
  <c r="G631"/>
  <c r="G629"/>
  <c r="G627"/>
  <c r="G625"/>
  <c r="G623"/>
  <c r="G621"/>
  <c r="G619"/>
  <c r="G617"/>
  <c r="G615"/>
  <c r="G613"/>
  <c r="G611"/>
  <c r="G609"/>
  <c r="G607"/>
  <c r="G605"/>
  <c r="G603"/>
  <c r="G601"/>
  <c r="G599"/>
  <c r="G597"/>
  <c r="G595"/>
  <c r="G593"/>
  <c r="G591"/>
  <c r="G589"/>
  <c r="G587"/>
  <c r="G585"/>
  <c r="G583"/>
  <c r="G581"/>
  <c r="G579"/>
  <c r="G577"/>
  <c r="G575"/>
  <c r="G573"/>
  <c r="G571"/>
  <c r="G569"/>
  <c r="G567"/>
  <c r="G565"/>
  <c r="G563"/>
  <c r="G561"/>
  <c r="G559"/>
  <c r="G557"/>
  <c r="G555"/>
  <c r="G553"/>
  <c r="G551"/>
  <c r="G549"/>
  <c r="G547"/>
  <c r="G545"/>
  <c r="G543"/>
  <c r="G541"/>
  <c r="G539"/>
  <c r="G537"/>
  <c r="G535"/>
  <c r="G533"/>
  <c r="G531"/>
  <c r="G529"/>
  <c r="G527"/>
  <c r="G525"/>
  <c r="G523"/>
  <c r="G521"/>
  <c r="G519"/>
  <c r="G517"/>
  <c r="G515"/>
  <c r="G513"/>
  <c r="G511"/>
  <c r="G509"/>
  <c r="G507"/>
  <c r="G505"/>
  <c r="D8" i="3" s="1"/>
  <c r="G503" i="8"/>
  <c r="G501"/>
  <c r="G499"/>
  <c r="G497"/>
  <c r="G495"/>
  <c r="G493"/>
  <c r="G491"/>
  <c r="G489"/>
  <c r="G487"/>
  <c r="G485"/>
  <c r="G483"/>
  <c r="G481"/>
  <c r="G479"/>
  <c r="G477"/>
  <c r="G475"/>
  <c r="G473"/>
  <c r="G471"/>
  <c r="G469"/>
  <c r="G467"/>
  <c r="G465"/>
  <c r="G463"/>
  <c r="G461"/>
  <c r="G459"/>
  <c r="G457"/>
  <c r="G455"/>
  <c r="G453"/>
  <c r="G451"/>
  <c r="G449"/>
  <c r="G447"/>
  <c r="G445"/>
  <c r="G443"/>
  <c r="G441"/>
  <c r="G439"/>
  <c r="G437"/>
  <c r="G435"/>
  <c r="G433"/>
  <c r="G431"/>
  <c r="G429"/>
  <c r="G427"/>
  <c r="G425"/>
  <c r="G423"/>
  <c r="G421"/>
  <c r="G419"/>
  <c r="G417"/>
  <c r="G415"/>
  <c r="G413"/>
  <c r="G411"/>
  <c r="G409"/>
  <c r="G407"/>
  <c r="G405"/>
  <c r="G403"/>
  <c r="G401"/>
  <c r="G399"/>
  <c r="G397"/>
  <c r="G395"/>
  <c r="G393"/>
  <c r="G391"/>
  <c r="G389"/>
  <c r="G387"/>
  <c r="G385"/>
  <c r="G383"/>
  <c r="G381"/>
  <c r="G379"/>
  <c r="G377"/>
  <c r="G375"/>
  <c r="G373"/>
  <c r="G371"/>
  <c r="G369"/>
  <c r="G367"/>
  <c r="G365"/>
  <c r="G363"/>
  <c r="G361"/>
  <c r="G359"/>
  <c r="G357"/>
  <c r="G355"/>
  <c r="G353"/>
  <c r="G351"/>
  <c r="G349"/>
  <c r="G347"/>
  <c r="G345"/>
  <c r="G343"/>
  <c r="G341"/>
  <c r="G339"/>
  <c r="G337"/>
  <c r="G335"/>
  <c r="G333"/>
  <c r="G331"/>
  <c r="G329"/>
  <c r="G327"/>
  <c r="G325"/>
  <c r="G323"/>
  <c r="G321"/>
  <c r="G319"/>
  <c r="G317"/>
  <c r="G315"/>
  <c r="G526"/>
  <c r="G524"/>
  <c r="G522"/>
  <c r="G520"/>
  <c r="G518"/>
  <c r="G516"/>
  <c r="G514"/>
  <c r="G512"/>
  <c r="G510"/>
  <c r="G508"/>
  <c r="G506"/>
  <c r="G504"/>
  <c r="G502"/>
  <c r="G500"/>
  <c r="G498"/>
  <c r="G496"/>
  <c r="G494"/>
  <c r="G492"/>
  <c r="G490"/>
  <c r="G488"/>
  <c r="G486"/>
  <c r="G484"/>
  <c r="G482"/>
  <c r="G480"/>
  <c r="G478"/>
  <c r="G476"/>
  <c r="G474"/>
  <c r="G472"/>
  <c r="G470"/>
  <c r="G468"/>
  <c r="G466"/>
  <c r="G464"/>
  <c r="G462"/>
  <c r="G460"/>
  <c r="G458"/>
  <c r="G456"/>
  <c r="G454"/>
  <c r="G452"/>
  <c r="G450"/>
  <c r="G448"/>
  <c r="G446"/>
  <c r="G444"/>
  <c r="G442"/>
  <c r="G440"/>
  <c r="G438"/>
  <c r="G436"/>
  <c r="G434"/>
  <c r="G432"/>
  <c r="G430"/>
  <c r="G428"/>
  <c r="G426"/>
  <c r="G424"/>
  <c r="G422"/>
  <c r="G420"/>
  <c r="G418"/>
  <c r="G416"/>
  <c r="G414"/>
  <c r="G412"/>
  <c r="G410"/>
  <c r="G408"/>
  <c r="G406"/>
  <c r="G404"/>
  <c r="G402"/>
  <c r="G400"/>
  <c r="G398"/>
  <c r="G396"/>
  <c r="G394"/>
  <c r="G392"/>
  <c r="G390"/>
  <c r="G388"/>
  <c r="G386"/>
  <c r="G384"/>
  <c r="G382"/>
  <c r="G380"/>
  <c r="G378"/>
  <c r="G376"/>
  <c r="G374"/>
  <c r="G372"/>
  <c r="G370"/>
  <c r="G368"/>
  <c r="G366"/>
  <c r="G364"/>
  <c r="G362"/>
  <c r="G360"/>
  <c r="G358"/>
  <c r="G356"/>
  <c r="G354"/>
  <c r="G352"/>
  <c r="G350"/>
  <c r="G348"/>
  <c r="G346"/>
  <c r="G344"/>
  <c r="G342"/>
  <c r="G340"/>
  <c r="G338"/>
  <c r="G336"/>
  <c r="G334"/>
  <c r="G332"/>
  <c r="G330"/>
  <c r="G328"/>
  <c r="G326"/>
  <c r="G324"/>
  <c r="G322"/>
  <c r="G320"/>
  <c r="G318"/>
  <c r="G316"/>
  <c r="G314"/>
  <c r="G312"/>
  <c r="G310"/>
  <c r="G308"/>
  <c r="G306"/>
  <c r="G304"/>
  <c r="G302"/>
  <c r="G300"/>
  <c r="G298"/>
  <c r="G296"/>
  <c r="G294"/>
  <c r="G292"/>
  <c r="G290"/>
  <c r="G288"/>
  <c r="G286"/>
  <c r="G284"/>
  <c r="G282"/>
  <c r="G280"/>
  <c r="G278"/>
  <c r="G276"/>
  <c r="G274"/>
  <c r="G272"/>
  <c r="G270"/>
  <c r="G268"/>
  <c r="G266"/>
  <c r="G264"/>
  <c r="G262"/>
  <c r="G260"/>
  <c r="G258"/>
  <c r="G256"/>
  <c r="G254"/>
  <c r="G252"/>
  <c r="G250"/>
  <c r="G248"/>
  <c r="G246"/>
  <c r="G244"/>
  <c r="G242"/>
  <c r="G240"/>
  <c r="G238"/>
  <c r="G236"/>
  <c r="G234"/>
  <c r="G232"/>
  <c r="G230"/>
  <c r="G228"/>
  <c r="G226"/>
  <c r="G224"/>
  <c r="G222"/>
  <c r="G220"/>
  <c r="G218"/>
  <c r="G216"/>
  <c r="G214"/>
  <c r="G212"/>
  <c r="G210"/>
  <c r="G208"/>
  <c r="G206"/>
  <c r="G204"/>
  <c r="G202"/>
  <c r="G200"/>
  <c r="G198"/>
  <c r="G196"/>
  <c r="G194"/>
  <c r="G192"/>
  <c r="G190"/>
  <c r="G188"/>
  <c r="G186"/>
  <c r="G184"/>
  <c r="G182"/>
  <c r="G180"/>
  <c r="G178"/>
  <c r="G176"/>
  <c r="G174"/>
  <c r="G172"/>
  <c r="G170"/>
  <c r="G168"/>
  <c r="G166"/>
  <c r="G164"/>
  <c r="G162"/>
  <c r="G160"/>
  <c r="G158"/>
  <c r="G156"/>
  <c r="G154"/>
  <c r="G152"/>
  <c r="G150"/>
  <c r="G148"/>
  <c r="G146"/>
  <c r="G144"/>
  <c r="G142"/>
  <c r="G140"/>
  <c r="G138"/>
  <c r="G136"/>
  <c r="G134"/>
  <c r="G132"/>
  <c r="G130"/>
  <c r="G128"/>
  <c r="G126"/>
  <c r="G124"/>
  <c r="G122"/>
  <c r="G120"/>
  <c r="G118"/>
  <c r="G116"/>
  <c r="G114"/>
  <c r="G112"/>
  <c r="G110"/>
  <c r="G108"/>
  <c r="G106"/>
  <c r="G104"/>
  <c r="G102"/>
  <c r="G100"/>
  <c r="G98"/>
  <c r="G96"/>
  <c r="G94"/>
  <c r="G92"/>
  <c r="G90"/>
  <c r="G88"/>
  <c r="G86"/>
  <c r="G84"/>
  <c r="G82"/>
  <c r="G80"/>
  <c r="G78"/>
  <c r="G76"/>
  <c r="G74"/>
  <c r="G72"/>
  <c r="G70"/>
  <c r="G68"/>
  <c r="G66"/>
  <c r="G64"/>
  <c r="G62"/>
  <c r="G60"/>
  <c r="G58"/>
  <c r="G56"/>
  <c r="G54"/>
  <c r="G52"/>
  <c r="G50"/>
  <c r="G48"/>
  <c r="G46"/>
  <c r="G44"/>
  <c r="G42"/>
  <c r="G40"/>
  <c r="G38"/>
  <c r="G36"/>
  <c r="G34"/>
  <c r="G32"/>
  <c r="G30"/>
  <c r="G28"/>
  <c r="G26"/>
  <c r="G24"/>
  <c r="G22"/>
  <c r="G20"/>
  <c r="G18"/>
  <c r="G16"/>
  <c r="G313"/>
  <c r="G311"/>
  <c r="G309"/>
  <c r="G307"/>
  <c r="G305"/>
  <c r="G303"/>
  <c r="G301"/>
  <c r="G299"/>
  <c r="G297"/>
  <c r="G295"/>
  <c r="G293"/>
  <c r="G291"/>
  <c r="G289"/>
  <c r="G287"/>
  <c r="G285"/>
  <c r="G283"/>
  <c r="G281"/>
  <c r="G279"/>
  <c r="G277"/>
  <c r="G275"/>
  <c r="G273"/>
  <c r="G271"/>
  <c r="G269"/>
  <c r="G267"/>
  <c r="G265"/>
  <c r="G263"/>
  <c r="G261"/>
  <c r="G259"/>
  <c r="G257"/>
  <c r="G255"/>
  <c r="G253"/>
  <c r="G251"/>
  <c r="G249"/>
  <c r="G247"/>
  <c r="G245"/>
  <c r="G243"/>
  <c r="G241"/>
  <c r="G239"/>
  <c r="G237"/>
  <c r="G235"/>
  <c r="G233"/>
  <c r="G231"/>
  <c r="G229"/>
  <c r="G227"/>
  <c r="G225"/>
  <c r="G223"/>
  <c r="G221"/>
  <c r="G219"/>
  <c r="G217"/>
  <c r="G215"/>
  <c r="G213"/>
  <c r="G211"/>
  <c r="G209"/>
  <c r="G207"/>
  <c r="G205"/>
  <c r="G203"/>
  <c r="G201"/>
  <c r="G199"/>
  <c r="G197"/>
  <c r="G195"/>
  <c r="G193"/>
  <c r="G191"/>
  <c r="G189"/>
  <c r="G187"/>
  <c r="G185"/>
  <c r="G183"/>
  <c r="G181"/>
  <c r="G179"/>
  <c r="G177"/>
  <c r="G175"/>
  <c r="G173"/>
  <c r="G171"/>
  <c r="G169"/>
  <c r="G167"/>
  <c r="G165"/>
  <c r="G163"/>
  <c r="G161"/>
  <c r="G159"/>
  <c r="G157"/>
  <c r="G155"/>
  <c r="G153"/>
  <c r="G151"/>
  <c r="G149"/>
  <c r="G147"/>
  <c r="G145"/>
  <c r="G143"/>
  <c r="G141"/>
  <c r="G139"/>
  <c r="G137"/>
  <c r="G135"/>
  <c r="G133"/>
  <c r="G131"/>
  <c r="G129"/>
  <c r="G127"/>
  <c r="G125"/>
  <c r="G123"/>
  <c r="G121"/>
  <c r="G119"/>
  <c r="G117"/>
  <c r="G115"/>
  <c r="G113"/>
  <c r="G111"/>
  <c r="G109"/>
  <c r="G107"/>
  <c r="G105"/>
  <c r="G103"/>
  <c r="G101"/>
  <c r="G99"/>
  <c r="G97"/>
  <c r="G95"/>
  <c r="G93"/>
  <c r="G91"/>
  <c r="G89"/>
  <c r="G87"/>
  <c r="G85"/>
  <c r="G83"/>
  <c r="G81"/>
  <c r="G79"/>
  <c r="G77"/>
  <c r="G75"/>
  <c r="G73"/>
  <c r="G71"/>
  <c r="G69"/>
  <c r="G67"/>
  <c r="G65"/>
  <c r="G63"/>
  <c r="G61"/>
  <c r="G59"/>
  <c r="G57"/>
  <c r="G55"/>
  <c r="G53"/>
  <c r="G51"/>
  <c r="G49"/>
  <c r="G47"/>
  <c r="G45"/>
  <c r="G43"/>
  <c r="G41"/>
  <c r="G39"/>
  <c r="G37"/>
  <c r="G35"/>
  <c r="G33"/>
  <c r="G31"/>
  <c r="G29"/>
  <c r="G27"/>
  <c r="G25"/>
  <c r="G23"/>
  <c r="G21"/>
  <c r="G19"/>
  <c r="G17"/>
  <c r="G15"/>
  <c r="G11"/>
  <c r="E8" i="3"/>
  <c r="AA7" i="8" l="1"/>
  <c r="AB7" s="1"/>
  <c r="AA11"/>
  <c r="AB11" s="1"/>
  <c r="AA15"/>
  <c r="AB15" s="1"/>
  <c r="AA19"/>
  <c r="AB19" s="1"/>
  <c r="AJ19" s="1"/>
  <c r="AA23"/>
  <c r="AB23" s="1"/>
  <c r="AA27"/>
  <c r="AB27" s="1"/>
  <c r="AA31"/>
  <c r="AB31" s="1"/>
  <c r="AA35"/>
  <c r="AB35" s="1"/>
  <c r="AA39"/>
  <c r="AB39" s="1"/>
  <c r="AA43"/>
  <c r="AB43" s="1"/>
  <c r="AJ43" s="1"/>
  <c r="AA47"/>
  <c r="AB47" s="1"/>
  <c r="AK47" s="1"/>
  <c r="AA51"/>
  <c r="AB51" s="1"/>
  <c r="AA55"/>
  <c r="AB55" s="1"/>
  <c r="AA59"/>
  <c r="AB59" s="1"/>
  <c r="AA63"/>
  <c r="AB63" s="1"/>
  <c r="AA67"/>
  <c r="AB67" s="1"/>
  <c r="AA71"/>
  <c r="AB71" s="1"/>
  <c r="AA75"/>
  <c r="AB75" s="1"/>
  <c r="AA79"/>
  <c r="AB79" s="1"/>
  <c r="AA83"/>
  <c r="AB83" s="1"/>
  <c r="AA87"/>
  <c r="AB87" s="1"/>
  <c r="AA91"/>
  <c r="AB91" s="1"/>
  <c r="AA95"/>
  <c r="AB95" s="1"/>
  <c r="AA99"/>
  <c r="AB99" s="1"/>
  <c r="AA103"/>
  <c r="AB103" s="1"/>
  <c r="AA107"/>
  <c r="AB107" s="1"/>
  <c r="AA111"/>
  <c r="AB111" s="1"/>
  <c r="AA115"/>
  <c r="AB115" s="1"/>
  <c r="AA119"/>
  <c r="AB119" s="1"/>
  <c r="AA123"/>
  <c r="AB123" s="1"/>
  <c r="AA127"/>
  <c r="AB127" s="1"/>
  <c r="AA131"/>
  <c r="AB131" s="1"/>
  <c r="AA135"/>
  <c r="AB135" s="1"/>
  <c r="AA139"/>
  <c r="AB139" s="1"/>
  <c r="AA143"/>
  <c r="AB143" s="1"/>
  <c r="AA147"/>
  <c r="AB147" s="1"/>
  <c r="AA151"/>
  <c r="AB151" s="1"/>
  <c r="AA155"/>
  <c r="AB155" s="1"/>
  <c r="AA159"/>
  <c r="AB159" s="1"/>
  <c r="AA163"/>
  <c r="AB163" s="1"/>
  <c r="AA167"/>
  <c r="AB167" s="1"/>
  <c r="AA171"/>
  <c r="AB171" s="1"/>
  <c r="AA175"/>
  <c r="AB175" s="1"/>
  <c r="AA179"/>
  <c r="AB179" s="1"/>
  <c r="AK179" s="1"/>
  <c r="AA183"/>
  <c r="AB183" s="1"/>
  <c r="AA187"/>
  <c r="AB187" s="1"/>
  <c r="AJ187" s="1"/>
  <c r="AA191"/>
  <c r="AB191" s="1"/>
  <c r="AA195"/>
  <c r="AB195" s="1"/>
  <c r="AA199"/>
  <c r="AB199" s="1"/>
  <c r="AA203"/>
  <c r="AB203" s="1"/>
  <c r="AA207"/>
  <c r="AB207" s="1"/>
  <c r="AA211"/>
  <c r="AB211" s="1"/>
  <c r="AA215"/>
  <c r="AB215" s="1"/>
  <c r="AA219"/>
  <c r="AB219" s="1"/>
  <c r="AA223"/>
  <c r="AB223" s="1"/>
  <c r="AA227"/>
  <c r="AB227" s="1"/>
  <c r="AA231"/>
  <c r="AB231" s="1"/>
  <c r="AA235"/>
  <c r="AB235" s="1"/>
  <c r="AA239"/>
  <c r="AB239" s="1"/>
  <c r="AA243"/>
  <c r="AB243" s="1"/>
  <c r="AA247"/>
  <c r="AB247" s="1"/>
  <c r="AA251"/>
  <c r="AB251" s="1"/>
  <c r="AA255"/>
  <c r="AB255" s="1"/>
  <c r="AA259"/>
  <c r="AB259" s="1"/>
  <c r="AA263"/>
  <c r="AB263" s="1"/>
  <c r="AA267"/>
  <c r="AB267" s="1"/>
  <c r="AA271"/>
  <c r="AB271" s="1"/>
  <c r="AA275"/>
  <c r="AB275" s="1"/>
  <c r="AA279"/>
  <c r="AB279" s="1"/>
  <c r="AA283"/>
  <c r="AB283" s="1"/>
  <c r="AA287"/>
  <c r="AB287" s="1"/>
  <c r="AA291"/>
  <c r="AB291" s="1"/>
  <c r="AA295"/>
  <c r="AB295" s="1"/>
  <c r="AA299"/>
  <c r="AB299" s="1"/>
  <c r="AA303"/>
  <c r="AB303" s="1"/>
  <c r="AA307"/>
  <c r="AB307" s="1"/>
  <c r="AA311"/>
  <c r="AB311" s="1"/>
  <c r="AA315"/>
  <c r="AB315" s="1"/>
  <c r="AA319"/>
  <c r="AB319" s="1"/>
  <c r="AJ319" s="1"/>
  <c r="AA323"/>
  <c r="AB323" s="1"/>
  <c r="AA327"/>
  <c r="AB327" s="1"/>
  <c r="AA331"/>
  <c r="AB331" s="1"/>
  <c r="AA335"/>
  <c r="AB335" s="1"/>
  <c r="AA339"/>
  <c r="AB339" s="1"/>
  <c r="AA343"/>
  <c r="AB343" s="1"/>
  <c r="AA347"/>
  <c r="AB347" s="1"/>
  <c r="AA351"/>
  <c r="AB351" s="1"/>
  <c r="AA355"/>
  <c r="AB355" s="1"/>
  <c r="AA359"/>
  <c r="AB359" s="1"/>
  <c r="AA363"/>
  <c r="AB363" s="1"/>
  <c r="AJ363" s="1"/>
  <c r="AA367"/>
  <c r="AB367" s="1"/>
  <c r="AA371"/>
  <c r="AB371" s="1"/>
  <c r="AA375"/>
  <c r="AB375" s="1"/>
  <c r="AK375" s="1"/>
  <c r="AA379"/>
  <c r="AB379" s="1"/>
  <c r="AA383"/>
  <c r="AB383" s="1"/>
  <c r="AA387"/>
  <c r="AB387" s="1"/>
  <c r="AA391"/>
  <c r="AB391" s="1"/>
  <c r="AA395"/>
  <c r="AB395" s="1"/>
  <c r="AA399"/>
  <c r="AB399" s="1"/>
  <c r="AA403"/>
  <c r="AB403" s="1"/>
  <c r="AA407"/>
  <c r="AB407" s="1"/>
  <c r="AA411"/>
  <c r="AB411" s="1"/>
  <c r="AA415"/>
  <c r="AB415" s="1"/>
  <c r="AA419"/>
  <c r="AB419" s="1"/>
  <c r="AA423"/>
  <c r="AB423" s="1"/>
  <c r="AJ423" s="1"/>
  <c r="AA427"/>
  <c r="AB427" s="1"/>
  <c r="AA431"/>
  <c r="AB431" s="1"/>
  <c r="AA435"/>
  <c r="AB435" s="1"/>
  <c r="AA439"/>
  <c r="AB439" s="1"/>
  <c r="AA443"/>
  <c r="AB443" s="1"/>
  <c r="AA447"/>
  <c r="AB447" s="1"/>
  <c r="AA451"/>
  <c r="AB451" s="1"/>
  <c r="AA455"/>
  <c r="AB455" s="1"/>
  <c r="AA459"/>
  <c r="AB459" s="1"/>
  <c r="AA463"/>
  <c r="AB463" s="1"/>
  <c r="AA467"/>
  <c r="AB467" s="1"/>
  <c r="AA471"/>
  <c r="AB471" s="1"/>
  <c r="AA475"/>
  <c r="AB475" s="1"/>
  <c r="AA479"/>
  <c r="AB479" s="1"/>
  <c r="AA483"/>
  <c r="AB483" s="1"/>
  <c r="AA487"/>
  <c r="AB487" s="1"/>
  <c r="AA491"/>
  <c r="AB491" s="1"/>
  <c r="AA495"/>
  <c r="AB495" s="1"/>
  <c r="AA499"/>
  <c r="AB499" s="1"/>
  <c r="AA503"/>
  <c r="AB503" s="1"/>
  <c r="AA507"/>
  <c r="AB507" s="1"/>
  <c r="AA511"/>
  <c r="AB511" s="1"/>
  <c r="AA515"/>
  <c r="AB515" s="1"/>
  <c r="AA519"/>
  <c r="AB519" s="1"/>
  <c r="AA523"/>
  <c r="AB523" s="1"/>
  <c r="AJ523" s="1"/>
  <c r="AA527"/>
  <c r="AB527" s="1"/>
  <c r="AA531"/>
  <c r="AB531" s="1"/>
  <c r="AA535"/>
  <c r="AB535" s="1"/>
  <c r="AA539"/>
  <c r="AB539" s="1"/>
  <c r="AA543"/>
  <c r="AB543" s="1"/>
  <c r="AA547"/>
  <c r="AB547" s="1"/>
  <c r="AK547" s="1"/>
  <c r="AA551"/>
  <c r="AB551" s="1"/>
  <c r="AA555"/>
  <c r="AB555" s="1"/>
  <c r="AA559"/>
  <c r="AB559" s="1"/>
  <c r="AA563"/>
  <c r="AB563" s="1"/>
  <c r="AA567"/>
  <c r="AB567" s="1"/>
  <c r="AA571"/>
  <c r="AB571" s="1"/>
  <c r="AA575"/>
  <c r="AB575" s="1"/>
  <c r="AA579"/>
  <c r="AB579" s="1"/>
  <c r="AA583"/>
  <c r="AB583" s="1"/>
  <c r="AA587"/>
  <c r="AB587" s="1"/>
  <c r="AA591"/>
  <c r="AB591" s="1"/>
  <c r="AA595"/>
  <c r="AB595" s="1"/>
  <c r="AA599"/>
  <c r="AB599" s="1"/>
  <c r="AA603"/>
  <c r="AB603" s="1"/>
  <c r="AA607"/>
  <c r="AB607" s="1"/>
  <c r="AA611"/>
  <c r="AB611" s="1"/>
  <c r="AA615"/>
  <c r="AB615" s="1"/>
  <c r="AA619"/>
  <c r="AB619" s="1"/>
  <c r="AA623"/>
  <c r="AB623" s="1"/>
  <c r="AA627"/>
  <c r="AB627" s="1"/>
  <c r="AA631"/>
  <c r="AB631" s="1"/>
  <c r="AA635"/>
  <c r="AB635" s="1"/>
  <c r="AA639"/>
  <c r="AB639" s="1"/>
  <c r="AA643"/>
  <c r="AB643" s="1"/>
  <c r="AA647"/>
  <c r="AB647" s="1"/>
  <c r="AA651"/>
  <c r="AB651" s="1"/>
  <c r="AA655"/>
  <c r="AB655" s="1"/>
  <c r="AA659"/>
  <c r="AB659" s="1"/>
  <c r="AA663"/>
  <c r="AB663" s="1"/>
  <c r="AA667"/>
  <c r="AB667" s="1"/>
  <c r="AA671"/>
  <c r="AB671" s="1"/>
  <c r="AA675"/>
  <c r="AB675" s="1"/>
  <c r="AA679"/>
  <c r="AB679" s="1"/>
  <c r="AA683"/>
  <c r="AB683" s="1"/>
  <c r="AA687"/>
  <c r="AB687" s="1"/>
  <c r="AA691"/>
  <c r="AB691" s="1"/>
  <c r="AA695"/>
  <c r="AB695" s="1"/>
  <c r="AA699"/>
  <c r="AB699" s="1"/>
  <c r="AA703"/>
  <c r="AB703" s="1"/>
  <c r="AA707"/>
  <c r="AB707" s="1"/>
  <c r="AA711"/>
  <c r="AB711" s="1"/>
  <c r="AA715"/>
  <c r="AB715" s="1"/>
  <c r="AA719"/>
  <c r="AB719" s="1"/>
  <c r="AA723"/>
  <c r="AB723" s="1"/>
  <c r="AA727"/>
  <c r="AB727" s="1"/>
  <c r="AA731"/>
  <c r="AB731" s="1"/>
  <c r="AA735"/>
  <c r="AB735" s="1"/>
  <c r="AA739"/>
  <c r="AB739" s="1"/>
  <c r="AA743"/>
  <c r="AB743" s="1"/>
  <c r="AA747"/>
  <c r="AB747" s="1"/>
  <c r="AA751"/>
  <c r="AB751" s="1"/>
  <c r="AA755"/>
  <c r="AB755" s="1"/>
  <c r="AA759"/>
  <c r="AB759" s="1"/>
  <c r="AA763"/>
  <c r="AB763" s="1"/>
  <c r="AA767"/>
  <c r="AB767" s="1"/>
  <c r="AA771"/>
  <c r="AB771" s="1"/>
  <c r="AA775"/>
  <c r="AB775" s="1"/>
  <c r="AJ775" s="1"/>
  <c r="AA779"/>
  <c r="AB779" s="1"/>
  <c r="AA783"/>
  <c r="AB783" s="1"/>
  <c r="AA787"/>
  <c r="AB787" s="1"/>
  <c r="AA791"/>
  <c r="AB791" s="1"/>
  <c r="AA795"/>
  <c r="AB795" s="1"/>
  <c r="AA799"/>
  <c r="AB799" s="1"/>
  <c r="AA803"/>
  <c r="AB803" s="1"/>
  <c r="AA807"/>
  <c r="AB807" s="1"/>
  <c r="AA811"/>
  <c r="AB811" s="1"/>
  <c r="AK811" s="1"/>
  <c r="AA815"/>
  <c r="AB815" s="1"/>
  <c r="AA819"/>
  <c r="AB819" s="1"/>
  <c r="AA823"/>
  <c r="AB823" s="1"/>
  <c r="AA827"/>
  <c r="AB827" s="1"/>
  <c r="AA831"/>
  <c r="AB831" s="1"/>
  <c r="AA835"/>
  <c r="AB835" s="1"/>
  <c r="AA839"/>
  <c r="AB839" s="1"/>
  <c r="AA843"/>
  <c r="AB843" s="1"/>
  <c r="AA847"/>
  <c r="AB847" s="1"/>
  <c r="AA851"/>
  <c r="AB851" s="1"/>
  <c r="AA855"/>
  <c r="AB855" s="1"/>
  <c r="AA859"/>
  <c r="AB859" s="1"/>
  <c r="AA863"/>
  <c r="AB863" s="1"/>
  <c r="AA867"/>
  <c r="AB867" s="1"/>
  <c r="AA871"/>
  <c r="AB871" s="1"/>
  <c r="AA875"/>
  <c r="AB875" s="1"/>
  <c r="AA879"/>
  <c r="AB879" s="1"/>
  <c r="AA883"/>
  <c r="AB883" s="1"/>
  <c r="AA887"/>
  <c r="AB887" s="1"/>
  <c r="AA891"/>
  <c r="AB891" s="1"/>
  <c r="AA895"/>
  <c r="AB895" s="1"/>
  <c r="AA899"/>
  <c r="AB899" s="1"/>
  <c r="AA903"/>
  <c r="AB903" s="1"/>
  <c r="AA907"/>
  <c r="AB907" s="1"/>
  <c r="AA911"/>
  <c r="AB911" s="1"/>
  <c r="AA915"/>
  <c r="AB915" s="1"/>
  <c r="AA919"/>
  <c r="AB919" s="1"/>
  <c r="AA923"/>
  <c r="AB923" s="1"/>
  <c r="AJ923" s="1"/>
  <c r="AA927"/>
  <c r="AB927" s="1"/>
  <c r="AA931"/>
  <c r="AB931" s="1"/>
  <c r="AA935"/>
  <c r="AB935" s="1"/>
  <c r="AA939"/>
  <c r="AB939" s="1"/>
  <c r="AJ939" s="1"/>
  <c r="AA943"/>
  <c r="AB943" s="1"/>
  <c r="AA947"/>
  <c r="AB947" s="1"/>
  <c r="AA951"/>
  <c r="AB951" s="1"/>
  <c r="AA955"/>
  <c r="AB955" s="1"/>
  <c r="AA959"/>
  <c r="AB959" s="1"/>
  <c r="AK959" s="1"/>
  <c r="AA963"/>
  <c r="AB963" s="1"/>
  <c r="AA967"/>
  <c r="AB967" s="1"/>
  <c r="AA971"/>
  <c r="AB971" s="1"/>
  <c r="AA975"/>
  <c r="AB975" s="1"/>
  <c r="AA979"/>
  <c r="AB979" s="1"/>
  <c r="AA983"/>
  <c r="AB983" s="1"/>
  <c r="AA987"/>
  <c r="AB987" s="1"/>
  <c r="AA991"/>
  <c r="AB991" s="1"/>
  <c r="AJ991" s="1"/>
  <c r="AA995"/>
  <c r="AB995" s="1"/>
  <c r="AA8"/>
  <c r="AB8" s="1"/>
  <c r="AA12"/>
  <c r="AB12" s="1"/>
  <c r="AA16"/>
  <c r="AB16" s="1"/>
  <c r="AA20"/>
  <c r="AB20" s="1"/>
  <c r="AA24"/>
  <c r="AB24" s="1"/>
  <c r="AA28"/>
  <c r="AB28" s="1"/>
  <c r="AA32"/>
  <c r="AB32" s="1"/>
  <c r="AA36"/>
  <c r="AB36" s="1"/>
  <c r="AA40"/>
  <c r="AB40" s="1"/>
  <c r="AA44"/>
  <c r="AB44" s="1"/>
  <c r="AA48"/>
  <c r="AB48" s="1"/>
  <c r="AA52"/>
  <c r="AB52" s="1"/>
  <c r="AA56"/>
  <c r="AB56" s="1"/>
  <c r="AA60"/>
  <c r="AB60" s="1"/>
  <c r="AA64"/>
  <c r="AB64" s="1"/>
  <c r="AA68"/>
  <c r="AB68" s="1"/>
  <c r="AA72"/>
  <c r="AB72" s="1"/>
  <c r="AA76"/>
  <c r="AB76" s="1"/>
  <c r="AA80"/>
  <c r="AB80" s="1"/>
  <c r="AA84"/>
  <c r="AB84" s="1"/>
  <c r="AA88"/>
  <c r="AB88" s="1"/>
  <c r="AA92"/>
  <c r="AB92" s="1"/>
  <c r="AA96"/>
  <c r="AB96" s="1"/>
  <c r="AA100"/>
  <c r="AB100" s="1"/>
  <c r="AJ100" s="1"/>
  <c r="AA104"/>
  <c r="AB104" s="1"/>
  <c r="AA108"/>
  <c r="AB108" s="1"/>
  <c r="AA112"/>
  <c r="AB112" s="1"/>
  <c r="AA116"/>
  <c r="AB116" s="1"/>
  <c r="AA120"/>
  <c r="AB120" s="1"/>
  <c r="AA124"/>
  <c r="AB124" s="1"/>
  <c r="AA128"/>
  <c r="AB128" s="1"/>
  <c r="AJ128" s="1"/>
  <c r="AA132"/>
  <c r="AB132" s="1"/>
  <c r="AA136"/>
  <c r="AB136" s="1"/>
  <c r="AA140"/>
  <c r="AB140" s="1"/>
  <c r="AA144"/>
  <c r="AB144" s="1"/>
  <c r="AA148"/>
  <c r="AB148" s="1"/>
  <c r="AJ148" s="1"/>
  <c r="AA152"/>
  <c r="AB152" s="1"/>
  <c r="AA156"/>
  <c r="AB156" s="1"/>
  <c r="AA160"/>
  <c r="AB160" s="1"/>
  <c r="AA164"/>
  <c r="AB164" s="1"/>
  <c r="AA168"/>
  <c r="AB168" s="1"/>
  <c r="AA172"/>
  <c r="AB172" s="1"/>
  <c r="AA176"/>
  <c r="AB176" s="1"/>
  <c r="AJ176" s="1"/>
  <c r="AA180"/>
  <c r="AB180" s="1"/>
  <c r="AA184"/>
  <c r="AB184" s="1"/>
  <c r="AA188"/>
  <c r="AB188" s="1"/>
  <c r="AA192"/>
  <c r="AB192" s="1"/>
  <c r="AA196"/>
  <c r="AB196" s="1"/>
  <c r="AA200"/>
  <c r="AB200" s="1"/>
  <c r="AA204"/>
  <c r="AB204" s="1"/>
  <c r="AA208"/>
  <c r="AB208" s="1"/>
  <c r="AA212"/>
  <c r="AB212" s="1"/>
  <c r="AA216"/>
  <c r="AB216" s="1"/>
  <c r="AA220"/>
  <c r="AB220" s="1"/>
  <c r="AA224"/>
  <c r="AB224" s="1"/>
  <c r="AA228"/>
  <c r="AB228" s="1"/>
  <c r="AA232"/>
  <c r="AB232" s="1"/>
  <c r="AA236"/>
  <c r="AB236" s="1"/>
  <c r="AA240"/>
  <c r="AB240" s="1"/>
  <c r="AA244"/>
  <c r="AB244" s="1"/>
  <c r="AA248"/>
  <c r="AB248" s="1"/>
  <c r="AA252"/>
  <c r="AB252" s="1"/>
  <c r="AA256"/>
  <c r="AB256" s="1"/>
  <c r="AA260"/>
  <c r="AB260" s="1"/>
  <c r="AA264"/>
  <c r="AB264" s="1"/>
  <c r="AA268"/>
  <c r="AB268" s="1"/>
  <c r="AA272"/>
  <c r="AB272" s="1"/>
  <c r="AA276"/>
  <c r="AB276" s="1"/>
  <c r="AA280"/>
  <c r="AB280" s="1"/>
  <c r="AA284"/>
  <c r="AB284" s="1"/>
  <c r="AA288"/>
  <c r="AB288" s="1"/>
  <c r="AA292"/>
  <c r="AB292" s="1"/>
  <c r="AA296"/>
  <c r="AB296" s="1"/>
  <c r="AA300"/>
  <c r="AB300" s="1"/>
  <c r="AA304"/>
  <c r="AB304" s="1"/>
  <c r="AA308"/>
  <c r="AB308" s="1"/>
  <c r="AA312"/>
  <c r="AB312" s="1"/>
  <c r="AA316"/>
  <c r="AB316" s="1"/>
  <c r="AA320"/>
  <c r="AB320" s="1"/>
  <c r="AA324"/>
  <c r="AB324" s="1"/>
  <c r="AA328"/>
  <c r="AB328" s="1"/>
  <c r="AH328" s="1"/>
  <c r="AA332"/>
  <c r="AB332" s="1"/>
  <c r="AA336"/>
  <c r="AB336" s="1"/>
  <c r="AA340"/>
  <c r="AB340" s="1"/>
  <c r="AA344"/>
  <c r="AB344" s="1"/>
  <c r="AA348"/>
  <c r="AB348" s="1"/>
  <c r="AA352"/>
  <c r="AB352" s="1"/>
  <c r="AA356"/>
  <c r="AB356" s="1"/>
  <c r="AA360"/>
  <c r="AB360" s="1"/>
  <c r="AA364"/>
  <c r="AB364" s="1"/>
  <c r="AA368"/>
  <c r="AB368" s="1"/>
  <c r="AA372"/>
  <c r="AB372" s="1"/>
  <c r="AA376"/>
  <c r="AB376" s="1"/>
  <c r="AA380"/>
  <c r="AB380" s="1"/>
  <c r="AA384"/>
  <c r="AB384" s="1"/>
  <c r="AA388"/>
  <c r="AB388" s="1"/>
  <c r="AA392"/>
  <c r="AB392" s="1"/>
  <c r="AA396"/>
  <c r="AB396" s="1"/>
  <c r="AA400"/>
  <c r="AB400" s="1"/>
  <c r="AA404"/>
  <c r="AB404" s="1"/>
  <c r="AA408"/>
  <c r="AB408" s="1"/>
  <c r="AA412"/>
  <c r="AB412" s="1"/>
  <c r="AA416"/>
  <c r="AB416" s="1"/>
  <c r="AA420"/>
  <c r="AB420" s="1"/>
  <c r="AA424"/>
  <c r="AB424" s="1"/>
  <c r="AA428"/>
  <c r="AB428" s="1"/>
  <c r="AK428" s="1"/>
  <c r="AA432"/>
  <c r="AB432" s="1"/>
  <c r="AA436"/>
  <c r="AB436" s="1"/>
  <c r="AA440"/>
  <c r="AB440" s="1"/>
  <c r="AJ440" s="1"/>
  <c r="AA444"/>
  <c r="AB444" s="1"/>
  <c r="AA448"/>
  <c r="AB448" s="1"/>
  <c r="AA452"/>
  <c r="AB452" s="1"/>
  <c r="AA456"/>
  <c r="AB456" s="1"/>
  <c r="AA460"/>
  <c r="AB460" s="1"/>
  <c r="AA464"/>
  <c r="AB464" s="1"/>
  <c r="AA468"/>
  <c r="AB468" s="1"/>
  <c r="AA472"/>
  <c r="AB472" s="1"/>
  <c r="AA476"/>
  <c r="AB476" s="1"/>
  <c r="AA480"/>
  <c r="AB480" s="1"/>
  <c r="AA484"/>
  <c r="AB484" s="1"/>
  <c r="AA488"/>
  <c r="AB488" s="1"/>
  <c r="AA512"/>
  <c r="AB512" s="1"/>
  <c r="AA516"/>
  <c r="AB516" s="1"/>
  <c r="AA520"/>
  <c r="AB520" s="1"/>
  <c r="AA524"/>
  <c r="AB524" s="1"/>
  <c r="AA528"/>
  <c r="AB528" s="1"/>
  <c r="AA532"/>
  <c r="AB532" s="1"/>
  <c r="AA536"/>
  <c r="AB536" s="1"/>
  <c r="AA540"/>
  <c r="AB540" s="1"/>
  <c r="AA544"/>
  <c r="AB544" s="1"/>
  <c r="AA548"/>
  <c r="AB548" s="1"/>
  <c r="AA552"/>
  <c r="AB552" s="1"/>
  <c r="AK552" s="1"/>
  <c r="AA556"/>
  <c r="AB556" s="1"/>
  <c r="AA560"/>
  <c r="AB560" s="1"/>
  <c r="AA564"/>
  <c r="AB564" s="1"/>
  <c r="AK564" s="1"/>
  <c r="AA568"/>
  <c r="AB568" s="1"/>
  <c r="AA572"/>
  <c r="AB572" s="1"/>
  <c r="AA576"/>
  <c r="AB576" s="1"/>
  <c r="AA580"/>
  <c r="AB580" s="1"/>
  <c r="AA584"/>
  <c r="AB584" s="1"/>
  <c r="AA588"/>
  <c r="AB588" s="1"/>
  <c r="AA592"/>
  <c r="AB592" s="1"/>
  <c r="AA596"/>
  <c r="AB596" s="1"/>
  <c r="AA600"/>
  <c r="AB600" s="1"/>
  <c r="AA604"/>
  <c r="AB604" s="1"/>
  <c r="AA608"/>
  <c r="AB608" s="1"/>
  <c r="AA612"/>
  <c r="AB612" s="1"/>
  <c r="AA616"/>
  <c r="AB616" s="1"/>
  <c r="AA620"/>
  <c r="AB620" s="1"/>
  <c r="AA624"/>
  <c r="AB624" s="1"/>
  <c r="AA628"/>
  <c r="AB628" s="1"/>
  <c r="AA632"/>
  <c r="AB632" s="1"/>
  <c r="AA636"/>
  <c r="AB636" s="1"/>
  <c r="AA640"/>
  <c r="AB640" s="1"/>
  <c r="AA644"/>
  <c r="AB644" s="1"/>
  <c r="AA648"/>
  <c r="AB648" s="1"/>
  <c r="AA652"/>
  <c r="AB652" s="1"/>
  <c r="AA656"/>
  <c r="AB656" s="1"/>
  <c r="AA660"/>
  <c r="AB660" s="1"/>
  <c r="AK660" s="1"/>
  <c r="AA664"/>
  <c r="AB664" s="1"/>
  <c r="AA668"/>
  <c r="AB668" s="1"/>
  <c r="AA672"/>
  <c r="AB672" s="1"/>
  <c r="AA676"/>
  <c r="AB676" s="1"/>
  <c r="AA680"/>
  <c r="AB680" s="1"/>
  <c r="AA684"/>
  <c r="AB684" s="1"/>
  <c r="AA688"/>
  <c r="AB688" s="1"/>
  <c r="AA692"/>
  <c r="AB692" s="1"/>
  <c r="AA696"/>
  <c r="AB696" s="1"/>
  <c r="AA700"/>
  <c r="AB700" s="1"/>
  <c r="AA704"/>
  <c r="AB704" s="1"/>
  <c r="AA708"/>
  <c r="AB708" s="1"/>
  <c r="AA712"/>
  <c r="AB712" s="1"/>
  <c r="AA716"/>
  <c r="AB716" s="1"/>
  <c r="AA720"/>
  <c r="AB720" s="1"/>
  <c r="AA724"/>
  <c r="AB724" s="1"/>
  <c r="AA728"/>
  <c r="AB728" s="1"/>
  <c r="AA732"/>
  <c r="AB732" s="1"/>
  <c r="AA736"/>
  <c r="AB736" s="1"/>
  <c r="AA740"/>
  <c r="AB740" s="1"/>
  <c r="AA744"/>
  <c r="AB744" s="1"/>
  <c r="AA748"/>
  <c r="AB748" s="1"/>
  <c r="AA752"/>
  <c r="AB752" s="1"/>
  <c r="AA756"/>
  <c r="AB756" s="1"/>
  <c r="AA760"/>
  <c r="AB760" s="1"/>
  <c r="AA764"/>
  <c r="AB764" s="1"/>
  <c r="AA768"/>
  <c r="AB768" s="1"/>
  <c r="AA772"/>
  <c r="AB772" s="1"/>
  <c r="AA776"/>
  <c r="AB776" s="1"/>
  <c r="AA780"/>
  <c r="AB780" s="1"/>
  <c r="AA784"/>
  <c r="AB784" s="1"/>
  <c r="AA788"/>
  <c r="AB788" s="1"/>
  <c r="AA792"/>
  <c r="AB792" s="1"/>
  <c r="AA796"/>
  <c r="AB796" s="1"/>
  <c r="AA800"/>
  <c r="AB800" s="1"/>
  <c r="AA804"/>
  <c r="AB804" s="1"/>
  <c r="AA808"/>
  <c r="AB808" s="1"/>
  <c r="AA812"/>
  <c r="AB812" s="1"/>
  <c r="AA816"/>
  <c r="AB816" s="1"/>
  <c r="AA820"/>
  <c r="AB820" s="1"/>
  <c r="AA824"/>
  <c r="AB824" s="1"/>
  <c r="AA828"/>
  <c r="AB828" s="1"/>
  <c r="AA832"/>
  <c r="AB832" s="1"/>
  <c r="AA836"/>
  <c r="AB836" s="1"/>
  <c r="AA840"/>
  <c r="AB840" s="1"/>
  <c r="AA844"/>
  <c r="AB844" s="1"/>
  <c r="AA848"/>
  <c r="AB848" s="1"/>
  <c r="AA852"/>
  <c r="AB852" s="1"/>
  <c r="AA856"/>
  <c r="AB856" s="1"/>
  <c r="AJ856" s="1"/>
  <c r="AA860"/>
  <c r="AB860" s="1"/>
  <c r="AA864"/>
  <c r="AB864" s="1"/>
  <c r="AA868"/>
  <c r="AB868" s="1"/>
  <c r="AA872"/>
  <c r="AB872" s="1"/>
  <c r="AA876"/>
  <c r="AB876" s="1"/>
  <c r="AA880"/>
  <c r="AB880" s="1"/>
  <c r="AA884"/>
  <c r="AB884" s="1"/>
  <c r="AA888"/>
  <c r="AB888" s="1"/>
  <c r="AA892"/>
  <c r="AB892" s="1"/>
  <c r="AA896"/>
  <c r="AB896" s="1"/>
  <c r="AA900"/>
  <c r="AB900" s="1"/>
  <c r="AA904"/>
  <c r="AB904" s="1"/>
  <c r="AA908"/>
  <c r="AB908" s="1"/>
  <c r="AA912"/>
  <c r="AB912" s="1"/>
  <c r="AA916"/>
  <c r="AB916" s="1"/>
  <c r="AA920"/>
  <c r="AB920" s="1"/>
  <c r="AA924"/>
  <c r="AB924" s="1"/>
  <c r="AA928"/>
  <c r="AB928" s="1"/>
  <c r="AA932"/>
  <c r="AB932" s="1"/>
  <c r="AA936"/>
  <c r="AB936" s="1"/>
  <c r="AA940"/>
  <c r="AB940" s="1"/>
  <c r="AA944"/>
  <c r="AB944" s="1"/>
  <c r="AA948"/>
  <c r="AB948" s="1"/>
  <c r="AA952"/>
  <c r="AB952" s="1"/>
  <c r="AA956"/>
  <c r="AB956" s="1"/>
  <c r="AA960"/>
  <c r="AB960" s="1"/>
  <c r="AA964"/>
  <c r="AB964" s="1"/>
  <c r="AA968"/>
  <c r="AB968" s="1"/>
  <c r="AA972"/>
  <c r="AB972" s="1"/>
  <c r="AA976"/>
  <c r="AB976" s="1"/>
  <c r="AA980"/>
  <c r="AB980" s="1"/>
  <c r="AA984"/>
  <c r="AB984" s="1"/>
  <c r="AA988"/>
  <c r="AB988" s="1"/>
  <c r="AA992"/>
  <c r="AB992" s="1"/>
  <c r="AA996"/>
  <c r="AB996" s="1"/>
  <c r="AA1000"/>
  <c r="AB1000" s="1"/>
  <c r="AK1000" s="1"/>
  <c r="AA1004"/>
  <c r="AB1004" s="1"/>
  <c r="AA999"/>
  <c r="AB999" s="1"/>
  <c r="AA1003"/>
  <c r="AB1003" s="1"/>
  <c r="AA5"/>
  <c r="AB5" s="1"/>
  <c r="AA9"/>
  <c r="AB9" s="1"/>
  <c r="AK9" s="1"/>
  <c r="AA13"/>
  <c r="AB13" s="1"/>
  <c r="AA17"/>
  <c r="AB17" s="1"/>
  <c r="AA21"/>
  <c r="AB21" s="1"/>
  <c r="AA25"/>
  <c r="AB25" s="1"/>
  <c r="AA29"/>
  <c r="AB29" s="1"/>
  <c r="AA33"/>
  <c r="AB33" s="1"/>
  <c r="AA37"/>
  <c r="AB37" s="1"/>
  <c r="AA41"/>
  <c r="AB41" s="1"/>
  <c r="AA45"/>
  <c r="AB45" s="1"/>
  <c r="AA49"/>
  <c r="AB49" s="1"/>
  <c r="AA53"/>
  <c r="AB53" s="1"/>
  <c r="AA57"/>
  <c r="AB57" s="1"/>
  <c r="AA61"/>
  <c r="AB61" s="1"/>
  <c r="AA65"/>
  <c r="AB65" s="1"/>
  <c r="AA69"/>
  <c r="AB69" s="1"/>
  <c r="AJ69" s="1"/>
  <c r="AA73"/>
  <c r="AB73" s="1"/>
  <c r="AA77"/>
  <c r="AB77" s="1"/>
  <c r="AA81"/>
  <c r="AB81" s="1"/>
  <c r="AA85"/>
  <c r="AB85" s="1"/>
  <c r="AA89"/>
  <c r="AB89" s="1"/>
  <c r="AA93"/>
  <c r="AB93" s="1"/>
  <c r="AA97"/>
  <c r="AB97" s="1"/>
  <c r="AA101"/>
  <c r="AB101" s="1"/>
  <c r="AA105"/>
  <c r="AB105" s="1"/>
  <c r="AA109"/>
  <c r="AB109" s="1"/>
  <c r="AA113"/>
  <c r="AB113" s="1"/>
  <c r="AA117"/>
  <c r="AB117" s="1"/>
  <c r="AA121"/>
  <c r="AB121" s="1"/>
  <c r="AA125"/>
  <c r="AB125" s="1"/>
  <c r="AA129"/>
  <c r="AB129" s="1"/>
  <c r="AA133"/>
  <c r="AB133" s="1"/>
  <c r="AA137"/>
  <c r="AB137" s="1"/>
  <c r="AA141"/>
  <c r="AB141" s="1"/>
  <c r="AA145"/>
  <c r="AB145" s="1"/>
  <c r="AA149"/>
  <c r="AB149" s="1"/>
  <c r="AA153"/>
  <c r="AB153" s="1"/>
  <c r="AA157"/>
  <c r="AB157" s="1"/>
  <c r="AA161"/>
  <c r="AB161" s="1"/>
  <c r="AA165"/>
  <c r="AB165" s="1"/>
  <c r="AA169"/>
  <c r="AB169" s="1"/>
  <c r="AA173"/>
  <c r="AB173" s="1"/>
  <c r="AA177"/>
  <c r="AB177" s="1"/>
  <c r="AA181"/>
  <c r="AB181" s="1"/>
  <c r="AA185"/>
  <c r="AB185" s="1"/>
  <c r="AA189"/>
  <c r="AB189" s="1"/>
  <c r="AA193"/>
  <c r="AB193" s="1"/>
  <c r="AK193" s="1"/>
  <c r="AA197"/>
  <c r="AB197" s="1"/>
  <c r="AA201"/>
  <c r="AB201" s="1"/>
  <c r="AA205"/>
  <c r="AB205" s="1"/>
  <c r="AA209"/>
  <c r="AB209" s="1"/>
  <c r="AA213"/>
  <c r="AB213" s="1"/>
  <c r="AA217"/>
  <c r="AB217" s="1"/>
  <c r="AA221"/>
  <c r="AB221" s="1"/>
  <c r="AA225"/>
  <c r="AB225" s="1"/>
  <c r="AA229"/>
  <c r="AB229" s="1"/>
  <c r="AA233"/>
  <c r="AB233" s="1"/>
  <c r="AA237"/>
  <c r="AB237" s="1"/>
  <c r="AA241"/>
  <c r="AB241" s="1"/>
  <c r="AA245"/>
  <c r="AB245" s="1"/>
  <c r="AA249"/>
  <c r="AB249" s="1"/>
  <c r="AA253"/>
  <c r="AB253" s="1"/>
  <c r="AA257"/>
  <c r="AB257" s="1"/>
  <c r="AA261"/>
  <c r="AB261" s="1"/>
  <c r="AJ261" s="1"/>
  <c r="AA265"/>
  <c r="AB265" s="1"/>
  <c r="AA269"/>
  <c r="AB269" s="1"/>
  <c r="AA273"/>
  <c r="AB273" s="1"/>
  <c r="AA277"/>
  <c r="AB277" s="1"/>
  <c r="AA281"/>
  <c r="AB281" s="1"/>
  <c r="AJ281" s="1"/>
  <c r="AA285"/>
  <c r="AB285" s="1"/>
  <c r="AA289"/>
  <c r="AB289" s="1"/>
  <c r="AA293"/>
  <c r="AB293" s="1"/>
  <c r="AA297"/>
  <c r="AB297" s="1"/>
  <c r="AA301"/>
  <c r="AB301" s="1"/>
  <c r="AA305"/>
  <c r="AB305" s="1"/>
  <c r="AA309"/>
  <c r="AB309" s="1"/>
  <c r="AA313"/>
  <c r="AB313" s="1"/>
  <c r="AA317"/>
  <c r="AB317" s="1"/>
  <c r="AA321"/>
  <c r="AB321" s="1"/>
  <c r="AA325"/>
  <c r="AB325" s="1"/>
  <c r="AA329"/>
  <c r="AB329" s="1"/>
  <c r="AA333"/>
  <c r="AB333" s="1"/>
  <c r="AJ333" s="1"/>
  <c r="AA337"/>
  <c r="AB337" s="1"/>
  <c r="AA341"/>
  <c r="AB341" s="1"/>
  <c r="AA345"/>
  <c r="AB345" s="1"/>
  <c r="AA349"/>
  <c r="AB349" s="1"/>
  <c r="AA353"/>
  <c r="AB353" s="1"/>
  <c r="AA357"/>
  <c r="AB357" s="1"/>
  <c r="AA361"/>
  <c r="AB361" s="1"/>
  <c r="AA365"/>
  <c r="AB365" s="1"/>
  <c r="AI365" s="1"/>
  <c r="AA369"/>
  <c r="AB369" s="1"/>
  <c r="AA373"/>
  <c r="AB373" s="1"/>
  <c r="AA377"/>
  <c r="AB377" s="1"/>
  <c r="AA381"/>
  <c r="AB381" s="1"/>
  <c r="AA385"/>
  <c r="AB385" s="1"/>
  <c r="AA389"/>
  <c r="AB389" s="1"/>
  <c r="AA393"/>
  <c r="AB393" s="1"/>
  <c r="AA397"/>
  <c r="AB397" s="1"/>
  <c r="AA401"/>
  <c r="AB401" s="1"/>
  <c r="AA405"/>
  <c r="AB405" s="1"/>
  <c r="AA409"/>
  <c r="AB409" s="1"/>
  <c r="AA413"/>
  <c r="AB413" s="1"/>
  <c r="AA417"/>
  <c r="AB417" s="1"/>
  <c r="AA421"/>
  <c r="AB421" s="1"/>
  <c r="AA425"/>
  <c r="AB425" s="1"/>
  <c r="AA429"/>
  <c r="AB429" s="1"/>
  <c r="AA433"/>
  <c r="AB433" s="1"/>
  <c r="AA437"/>
  <c r="AB437" s="1"/>
  <c r="AA441"/>
  <c r="AB441" s="1"/>
  <c r="AA445"/>
  <c r="AB445" s="1"/>
  <c r="AA449"/>
  <c r="AB449" s="1"/>
  <c r="AJ449" s="1"/>
  <c r="AA453"/>
  <c r="AB453" s="1"/>
  <c r="AA457"/>
  <c r="AB457" s="1"/>
  <c r="AA461"/>
  <c r="AB461" s="1"/>
  <c r="AA465"/>
  <c r="AB465" s="1"/>
  <c r="AA469"/>
  <c r="AB469" s="1"/>
  <c r="AA473"/>
  <c r="AB473" s="1"/>
  <c r="AA477"/>
  <c r="AB477" s="1"/>
  <c r="AA481"/>
  <c r="AB481" s="1"/>
  <c r="AA485"/>
  <c r="AB485" s="1"/>
  <c r="AA489"/>
  <c r="AB489" s="1"/>
  <c r="AA493"/>
  <c r="AB493" s="1"/>
  <c r="AA497"/>
  <c r="AB497" s="1"/>
  <c r="AA501"/>
  <c r="AB501" s="1"/>
  <c r="AA505"/>
  <c r="AB505" s="1"/>
  <c r="AA509"/>
  <c r="AB509" s="1"/>
  <c r="AA513"/>
  <c r="AB513" s="1"/>
  <c r="AA517"/>
  <c r="AB517" s="1"/>
  <c r="AA521"/>
  <c r="AB521" s="1"/>
  <c r="AA525"/>
  <c r="AB525" s="1"/>
  <c r="AA529"/>
  <c r="AB529" s="1"/>
  <c r="AA533"/>
  <c r="AB533" s="1"/>
  <c r="AK533" s="1"/>
  <c r="AA537"/>
  <c r="AB537" s="1"/>
  <c r="AA541"/>
  <c r="AB541" s="1"/>
  <c r="AA545"/>
  <c r="AB545" s="1"/>
  <c r="AA549"/>
  <c r="AB549" s="1"/>
  <c r="AA553"/>
  <c r="AB553" s="1"/>
  <c r="AA557"/>
  <c r="AB557" s="1"/>
  <c r="AA561"/>
  <c r="AB561" s="1"/>
  <c r="AA565"/>
  <c r="AB565" s="1"/>
  <c r="AJ565" s="1"/>
  <c r="AA569"/>
  <c r="AB569" s="1"/>
  <c r="AJ569" s="1"/>
  <c r="AA573"/>
  <c r="AB573" s="1"/>
  <c r="AJ573" s="1"/>
  <c r="AA577"/>
  <c r="AB577" s="1"/>
  <c r="AA581"/>
  <c r="AB581" s="1"/>
  <c r="AA585"/>
  <c r="AB585" s="1"/>
  <c r="AA589"/>
  <c r="AB589" s="1"/>
  <c r="AA593"/>
  <c r="AB593" s="1"/>
  <c r="AA597"/>
  <c r="AB597" s="1"/>
  <c r="AA601"/>
  <c r="AB601" s="1"/>
  <c r="AA605"/>
  <c r="AB605" s="1"/>
  <c r="AA609"/>
  <c r="AB609" s="1"/>
  <c r="AA613"/>
  <c r="AB613" s="1"/>
  <c r="AA617"/>
  <c r="AB617" s="1"/>
  <c r="AA621"/>
  <c r="AB621" s="1"/>
  <c r="AA625"/>
  <c r="AB625" s="1"/>
  <c r="AA629"/>
  <c r="AB629" s="1"/>
  <c r="AA633"/>
  <c r="AB633" s="1"/>
  <c r="AA637"/>
  <c r="AB637" s="1"/>
  <c r="AA641"/>
  <c r="AB641" s="1"/>
  <c r="AA645"/>
  <c r="AB645" s="1"/>
  <c r="AA649"/>
  <c r="AB649" s="1"/>
  <c r="AA653"/>
  <c r="AB653" s="1"/>
  <c r="AK653" s="1"/>
  <c r="AA657"/>
  <c r="AB657" s="1"/>
  <c r="AA661"/>
  <c r="AB661" s="1"/>
  <c r="AA665"/>
  <c r="AB665" s="1"/>
  <c r="AA669"/>
  <c r="AB669" s="1"/>
  <c r="AA673"/>
  <c r="AB673" s="1"/>
  <c r="AA677"/>
  <c r="AB677" s="1"/>
  <c r="AA681"/>
  <c r="AB681" s="1"/>
  <c r="AA685"/>
  <c r="AB685" s="1"/>
  <c r="AA689"/>
  <c r="AB689" s="1"/>
  <c r="AA693"/>
  <c r="AB693" s="1"/>
  <c r="AA697"/>
  <c r="AB697" s="1"/>
  <c r="AA701"/>
  <c r="AB701" s="1"/>
  <c r="AA705"/>
  <c r="AB705" s="1"/>
  <c r="AA709"/>
  <c r="AB709" s="1"/>
  <c r="AA713"/>
  <c r="AB713" s="1"/>
  <c r="AA717"/>
  <c r="AB717" s="1"/>
  <c r="AA721"/>
  <c r="AB721" s="1"/>
  <c r="AA725"/>
  <c r="AB725" s="1"/>
  <c r="AA729"/>
  <c r="AB729" s="1"/>
  <c r="AA733"/>
  <c r="AB733" s="1"/>
  <c r="AA737"/>
  <c r="AB737" s="1"/>
  <c r="AA741"/>
  <c r="AB741" s="1"/>
  <c r="AA745"/>
  <c r="AB745" s="1"/>
  <c r="AA749"/>
  <c r="AB749" s="1"/>
  <c r="AA753"/>
  <c r="AB753" s="1"/>
  <c r="AA757"/>
  <c r="AB757" s="1"/>
  <c r="AA761"/>
  <c r="AB761" s="1"/>
  <c r="AA765"/>
  <c r="AB765" s="1"/>
  <c r="AA769"/>
  <c r="AB769" s="1"/>
  <c r="AA773"/>
  <c r="AB773" s="1"/>
  <c r="AA777"/>
  <c r="AB777" s="1"/>
  <c r="AA781"/>
  <c r="AB781" s="1"/>
  <c r="AA785"/>
  <c r="AB785" s="1"/>
  <c r="AA789"/>
  <c r="AB789" s="1"/>
  <c r="AA793"/>
  <c r="AB793" s="1"/>
  <c r="AA797"/>
  <c r="AB797" s="1"/>
  <c r="AA801"/>
  <c r="AB801" s="1"/>
  <c r="AA805"/>
  <c r="AB805" s="1"/>
  <c r="AA809"/>
  <c r="AB809" s="1"/>
  <c r="AA813"/>
  <c r="AB813" s="1"/>
  <c r="AA817"/>
  <c r="AB817" s="1"/>
  <c r="AA821"/>
  <c r="AB821" s="1"/>
  <c r="AA825"/>
  <c r="AB825" s="1"/>
  <c r="AA829"/>
  <c r="AB829" s="1"/>
  <c r="AA833"/>
  <c r="AB833" s="1"/>
  <c r="AA837"/>
  <c r="AB837" s="1"/>
  <c r="AA841"/>
  <c r="AB841" s="1"/>
  <c r="AA845"/>
  <c r="AB845" s="1"/>
  <c r="AA849"/>
  <c r="AB849" s="1"/>
  <c r="AA853"/>
  <c r="AB853" s="1"/>
  <c r="AA857"/>
  <c r="AB857" s="1"/>
  <c r="AA861"/>
  <c r="AB861" s="1"/>
  <c r="AA865"/>
  <c r="AB865" s="1"/>
  <c r="AJ865" s="1"/>
  <c r="AA869"/>
  <c r="AB869" s="1"/>
  <c r="AA873"/>
  <c r="AB873" s="1"/>
  <c r="AK873" s="1"/>
  <c r="AA877"/>
  <c r="AB877" s="1"/>
  <c r="AA881"/>
  <c r="AB881" s="1"/>
  <c r="AA885"/>
  <c r="AB885" s="1"/>
  <c r="AA889"/>
  <c r="AB889" s="1"/>
  <c r="AA893"/>
  <c r="AB893" s="1"/>
  <c r="AA897"/>
  <c r="AB897" s="1"/>
  <c r="AA901"/>
  <c r="AB901" s="1"/>
  <c r="AA905"/>
  <c r="AB905" s="1"/>
  <c r="AA909"/>
  <c r="AB909" s="1"/>
  <c r="AA913"/>
  <c r="AB913" s="1"/>
  <c r="AA917"/>
  <c r="AB917" s="1"/>
  <c r="AA921"/>
  <c r="AB921" s="1"/>
  <c r="AA925"/>
  <c r="AB925" s="1"/>
  <c r="AK925" s="1"/>
  <c r="AA929"/>
  <c r="AB929" s="1"/>
  <c r="AA933"/>
  <c r="AB933" s="1"/>
  <c r="AA937"/>
  <c r="AB937" s="1"/>
  <c r="AA941"/>
  <c r="AB941" s="1"/>
  <c r="AA945"/>
  <c r="AB945" s="1"/>
  <c r="AA949"/>
  <c r="AB949" s="1"/>
  <c r="AA953"/>
  <c r="AB953" s="1"/>
  <c r="AA957"/>
  <c r="AB957" s="1"/>
  <c r="AA961"/>
  <c r="AB961" s="1"/>
  <c r="AA965"/>
  <c r="AB965" s="1"/>
  <c r="AA969"/>
  <c r="AB969" s="1"/>
  <c r="AA973"/>
  <c r="AB973" s="1"/>
  <c r="AA977"/>
  <c r="AB977" s="1"/>
  <c r="AJ977" s="1"/>
  <c r="AA981"/>
  <c r="AB981" s="1"/>
  <c r="AA985"/>
  <c r="AB985" s="1"/>
  <c r="AA989"/>
  <c r="AB989" s="1"/>
  <c r="AA993"/>
  <c r="AB993" s="1"/>
  <c r="AA6"/>
  <c r="AB6" s="1"/>
  <c r="AA10"/>
  <c r="AB10" s="1"/>
  <c r="AA14"/>
  <c r="AB14" s="1"/>
  <c r="AA18"/>
  <c r="AB18" s="1"/>
  <c r="AA22"/>
  <c r="AB22" s="1"/>
  <c r="AA26"/>
  <c r="AB26" s="1"/>
  <c r="AK26" s="1"/>
  <c r="AA30"/>
  <c r="AB30" s="1"/>
  <c r="AA34"/>
  <c r="AB34" s="1"/>
  <c r="AA38"/>
  <c r="AB38" s="1"/>
  <c r="AA42"/>
  <c r="AB42" s="1"/>
  <c r="AA46"/>
  <c r="AB46" s="1"/>
  <c r="AA50"/>
  <c r="AB50" s="1"/>
  <c r="AA54"/>
  <c r="AB54" s="1"/>
  <c r="AA58"/>
  <c r="AB58" s="1"/>
  <c r="AA62"/>
  <c r="AB62" s="1"/>
  <c r="AA66"/>
  <c r="AB66" s="1"/>
  <c r="AA70"/>
  <c r="AB70" s="1"/>
  <c r="AA74"/>
  <c r="AB74" s="1"/>
  <c r="AJ74" s="1"/>
  <c r="AA78"/>
  <c r="AB78" s="1"/>
  <c r="AA82"/>
  <c r="AB82" s="1"/>
  <c r="AA86"/>
  <c r="AB86" s="1"/>
  <c r="AJ86" s="1"/>
  <c r="AA90"/>
  <c r="AB90" s="1"/>
  <c r="AA94"/>
  <c r="AB94" s="1"/>
  <c r="AA98"/>
  <c r="AB98" s="1"/>
  <c r="AA102"/>
  <c r="AB102" s="1"/>
  <c r="AA106"/>
  <c r="AB106" s="1"/>
  <c r="AA110"/>
  <c r="AB110" s="1"/>
  <c r="AA114"/>
  <c r="AB114" s="1"/>
  <c r="AA118"/>
  <c r="AB118" s="1"/>
  <c r="AA122"/>
  <c r="AB122" s="1"/>
  <c r="AA126"/>
  <c r="AB126" s="1"/>
  <c r="AK126" s="1"/>
  <c r="AA130"/>
  <c r="AB130" s="1"/>
  <c r="AA134"/>
  <c r="AB134" s="1"/>
  <c r="AA138"/>
  <c r="AB138" s="1"/>
  <c r="AA142"/>
  <c r="AB142" s="1"/>
  <c r="AA146"/>
  <c r="AB146" s="1"/>
  <c r="AA150"/>
  <c r="AB150" s="1"/>
  <c r="AA154"/>
  <c r="AB154" s="1"/>
  <c r="AA158"/>
  <c r="AB158" s="1"/>
  <c r="AJ158" s="1"/>
  <c r="AA162"/>
  <c r="AB162" s="1"/>
  <c r="AA166"/>
  <c r="AB166" s="1"/>
  <c r="AA170"/>
  <c r="AB170" s="1"/>
  <c r="AA174"/>
  <c r="AB174" s="1"/>
  <c r="AA178"/>
  <c r="AB178" s="1"/>
  <c r="AA182"/>
  <c r="AB182" s="1"/>
  <c r="AA186"/>
  <c r="AB186" s="1"/>
  <c r="AA190"/>
  <c r="AB190" s="1"/>
  <c r="AA194"/>
  <c r="AB194" s="1"/>
  <c r="AA198"/>
  <c r="AB198" s="1"/>
  <c r="AA202"/>
  <c r="AB202" s="1"/>
  <c r="AA206"/>
  <c r="AB206" s="1"/>
  <c r="AA210"/>
  <c r="AB210" s="1"/>
  <c r="AA214"/>
  <c r="AB214" s="1"/>
  <c r="AA218"/>
  <c r="AB218" s="1"/>
  <c r="AA222"/>
  <c r="AB222" s="1"/>
  <c r="AA226"/>
  <c r="AB226" s="1"/>
  <c r="AA230"/>
  <c r="AB230" s="1"/>
  <c r="AA234"/>
  <c r="AB234" s="1"/>
  <c r="AA238"/>
  <c r="AB238" s="1"/>
  <c r="AA242"/>
  <c r="AB242" s="1"/>
  <c r="AA246"/>
  <c r="AB246" s="1"/>
  <c r="AA250"/>
  <c r="AB250" s="1"/>
  <c r="AA254"/>
  <c r="AB254" s="1"/>
  <c r="AA258"/>
  <c r="AB258" s="1"/>
  <c r="AA262"/>
  <c r="AB262" s="1"/>
  <c r="AA266"/>
  <c r="AB266" s="1"/>
  <c r="AJ266" s="1"/>
  <c r="AA270"/>
  <c r="AB270" s="1"/>
  <c r="AA274"/>
  <c r="AB274" s="1"/>
  <c r="AA278"/>
  <c r="AB278" s="1"/>
  <c r="AA282"/>
  <c r="AB282" s="1"/>
  <c r="AI282" s="1"/>
  <c r="AA286"/>
  <c r="AB286" s="1"/>
  <c r="AA290"/>
  <c r="AB290" s="1"/>
  <c r="AA294"/>
  <c r="AB294" s="1"/>
  <c r="AA298"/>
  <c r="AB298" s="1"/>
  <c r="AJ298" s="1"/>
  <c r="AA302"/>
  <c r="AB302" s="1"/>
  <c r="AA306"/>
  <c r="AB306" s="1"/>
  <c r="AJ306" s="1"/>
  <c r="AA310"/>
  <c r="AB310" s="1"/>
  <c r="AA314"/>
  <c r="AB314" s="1"/>
  <c r="AA318"/>
  <c r="AB318" s="1"/>
  <c r="AA322"/>
  <c r="AB322" s="1"/>
  <c r="AA326"/>
  <c r="AB326" s="1"/>
  <c r="AA330"/>
  <c r="AB330" s="1"/>
  <c r="AA334"/>
  <c r="AB334" s="1"/>
  <c r="AA338"/>
  <c r="AB338" s="1"/>
  <c r="AA342"/>
  <c r="AB342" s="1"/>
  <c r="AA346"/>
  <c r="AB346" s="1"/>
  <c r="AA350"/>
  <c r="AB350" s="1"/>
  <c r="AA354"/>
  <c r="AB354" s="1"/>
  <c r="AA358"/>
  <c r="AB358" s="1"/>
  <c r="AA362"/>
  <c r="AB362" s="1"/>
  <c r="AA366"/>
  <c r="AB366" s="1"/>
  <c r="AA370"/>
  <c r="AB370" s="1"/>
  <c r="AJ370" s="1"/>
  <c r="AA374"/>
  <c r="AB374" s="1"/>
  <c r="AA378"/>
  <c r="AB378" s="1"/>
  <c r="AA382"/>
  <c r="AB382" s="1"/>
  <c r="AA386"/>
  <c r="AB386" s="1"/>
  <c r="AA390"/>
  <c r="AB390" s="1"/>
  <c r="AA394"/>
  <c r="AB394" s="1"/>
  <c r="AA398"/>
  <c r="AB398" s="1"/>
  <c r="AA402"/>
  <c r="AB402" s="1"/>
  <c r="AJ402" s="1"/>
  <c r="AA406"/>
  <c r="AB406" s="1"/>
  <c r="AA410"/>
  <c r="AB410" s="1"/>
  <c r="AA414"/>
  <c r="AB414" s="1"/>
  <c r="AA418"/>
  <c r="AB418" s="1"/>
  <c r="AA422"/>
  <c r="AB422" s="1"/>
  <c r="AA426"/>
  <c r="AB426" s="1"/>
  <c r="AA430"/>
  <c r="AB430" s="1"/>
  <c r="AA434"/>
  <c r="AB434" s="1"/>
  <c r="AA438"/>
  <c r="AB438" s="1"/>
  <c r="AA442"/>
  <c r="AB442" s="1"/>
  <c r="AA446"/>
  <c r="AB446" s="1"/>
  <c r="AJ446" s="1"/>
  <c r="AA450"/>
  <c r="AB450" s="1"/>
  <c r="AA454"/>
  <c r="AB454" s="1"/>
  <c r="AA458"/>
  <c r="AB458" s="1"/>
  <c r="AA462"/>
  <c r="AB462" s="1"/>
  <c r="AA466"/>
  <c r="AB466" s="1"/>
  <c r="AJ466" s="1"/>
  <c r="AA470"/>
  <c r="AB470" s="1"/>
  <c r="AA474"/>
  <c r="AB474" s="1"/>
  <c r="AA478"/>
  <c r="AB478" s="1"/>
  <c r="AA482"/>
  <c r="AB482" s="1"/>
  <c r="AA486"/>
  <c r="AB486" s="1"/>
  <c r="AA510"/>
  <c r="AB510" s="1"/>
  <c r="AA514"/>
  <c r="AB514" s="1"/>
  <c r="AA518"/>
  <c r="AB518" s="1"/>
  <c r="AA522"/>
  <c r="AB522" s="1"/>
  <c r="AA526"/>
  <c r="AB526" s="1"/>
  <c r="AA530"/>
  <c r="AB530" s="1"/>
  <c r="AA534"/>
  <c r="AB534" s="1"/>
  <c r="AA538"/>
  <c r="AB538" s="1"/>
  <c r="AA542"/>
  <c r="AB542" s="1"/>
  <c r="AA546"/>
  <c r="AB546" s="1"/>
  <c r="AA550"/>
  <c r="AB550" s="1"/>
  <c r="AA554"/>
  <c r="AB554" s="1"/>
  <c r="AA558"/>
  <c r="AB558" s="1"/>
  <c r="AA562"/>
  <c r="AB562" s="1"/>
  <c r="AA566"/>
  <c r="AB566" s="1"/>
  <c r="AA570"/>
  <c r="AB570" s="1"/>
  <c r="AA574"/>
  <c r="AB574" s="1"/>
  <c r="AA578"/>
  <c r="AB578" s="1"/>
  <c r="AA582"/>
  <c r="AB582" s="1"/>
  <c r="AA586"/>
  <c r="AB586" s="1"/>
  <c r="AA590"/>
  <c r="AB590" s="1"/>
  <c r="AA594"/>
  <c r="AB594" s="1"/>
  <c r="AA598"/>
  <c r="AB598" s="1"/>
  <c r="AA602"/>
  <c r="AB602" s="1"/>
  <c r="AA606"/>
  <c r="AB606" s="1"/>
  <c r="AA610"/>
  <c r="AB610" s="1"/>
  <c r="AA614"/>
  <c r="AB614" s="1"/>
  <c r="AA618"/>
  <c r="AB618" s="1"/>
  <c r="AA622"/>
  <c r="AB622" s="1"/>
  <c r="AA626"/>
  <c r="AB626" s="1"/>
  <c r="AA630"/>
  <c r="AB630" s="1"/>
  <c r="AA634"/>
  <c r="AB634" s="1"/>
  <c r="AA638"/>
  <c r="AB638" s="1"/>
  <c r="AA642"/>
  <c r="AB642" s="1"/>
  <c r="AA646"/>
  <c r="AB646" s="1"/>
  <c r="AA650"/>
  <c r="AB650" s="1"/>
  <c r="AA654"/>
  <c r="AB654" s="1"/>
  <c r="AA658"/>
  <c r="AB658" s="1"/>
  <c r="AA662"/>
  <c r="AB662" s="1"/>
  <c r="AA666"/>
  <c r="AB666" s="1"/>
  <c r="AA670"/>
  <c r="AB670" s="1"/>
  <c r="AA674"/>
  <c r="AB674" s="1"/>
  <c r="AA678"/>
  <c r="AB678" s="1"/>
  <c r="AA682"/>
  <c r="AB682" s="1"/>
  <c r="AA686"/>
  <c r="AB686" s="1"/>
  <c r="AA690"/>
  <c r="AB690" s="1"/>
  <c r="AA694"/>
  <c r="AB694" s="1"/>
  <c r="AA698"/>
  <c r="AB698" s="1"/>
  <c r="AJ698" s="1"/>
  <c r="AA702"/>
  <c r="AB702" s="1"/>
  <c r="AA706"/>
  <c r="AB706" s="1"/>
  <c r="AA710"/>
  <c r="AB710" s="1"/>
  <c r="AJ710" s="1"/>
  <c r="AA714"/>
  <c r="AB714" s="1"/>
  <c r="AA718"/>
  <c r="AB718" s="1"/>
  <c r="AA722"/>
  <c r="AB722" s="1"/>
  <c r="AA726"/>
  <c r="AB726" s="1"/>
  <c r="AA730"/>
  <c r="AB730" s="1"/>
  <c r="AA734"/>
  <c r="AB734" s="1"/>
  <c r="AJ734" s="1"/>
  <c r="AA738"/>
  <c r="AB738" s="1"/>
  <c r="AA742"/>
  <c r="AB742" s="1"/>
  <c r="AA746"/>
  <c r="AB746" s="1"/>
  <c r="AA750"/>
  <c r="AB750" s="1"/>
  <c r="AA754"/>
  <c r="AB754" s="1"/>
  <c r="AA758"/>
  <c r="AB758" s="1"/>
  <c r="AA762"/>
  <c r="AB762" s="1"/>
  <c r="AA766"/>
  <c r="AB766" s="1"/>
  <c r="AA770"/>
  <c r="AB770" s="1"/>
  <c r="AA774"/>
  <c r="AB774" s="1"/>
  <c r="AA778"/>
  <c r="AB778" s="1"/>
  <c r="AA782"/>
  <c r="AB782" s="1"/>
  <c r="AA786"/>
  <c r="AB786" s="1"/>
  <c r="AA790"/>
  <c r="AB790" s="1"/>
  <c r="AA794"/>
  <c r="AB794" s="1"/>
  <c r="AA798"/>
  <c r="AB798" s="1"/>
  <c r="AA802"/>
  <c r="AB802" s="1"/>
  <c r="AA806"/>
  <c r="AB806" s="1"/>
  <c r="AA810"/>
  <c r="AB810" s="1"/>
  <c r="AA814"/>
  <c r="AB814" s="1"/>
  <c r="AA818"/>
  <c r="AB818" s="1"/>
  <c r="AA822"/>
  <c r="AB822" s="1"/>
  <c r="AA826"/>
  <c r="AB826" s="1"/>
  <c r="AA830"/>
  <c r="AB830" s="1"/>
  <c r="AA834"/>
  <c r="AB834" s="1"/>
  <c r="AA838"/>
  <c r="AB838" s="1"/>
  <c r="AA842"/>
  <c r="AB842" s="1"/>
  <c r="AK842" s="1"/>
  <c r="AA846"/>
  <c r="AB846" s="1"/>
  <c r="AA850"/>
  <c r="AB850" s="1"/>
  <c r="AA854"/>
  <c r="AB854" s="1"/>
  <c r="AA858"/>
  <c r="AB858" s="1"/>
  <c r="AA862"/>
  <c r="AB862" s="1"/>
  <c r="AA866"/>
  <c r="AB866" s="1"/>
  <c r="AA870"/>
  <c r="AB870" s="1"/>
  <c r="AA874"/>
  <c r="AB874" s="1"/>
  <c r="AA878"/>
  <c r="AB878" s="1"/>
  <c r="AA882"/>
  <c r="AB882" s="1"/>
  <c r="AA886"/>
  <c r="AB886" s="1"/>
  <c r="AA890"/>
  <c r="AB890" s="1"/>
  <c r="AA894"/>
  <c r="AB894" s="1"/>
  <c r="AA898"/>
  <c r="AB898" s="1"/>
  <c r="AA902"/>
  <c r="AB902" s="1"/>
  <c r="AA906"/>
  <c r="AB906" s="1"/>
  <c r="AA910"/>
  <c r="AB910" s="1"/>
  <c r="AA914"/>
  <c r="AB914" s="1"/>
  <c r="AJ914" s="1"/>
  <c r="AA918"/>
  <c r="AB918" s="1"/>
  <c r="AA922"/>
  <c r="AB922" s="1"/>
  <c r="AA926"/>
  <c r="AB926" s="1"/>
  <c r="AA930"/>
  <c r="AB930" s="1"/>
  <c r="AI930" s="1"/>
  <c r="AA934"/>
  <c r="AB934" s="1"/>
  <c r="AA938"/>
  <c r="AB938" s="1"/>
  <c r="AA942"/>
  <c r="AB942" s="1"/>
  <c r="AA946"/>
  <c r="AB946" s="1"/>
  <c r="AA950"/>
  <c r="AB950" s="1"/>
  <c r="AA954"/>
  <c r="AB954" s="1"/>
  <c r="AA958"/>
  <c r="AB958" s="1"/>
  <c r="AA962"/>
  <c r="AB962" s="1"/>
  <c r="AA966"/>
  <c r="AB966" s="1"/>
  <c r="AA970"/>
  <c r="AB970" s="1"/>
  <c r="AA974"/>
  <c r="AB974" s="1"/>
  <c r="AA978"/>
  <c r="AB978" s="1"/>
  <c r="AA982"/>
  <c r="AB982" s="1"/>
  <c r="AA986"/>
  <c r="AB986" s="1"/>
  <c r="AA990"/>
  <c r="AB990" s="1"/>
  <c r="AA994"/>
  <c r="AB994" s="1"/>
  <c r="AA998"/>
  <c r="AB998" s="1"/>
  <c r="AA1002"/>
  <c r="AB1002" s="1"/>
  <c r="AA490"/>
  <c r="AB490" s="1"/>
  <c r="AA492"/>
  <c r="AB492" s="1"/>
  <c r="AA494"/>
  <c r="AB494" s="1"/>
  <c r="AA496"/>
  <c r="AB496" s="1"/>
  <c r="AA498"/>
  <c r="AB498" s="1"/>
  <c r="AA500"/>
  <c r="AB500" s="1"/>
  <c r="AA502"/>
  <c r="AB502" s="1"/>
  <c r="AA504"/>
  <c r="AB504" s="1"/>
  <c r="AA506"/>
  <c r="AB506" s="1"/>
  <c r="AA508"/>
  <c r="AB508" s="1"/>
  <c r="AA997"/>
  <c r="AB997" s="1"/>
  <c r="AA1001"/>
  <c r="AB1001" s="1"/>
  <c r="AA4"/>
  <c r="AB4" s="1"/>
  <c r="AJ702" l="1"/>
  <c r="AK702"/>
  <c r="AJ825"/>
  <c r="AK825"/>
  <c r="AJ876"/>
  <c r="AK876"/>
  <c r="AJ248"/>
  <c r="AK248"/>
  <c r="AJ208"/>
  <c r="AK208"/>
  <c r="AJ943"/>
  <c r="AK943"/>
  <c r="AJ855"/>
  <c r="AK855"/>
  <c r="AJ647"/>
  <c r="AK647"/>
  <c r="AJ238"/>
  <c r="AK238"/>
  <c r="AK517"/>
  <c r="AJ517"/>
  <c r="AJ101"/>
  <c r="AK101"/>
  <c r="AJ84"/>
  <c r="AK84"/>
  <c r="AJ766"/>
  <c r="AK766"/>
  <c r="AK330"/>
  <c r="AI330"/>
  <c r="AJ633"/>
  <c r="AK633"/>
  <c r="AJ256"/>
  <c r="AK256"/>
  <c r="AJ454"/>
  <c r="AK454"/>
  <c r="AJ957"/>
  <c r="AK957"/>
  <c r="AJ992"/>
  <c r="AK992"/>
  <c r="AJ688"/>
  <c r="AK688"/>
  <c r="AJ436"/>
  <c r="AK436"/>
  <c r="AI180"/>
  <c r="AJ180"/>
  <c r="AJ27"/>
  <c r="AK27"/>
  <c r="AI622"/>
  <c r="AK622"/>
  <c r="AJ130"/>
  <c r="AK130"/>
  <c r="AJ689"/>
  <c r="AK689"/>
  <c r="AK617"/>
  <c r="AI617"/>
  <c r="AJ836"/>
  <c r="AK836"/>
  <c r="AK432"/>
  <c r="AJ432"/>
  <c r="AJ823"/>
  <c r="AK823"/>
  <c r="AJ655"/>
  <c r="AK655"/>
  <c r="AJ591"/>
  <c r="AK591"/>
  <c r="AJ527"/>
  <c r="AK527"/>
  <c r="AJ239"/>
  <c r="AK239"/>
  <c r="AJ95"/>
  <c r="AK95"/>
  <c r="AJ142"/>
  <c r="AK142"/>
  <c r="AJ509"/>
  <c r="AK509"/>
  <c r="AJ501"/>
  <c r="AK501"/>
  <c r="AJ536"/>
  <c r="AK536"/>
  <c r="AK388"/>
  <c r="AJ388"/>
  <c r="AJ979"/>
  <c r="AK979"/>
  <c r="AJ843"/>
  <c r="AK843"/>
  <c r="AJ835"/>
  <c r="AK835"/>
  <c r="AJ283"/>
  <c r="AK283"/>
  <c r="AJ729"/>
  <c r="AK729"/>
  <c r="AJ561"/>
  <c r="AK561"/>
  <c r="AJ521"/>
  <c r="AK521"/>
  <c r="AJ516"/>
  <c r="AK516"/>
  <c r="AJ358"/>
  <c r="AK358"/>
  <c r="AJ150"/>
  <c r="AK150"/>
  <c r="AJ78"/>
  <c r="AK78"/>
  <c r="AK677"/>
  <c r="AJ677"/>
  <c r="AJ236"/>
  <c r="AK236"/>
  <c r="AJ875"/>
  <c r="AK875"/>
  <c r="AJ739"/>
  <c r="AK739"/>
  <c r="AJ123"/>
  <c r="AK123"/>
  <c r="AJ726"/>
  <c r="AK726"/>
  <c r="AJ574"/>
  <c r="AK574"/>
  <c r="AJ234"/>
  <c r="AK234"/>
  <c r="AJ969"/>
  <c r="AK969"/>
  <c r="AJ649"/>
  <c r="AK649"/>
  <c r="AK369"/>
  <c r="AJ369"/>
  <c r="AJ361"/>
  <c r="AK361"/>
  <c r="AK121"/>
  <c r="AJ121"/>
  <c r="AK72"/>
  <c r="AJ72"/>
  <c r="AJ310"/>
  <c r="AK310"/>
  <c r="AJ421"/>
  <c r="AK421"/>
  <c r="AK341"/>
  <c r="AJ341"/>
  <c r="AK999"/>
  <c r="AJ999"/>
  <c r="AJ968"/>
  <c r="AI968"/>
  <c r="AK960"/>
  <c r="AJ960"/>
  <c r="AJ720"/>
  <c r="AK720"/>
  <c r="AJ560"/>
  <c r="AK560"/>
  <c r="AJ340"/>
  <c r="AK340"/>
  <c r="AK931"/>
  <c r="AJ931"/>
  <c r="AK490"/>
  <c r="AJ490"/>
  <c r="AK542"/>
  <c r="AJ542"/>
  <c r="AJ474"/>
  <c r="AK474"/>
  <c r="AK961"/>
  <c r="AI961"/>
  <c r="AK665"/>
  <c r="AJ665"/>
  <c r="AJ585"/>
  <c r="AK585"/>
  <c r="AJ65"/>
  <c r="AK65"/>
  <c r="AK988"/>
  <c r="AJ988"/>
  <c r="AJ764"/>
  <c r="AK764"/>
  <c r="AJ540"/>
  <c r="AK540"/>
  <c r="AH967"/>
  <c r="AJ967"/>
  <c r="AJ895"/>
  <c r="AK895"/>
  <c r="AJ703"/>
  <c r="AK703"/>
  <c r="AJ230"/>
  <c r="AK230"/>
  <c r="AJ206"/>
  <c r="AK206"/>
  <c r="AJ134"/>
  <c r="AK134"/>
  <c r="AJ461"/>
  <c r="AK461"/>
  <c r="AK880"/>
  <c r="AI880"/>
  <c r="AJ300"/>
  <c r="AK300"/>
  <c r="AJ731"/>
  <c r="AK731"/>
  <c r="AK235"/>
  <c r="AJ235"/>
  <c r="AJ494"/>
  <c r="AK494"/>
  <c r="AK942"/>
  <c r="AJ942"/>
  <c r="AH662"/>
  <c r="AK662"/>
  <c r="AJ558"/>
  <c r="AK558"/>
  <c r="AK534"/>
  <c r="AJ534"/>
  <c r="AJ434"/>
  <c r="AK434"/>
  <c r="AJ250"/>
  <c r="AK250"/>
  <c r="AJ921"/>
  <c r="AK921"/>
  <c r="AH761"/>
  <c r="AK761"/>
  <c r="AJ185"/>
  <c r="AK185"/>
  <c r="AJ828"/>
  <c r="AK828"/>
  <c r="AK376"/>
  <c r="AH376"/>
  <c r="AK96"/>
  <c r="AJ96"/>
  <c r="AI975"/>
  <c r="AK975"/>
  <c r="AJ666"/>
  <c r="AK666"/>
  <c r="AJ634"/>
  <c r="AK634"/>
  <c r="AJ816"/>
  <c r="AK816"/>
  <c r="AJ568"/>
  <c r="AK568"/>
  <c r="AJ156"/>
  <c r="AK156"/>
  <c r="AJ267"/>
  <c r="AK267"/>
  <c r="AJ598"/>
  <c r="AK598"/>
  <c r="AJ450"/>
  <c r="AK450"/>
  <c r="AK418"/>
  <c r="AI418"/>
  <c r="AK697"/>
  <c r="AI697"/>
  <c r="AJ625"/>
  <c r="AK625"/>
  <c r="AJ257"/>
  <c r="AK257"/>
  <c r="AJ233"/>
  <c r="AK233"/>
  <c r="AJ820"/>
  <c r="AK820"/>
  <c r="AJ708"/>
  <c r="AK708"/>
  <c r="AK464"/>
  <c r="AJ464"/>
  <c r="AJ360"/>
  <c r="AK360"/>
  <c r="AK735"/>
  <c r="AJ735"/>
  <c r="AJ639"/>
  <c r="AK639"/>
  <c r="AJ383"/>
  <c r="AK383"/>
  <c r="AJ962"/>
  <c r="AK962"/>
  <c r="AJ906"/>
  <c r="AK906"/>
  <c r="AJ626"/>
  <c r="AK626"/>
  <c r="AJ733"/>
  <c r="AK733"/>
  <c r="AJ661"/>
  <c r="AK661"/>
  <c r="AI621"/>
  <c r="AK621"/>
  <c r="AJ197"/>
  <c r="AK197"/>
  <c r="AJ165"/>
  <c r="AK165"/>
  <c r="AJ952"/>
  <c r="AK952"/>
  <c r="AK864"/>
  <c r="AJ864"/>
  <c r="AJ20"/>
  <c r="AK20"/>
  <c r="AJ974"/>
  <c r="AK974"/>
  <c r="AK630"/>
  <c r="AJ630"/>
  <c r="AJ362"/>
  <c r="AK362"/>
  <c r="AK290"/>
  <c r="AJ290"/>
  <c r="AI210"/>
  <c r="AJ210"/>
  <c r="AJ138"/>
  <c r="AK138"/>
  <c r="AJ497"/>
  <c r="AK497"/>
  <c r="AJ225"/>
  <c r="AK225"/>
  <c r="AJ572"/>
  <c r="AK572"/>
  <c r="AK456"/>
  <c r="AJ456"/>
  <c r="AJ448"/>
  <c r="AK448"/>
  <c r="AK863"/>
  <c r="AJ863"/>
  <c r="AJ607"/>
  <c r="AK607"/>
  <c r="AJ343"/>
  <c r="AK343"/>
  <c r="AJ682"/>
  <c r="AK682"/>
  <c r="AJ610"/>
  <c r="AK610"/>
  <c r="AI174"/>
  <c r="AK174"/>
  <c r="AI885"/>
  <c r="AK885"/>
  <c r="AH773"/>
  <c r="AK773"/>
  <c r="AK293"/>
  <c r="AJ293"/>
  <c r="AK141"/>
  <c r="AJ141"/>
  <c r="AJ172"/>
  <c r="AK172"/>
  <c r="AJ603"/>
  <c r="AK603"/>
  <c r="AK379"/>
  <c r="AJ379"/>
  <c r="AJ274"/>
  <c r="AK274"/>
  <c r="AJ441"/>
  <c r="AK441"/>
  <c r="AJ385"/>
  <c r="AK385"/>
  <c r="AJ337"/>
  <c r="AK337"/>
  <c r="AJ89"/>
  <c r="AK89"/>
  <c r="AJ652"/>
  <c r="AK652"/>
  <c r="AK604"/>
  <c r="AH604"/>
  <c r="AJ472"/>
  <c r="AK472"/>
  <c r="AK64"/>
  <c r="AJ64"/>
  <c r="AJ951"/>
  <c r="AK951"/>
  <c r="AJ871"/>
  <c r="AK871"/>
  <c r="AJ583"/>
  <c r="AK583"/>
  <c r="AJ263"/>
  <c r="AK263"/>
  <c r="AJ866"/>
  <c r="AK866"/>
  <c r="AJ858"/>
  <c r="AK858"/>
  <c r="AJ478"/>
  <c r="AK478"/>
  <c r="AJ366"/>
  <c r="AK366"/>
  <c r="AH334"/>
  <c r="AK334"/>
  <c r="AJ94"/>
  <c r="AK94"/>
  <c r="AJ70"/>
  <c r="AK70"/>
  <c r="AJ38"/>
  <c r="AK38"/>
  <c r="AJ605"/>
  <c r="AK605"/>
  <c r="AI581"/>
  <c r="AK581"/>
  <c r="AJ301"/>
  <c r="AK301"/>
  <c r="AJ840"/>
  <c r="AK840"/>
  <c r="AJ268"/>
  <c r="AK268"/>
  <c r="AJ228"/>
  <c r="AK228"/>
  <c r="AI803"/>
  <c r="AK803"/>
  <c r="AK715"/>
  <c r="AJ715"/>
  <c r="AJ419"/>
  <c r="AK419"/>
  <c r="AJ403"/>
  <c r="AI403"/>
  <c r="AH307"/>
  <c r="AK307"/>
  <c r="D26" i="3"/>
  <c r="AJ934" i="8"/>
  <c r="AK934"/>
  <c r="AI322"/>
  <c r="AK322"/>
  <c r="AJ985"/>
  <c r="AK985"/>
  <c r="AI897"/>
  <c r="AK897"/>
  <c r="AJ417"/>
  <c r="AK417"/>
  <c r="AJ145"/>
  <c r="AK145"/>
  <c r="AK924"/>
  <c r="AJ924"/>
  <c r="AK700"/>
  <c r="AJ700"/>
  <c r="AJ580"/>
  <c r="AK580"/>
  <c r="AJ556"/>
  <c r="AK556"/>
  <c r="AK200"/>
  <c r="AJ200"/>
  <c r="AI184"/>
  <c r="AK184"/>
  <c r="AJ847"/>
  <c r="AK847"/>
  <c r="AI743"/>
  <c r="AK743"/>
  <c r="AJ695"/>
  <c r="AK695"/>
  <c r="AI215"/>
  <c r="AK215"/>
  <c r="AK492"/>
  <c r="AI492"/>
  <c r="AH602"/>
  <c r="AK602"/>
  <c r="AJ562"/>
  <c r="AK562"/>
  <c r="AH254"/>
  <c r="AK254"/>
  <c r="AJ190"/>
  <c r="AK190"/>
  <c r="AJ893"/>
  <c r="AK893"/>
  <c r="AJ645"/>
  <c r="AK645"/>
  <c r="AJ549"/>
  <c r="AK549"/>
  <c r="AJ445"/>
  <c r="AK445"/>
  <c r="AJ149"/>
  <c r="AK149"/>
  <c r="AK912"/>
  <c r="AJ912"/>
  <c r="AJ784"/>
  <c r="AK784"/>
  <c r="AJ528"/>
  <c r="AK528"/>
  <c r="AJ444"/>
  <c r="AK444"/>
  <c r="AI220"/>
  <c r="AK220"/>
  <c r="AJ883"/>
  <c r="AK883"/>
  <c r="AJ579"/>
  <c r="AK579"/>
  <c r="AJ387"/>
  <c r="AK387"/>
  <c r="AJ355"/>
  <c r="AK355"/>
  <c r="AJ339"/>
  <c r="AK339"/>
  <c r="AJ259"/>
  <c r="AK259"/>
  <c r="AI862"/>
  <c r="AK862"/>
  <c r="AI614"/>
  <c r="AK614"/>
  <c r="AJ606"/>
  <c r="AK606"/>
  <c r="AJ386"/>
  <c r="AK386"/>
  <c r="AK98"/>
  <c r="AJ98"/>
  <c r="AJ34"/>
  <c r="AK34"/>
  <c r="AJ945"/>
  <c r="AK945"/>
  <c r="AK753"/>
  <c r="AJ753"/>
  <c r="AJ705"/>
  <c r="AK705"/>
  <c r="AI489"/>
  <c r="AK489"/>
  <c r="AK748"/>
  <c r="AJ748"/>
  <c r="AJ352"/>
  <c r="AK352"/>
  <c r="AJ120"/>
  <c r="AK120"/>
  <c r="AJ663"/>
  <c r="AK663"/>
  <c r="AI479"/>
  <c r="AK479"/>
  <c r="AK359"/>
  <c r="AJ359"/>
  <c r="AJ303"/>
  <c r="AK303"/>
  <c r="AJ159"/>
  <c r="AK159"/>
  <c r="AJ23"/>
  <c r="AK23"/>
  <c r="AJ1001"/>
  <c r="AK1001"/>
  <c r="AJ1002"/>
  <c r="AK1002"/>
  <c r="AJ802"/>
  <c r="AK802"/>
  <c r="AJ722"/>
  <c r="AK722"/>
  <c r="AK757"/>
  <c r="AI757"/>
  <c r="AK541"/>
  <c r="AJ541"/>
  <c r="AI117"/>
  <c r="AK117"/>
  <c r="AJ944"/>
  <c r="AK944"/>
  <c r="AJ648"/>
  <c r="AK648"/>
  <c r="AJ608"/>
  <c r="AK608"/>
  <c r="AI484"/>
  <c r="AJ484"/>
  <c r="AJ308"/>
  <c r="AK308"/>
  <c r="AJ212"/>
  <c r="AK212"/>
  <c r="AJ531"/>
  <c r="AK531"/>
  <c r="AJ499"/>
  <c r="AK499"/>
  <c r="AJ966"/>
  <c r="AK966"/>
  <c r="AK394"/>
  <c r="AJ394"/>
  <c r="AJ170"/>
  <c r="AK170"/>
  <c r="AJ993"/>
  <c r="AK993"/>
  <c r="AK889"/>
  <c r="AJ889"/>
  <c r="AI809"/>
  <c r="AK809"/>
  <c r="AK409"/>
  <c r="AJ409"/>
  <c r="AJ97"/>
  <c r="AK97"/>
  <c r="AK916"/>
  <c r="AJ916"/>
  <c r="AJ392"/>
  <c r="AK392"/>
  <c r="AI344"/>
  <c r="AK344"/>
  <c r="AJ144"/>
  <c r="AK144"/>
  <c r="AJ887"/>
  <c r="AK887"/>
  <c r="AJ807"/>
  <c r="AK807"/>
  <c r="AJ759"/>
  <c r="AK759"/>
  <c r="AK551"/>
  <c r="AJ551"/>
  <c r="AK958"/>
  <c r="AJ958"/>
  <c r="AI886"/>
  <c r="AK886"/>
  <c r="AI946"/>
  <c r="AK946"/>
  <c r="AJ794"/>
  <c r="AK794"/>
  <c r="AJ570"/>
  <c r="AK570"/>
  <c r="AJ933"/>
  <c r="AK933"/>
  <c r="AJ877"/>
  <c r="AK877"/>
  <c r="AK797"/>
  <c r="AJ797"/>
  <c r="AJ613"/>
  <c r="AK613"/>
  <c r="AK413"/>
  <c r="AJ413"/>
  <c r="AJ381"/>
  <c r="AK381"/>
  <c r="AJ245"/>
  <c r="AK245"/>
  <c r="AJ205"/>
  <c r="AK205"/>
  <c r="AJ904"/>
  <c r="AK904"/>
  <c r="AJ372"/>
  <c r="AK372"/>
  <c r="AJ124"/>
  <c r="AK124"/>
  <c r="AJ707"/>
  <c r="AK707"/>
  <c r="AI475"/>
  <c r="AK475"/>
  <c r="AJ147"/>
  <c r="AK147"/>
  <c r="AJ982"/>
  <c r="AK982"/>
  <c r="AK822"/>
  <c r="AI822"/>
  <c r="AI646"/>
  <c r="AK646"/>
  <c r="AJ378"/>
  <c r="AK378"/>
  <c r="AJ305"/>
  <c r="AK305"/>
  <c r="AK209"/>
  <c r="AJ209"/>
  <c r="AK956"/>
  <c r="AJ956"/>
  <c r="AK948"/>
  <c r="AJ948"/>
  <c r="AK684"/>
  <c r="AJ684"/>
  <c r="AJ408"/>
  <c r="AK408"/>
  <c r="AJ304"/>
  <c r="AK304"/>
  <c r="AK839"/>
  <c r="AJ839"/>
  <c r="AJ455"/>
  <c r="AK455"/>
  <c r="AI351"/>
  <c r="AK351"/>
  <c r="AJ279"/>
  <c r="AK279"/>
  <c r="AJ183"/>
  <c r="AK183"/>
  <c r="AJ674"/>
  <c r="AK674"/>
  <c r="AJ470"/>
  <c r="AK470"/>
  <c r="AK350"/>
  <c r="AJ350"/>
  <c r="AK302"/>
  <c r="AJ302"/>
  <c r="AK965"/>
  <c r="AJ965"/>
  <c r="AJ493"/>
  <c r="AK493"/>
  <c r="AJ404"/>
  <c r="AK404"/>
  <c r="AK252"/>
  <c r="AJ252"/>
  <c r="AJ963"/>
  <c r="AK963"/>
  <c r="AJ595"/>
  <c r="AK595"/>
  <c r="AJ443"/>
  <c r="AK443"/>
  <c r="AJ203"/>
  <c r="AK203"/>
  <c r="AI107"/>
  <c r="AK107"/>
  <c r="AJ902"/>
  <c r="AK902"/>
  <c r="AK590"/>
  <c r="AJ590"/>
  <c r="AJ314"/>
  <c r="AK314"/>
  <c r="AI58"/>
  <c r="AK58"/>
  <c r="AJ937"/>
  <c r="AK937"/>
  <c r="AJ913"/>
  <c r="AK913"/>
  <c r="AJ881"/>
  <c r="AK881"/>
  <c r="AJ641"/>
  <c r="AK641"/>
  <c r="AJ433"/>
  <c r="AK433"/>
  <c r="AJ393"/>
  <c r="AK393"/>
  <c r="AJ192"/>
  <c r="AK192"/>
  <c r="AJ16"/>
  <c r="AK16"/>
  <c r="AJ815"/>
  <c r="AK815"/>
  <c r="AJ631"/>
  <c r="AK631"/>
  <c r="AJ367"/>
  <c r="AK367"/>
  <c r="AK223"/>
  <c r="AJ223"/>
  <c r="AK103"/>
  <c r="AI103"/>
  <c r="AH79"/>
  <c r="AJ79"/>
  <c r="AJ986"/>
  <c r="AK986"/>
  <c r="AJ938"/>
  <c r="AK938"/>
  <c r="AK650"/>
  <c r="AJ650"/>
  <c r="AJ618"/>
  <c r="AK618"/>
  <c r="AJ382"/>
  <c r="AK382"/>
  <c r="AJ294"/>
  <c r="AK294"/>
  <c r="AJ270"/>
  <c r="AK270"/>
  <c r="AJ198"/>
  <c r="AK198"/>
  <c r="AJ182"/>
  <c r="AK182"/>
  <c r="AK22"/>
  <c r="AJ22"/>
  <c r="AJ989"/>
  <c r="AK989"/>
  <c r="AJ229"/>
  <c r="AK229"/>
  <c r="AJ109"/>
  <c r="AK109"/>
  <c r="AK53"/>
  <c r="AJ53"/>
  <c r="AI832"/>
  <c r="AK832"/>
  <c r="AK800"/>
  <c r="AJ800"/>
  <c r="AJ760"/>
  <c r="AK760"/>
  <c r="AJ592"/>
  <c r="AK592"/>
  <c r="AK520"/>
  <c r="AI520"/>
  <c r="AJ324"/>
  <c r="AK324"/>
  <c r="AK188"/>
  <c r="AJ188"/>
  <c r="AJ987"/>
  <c r="AK987"/>
  <c r="AJ827"/>
  <c r="AK827"/>
  <c r="AJ643"/>
  <c r="AK643"/>
  <c r="AJ483"/>
  <c r="AK483"/>
  <c r="AK502"/>
  <c r="AI502"/>
  <c r="AJ990"/>
  <c r="AK990"/>
  <c r="AK798"/>
  <c r="AJ798"/>
  <c r="AJ790"/>
  <c r="AK790"/>
  <c r="AI782"/>
  <c r="AK782"/>
  <c r="AI194"/>
  <c r="AK194"/>
  <c r="AJ154"/>
  <c r="AK154"/>
  <c r="AJ841"/>
  <c r="AK841"/>
  <c r="AJ793"/>
  <c r="AK793"/>
  <c r="AK593"/>
  <c r="AJ593"/>
  <c r="AJ321"/>
  <c r="AK321"/>
  <c r="AJ289"/>
  <c r="AK289"/>
  <c r="AJ49"/>
  <c r="AK49"/>
  <c r="AJ980"/>
  <c r="AK980"/>
  <c r="AJ972"/>
  <c r="AK972"/>
  <c r="AJ940"/>
  <c r="AK940"/>
  <c r="AJ908"/>
  <c r="AK908"/>
  <c r="AK860"/>
  <c r="AJ860"/>
  <c r="AK780"/>
  <c r="AI780"/>
  <c r="AK732"/>
  <c r="AJ732"/>
  <c r="AK644"/>
  <c r="AJ644"/>
  <c r="AJ612"/>
  <c r="AK612"/>
  <c r="AJ240"/>
  <c r="AK240"/>
  <c r="AK88"/>
  <c r="AJ88"/>
  <c r="AJ56"/>
  <c r="AK56"/>
  <c r="AJ40"/>
  <c r="AK40"/>
  <c r="AJ8"/>
  <c r="AK8"/>
  <c r="AK927"/>
  <c r="AJ927"/>
  <c r="AJ719"/>
  <c r="AK719"/>
  <c r="AK599"/>
  <c r="AJ599"/>
  <c r="AI543"/>
  <c r="AK543"/>
  <c r="AJ431"/>
  <c r="AK431"/>
  <c r="AJ247"/>
  <c r="AK247"/>
  <c r="AJ191"/>
  <c r="AK191"/>
  <c r="AJ87"/>
  <c r="AK87"/>
  <c r="AJ762"/>
  <c r="AK762"/>
  <c r="AJ406"/>
  <c r="AK406"/>
  <c r="AJ222"/>
  <c r="AK222"/>
  <c r="AJ765"/>
  <c r="AK765"/>
  <c r="AJ637"/>
  <c r="AK637"/>
  <c r="AK453"/>
  <c r="AJ453"/>
  <c r="AJ437"/>
  <c r="AK437"/>
  <c r="AK389"/>
  <c r="AJ389"/>
  <c r="AJ173"/>
  <c r="AK173"/>
  <c r="AK133"/>
  <c r="AJ133"/>
  <c r="AJ824"/>
  <c r="AK824"/>
  <c r="AJ736"/>
  <c r="AK736"/>
  <c r="AJ696"/>
  <c r="AK696"/>
  <c r="AI420"/>
  <c r="AK420"/>
  <c r="AJ132"/>
  <c r="AK132"/>
  <c r="AJ108"/>
  <c r="AK108"/>
  <c r="AJ52"/>
  <c r="AK52"/>
  <c r="AJ779"/>
  <c r="AK779"/>
  <c r="AH627"/>
  <c r="AK627"/>
  <c r="AK515"/>
  <c r="AJ515"/>
  <c r="AJ507"/>
  <c r="AK507"/>
  <c r="AJ291"/>
  <c r="AK291"/>
  <c r="AJ91"/>
  <c r="AK91"/>
  <c r="AI950"/>
  <c r="AK950"/>
  <c r="AJ878"/>
  <c r="AK878"/>
  <c r="AJ870"/>
  <c r="AK870"/>
  <c r="AJ718"/>
  <c r="AK718"/>
  <c r="AK354"/>
  <c r="AJ354"/>
  <c r="AK186"/>
  <c r="AI186"/>
  <c r="AJ162"/>
  <c r="AK162"/>
  <c r="AK777"/>
  <c r="AJ777"/>
  <c r="AJ745"/>
  <c r="AK745"/>
  <c r="AJ737"/>
  <c r="AK737"/>
  <c r="AI673"/>
  <c r="AK673"/>
  <c r="AK609"/>
  <c r="AJ609"/>
  <c r="AJ113"/>
  <c r="AK113"/>
  <c r="AJ57"/>
  <c r="AK57"/>
  <c r="AJ852"/>
  <c r="AK852"/>
  <c r="AJ804"/>
  <c r="AK804"/>
  <c r="AJ740"/>
  <c r="AK740"/>
  <c r="AK716"/>
  <c r="AJ716"/>
  <c r="AJ596"/>
  <c r="AK596"/>
  <c r="AJ400"/>
  <c r="AK400"/>
  <c r="AJ168"/>
  <c r="AK168"/>
  <c r="AJ919"/>
  <c r="AK919"/>
  <c r="AJ903"/>
  <c r="AK903"/>
  <c r="AK711"/>
  <c r="AJ711"/>
  <c r="AK407"/>
  <c r="AJ407"/>
  <c r="AJ311"/>
  <c r="AK311"/>
  <c r="AJ127"/>
  <c r="AK127"/>
  <c r="AJ504"/>
  <c r="AK504"/>
  <c r="AJ496"/>
  <c r="AK496"/>
  <c r="AJ954"/>
  <c r="AK954"/>
  <c r="AJ890"/>
  <c r="AK890"/>
  <c r="AJ554"/>
  <c r="AK554"/>
  <c r="AI530"/>
  <c r="AK530"/>
  <c r="AJ54"/>
  <c r="AK54"/>
  <c r="AJ525"/>
  <c r="AK525"/>
  <c r="AJ325"/>
  <c r="AK325"/>
  <c r="AJ984"/>
  <c r="AK984"/>
  <c r="AJ920"/>
  <c r="AK920"/>
  <c r="AJ872"/>
  <c r="AK872"/>
  <c r="AJ712"/>
  <c r="AK712"/>
  <c r="AJ704"/>
  <c r="AK704"/>
  <c r="AJ664"/>
  <c r="AK664"/>
  <c r="AJ460"/>
  <c r="AK460"/>
  <c r="AJ164"/>
  <c r="AK164"/>
  <c r="AJ140"/>
  <c r="AK140"/>
  <c r="AJ68"/>
  <c r="AK68"/>
  <c r="AK971"/>
  <c r="AJ971"/>
  <c r="AH891"/>
  <c r="AK891"/>
  <c r="AJ819"/>
  <c r="AK819"/>
  <c r="AJ459"/>
  <c r="AK459"/>
  <c r="AK171"/>
  <c r="AJ171"/>
  <c r="AJ139"/>
  <c r="AK139"/>
  <c r="AK131"/>
  <c r="AI131"/>
  <c r="AJ4"/>
  <c r="AK4"/>
  <c r="AJ894"/>
  <c r="AK894"/>
  <c r="AJ854"/>
  <c r="AK854"/>
  <c r="AJ426"/>
  <c r="AK426"/>
  <c r="AJ346"/>
  <c r="AK346"/>
  <c r="AJ258"/>
  <c r="AK258"/>
  <c r="AH210"/>
  <c r="AK210"/>
  <c r="AK122"/>
  <c r="AJ122"/>
  <c r="AJ82"/>
  <c r="AK82"/>
  <c r="AJ42"/>
  <c r="AK42"/>
  <c r="AJ857"/>
  <c r="AK857"/>
  <c r="AK769"/>
  <c r="AJ769"/>
  <c r="AJ721"/>
  <c r="AK721"/>
  <c r="AK553"/>
  <c r="AJ553"/>
  <c r="AJ465"/>
  <c r="AK465"/>
  <c r="AJ345"/>
  <c r="AK345"/>
  <c r="AJ129"/>
  <c r="AK129"/>
  <c r="AJ81"/>
  <c r="AK81"/>
  <c r="AJ41"/>
  <c r="AK41"/>
  <c r="AJ964"/>
  <c r="AK964"/>
  <c r="AJ900"/>
  <c r="AK900"/>
  <c r="AK884"/>
  <c r="AJ884"/>
  <c r="AJ796"/>
  <c r="AK796"/>
  <c r="AJ160"/>
  <c r="AK160"/>
  <c r="AK727"/>
  <c r="AJ727"/>
  <c r="AJ535"/>
  <c r="AK535"/>
  <c r="AJ511"/>
  <c r="AK511"/>
  <c r="AJ503"/>
  <c r="AK503"/>
  <c r="AH423"/>
  <c r="AI423"/>
  <c r="AJ327"/>
  <c r="AK327"/>
  <c r="AK295"/>
  <c r="AH295"/>
  <c r="AJ231"/>
  <c r="AK231"/>
  <c r="AK111"/>
  <c r="AJ111"/>
  <c r="AJ31"/>
  <c r="AK31"/>
  <c r="AJ970"/>
  <c r="AK970"/>
  <c r="AJ898"/>
  <c r="AK898"/>
  <c r="AK882"/>
  <c r="AJ882"/>
  <c r="AK786"/>
  <c r="AJ786"/>
  <c r="AJ778"/>
  <c r="AK778"/>
  <c r="AJ754"/>
  <c r="AK754"/>
  <c r="AK422"/>
  <c r="AJ422"/>
  <c r="AK102"/>
  <c r="AJ102"/>
  <c r="AJ6"/>
  <c r="AK6"/>
  <c r="AJ949"/>
  <c r="AK949"/>
  <c r="AK941"/>
  <c r="AJ941"/>
  <c r="AI749"/>
  <c r="AK749"/>
  <c r="AJ725"/>
  <c r="AK725"/>
  <c r="AJ477"/>
  <c r="AK477"/>
  <c r="AJ469"/>
  <c r="AK469"/>
  <c r="AK285"/>
  <c r="AJ285"/>
  <c r="AJ213"/>
  <c r="AK213"/>
  <c r="AJ189"/>
  <c r="AK189"/>
  <c r="AJ93"/>
  <c r="AK93"/>
  <c r="AJ45"/>
  <c r="AK45"/>
  <c r="AJ29"/>
  <c r="AK29"/>
  <c r="AK5"/>
  <c r="AJ5"/>
  <c r="AJ888"/>
  <c r="AK888"/>
  <c r="AJ848"/>
  <c r="AK848"/>
  <c r="AJ768"/>
  <c r="AK768"/>
  <c r="AK656"/>
  <c r="AJ656"/>
  <c r="AJ899"/>
  <c r="AK899"/>
  <c r="AJ851"/>
  <c r="AK851"/>
  <c r="AK795"/>
  <c r="AJ795"/>
  <c r="AJ651"/>
  <c r="AK651"/>
  <c r="AJ611"/>
  <c r="AK611"/>
  <c r="AJ571"/>
  <c r="AK571"/>
  <c r="AJ555"/>
  <c r="AK555"/>
  <c r="AJ299"/>
  <c r="AK299"/>
  <c r="AJ115"/>
  <c r="AK115"/>
  <c r="AK11"/>
  <c r="AJ11"/>
  <c r="AH926"/>
  <c r="AK926"/>
  <c r="AJ838"/>
  <c r="AK838"/>
  <c r="AJ814"/>
  <c r="AK814"/>
  <c r="AJ758"/>
  <c r="AK758"/>
  <c r="AJ670"/>
  <c r="AK670"/>
  <c r="AJ526"/>
  <c r="AK526"/>
  <c r="AI442"/>
  <c r="AK442"/>
  <c r="AK18"/>
  <c r="AJ18"/>
  <c r="AJ905"/>
  <c r="AK905"/>
  <c r="AJ785"/>
  <c r="AK785"/>
  <c r="AJ681"/>
  <c r="AK681"/>
  <c r="AJ601"/>
  <c r="AK601"/>
  <c r="AK473"/>
  <c r="AJ473"/>
  <c r="AK377"/>
  <c r="AJ377"/>
  <c r="AJ329"/>
  <c r="AK329"/>
  <c r="AJ265"/>
  <c r="AK265"/>
  <c r="AJ217"/>
  <c r="AK217"/>
  <c r="AK17"/>
  <c r="AJ17"/>
  <c r="AJ932"/>
  <c r="AK932"/>
  <c r="AK892"/>
  <c r="AJ892"/>
  <c r="AJ628"/>
  <c r="AK628"/>
  <c r="AJ548"/>
  <c r="AK548"/>
  <c r="AJ488"/>
  <c r="AK488"/>
  <c r="AJ272"/>
  <c r="AK272"/>
  <c r="AJ232"/>
  <c r="AK232"/>
  <c r="AK152"/>
  <c r="AJ152"/>
  <c r="AJ24"/>
  <c r="AK24"/>
  <c r="AI983"/>
  <c r="AK983"/>
  <c r="AJ911"/>
  <c r="AK911"/>
  <c r="AJ799"/>
  <c r="AK799"/>
  <c r="AK791"/>
  <c r="AJ791"/>
  <c r="AJ767"/>
  <c r="AK767"/>
  <c r="AJ679"/>
  <c r="AK679"/>
  <c r="AJ287"/>
  <c r="AK287"/>
  <c r="AJ271"/>
  <c r="AK271"/>
  <c r="AJ255"/>
  <c r="AK255"/>
  <c r="AJ15"/>
  <c r="AK15"/>
  <c r="AH508"/>
  <c r="AK508"/>
  <c r="AJ874"/>
  <c r="AK874"/>
  <c r="AJ826"/>
  <c r="AK826"/>
  <c r="AJ818"/>
  <c r="AK818"/>
  <c r="AJ746"/>
  <c r="AK746"/>
  <c r="AJ730"/>
  <c r="AK730"/>
  <c r="AJ642"/>
  <c r="AK642"/>
  <c r="AK538"/>
  <c r="AJ538"/>
  <c r="AJ374"/>
  <c r="AK374"/>
  <c r="AJ318"/>
  <c r="AK318"/>
  <c r="AJ14"/>
  <c r="AK14"/>
  <c r="AJ781"/>
  <c r="AK781"/>
  <c r="AJ685"/>
  <c r="AK685"/>
  <c r="AJ269"/>
  <c r="AK269"/>
  <c r="AJ221"/>
  <c r="AK221"/>
  <c r="AJ125"/>
  <c r="AK125"/>
  <c r="AH968"/>
  <c r="AK968"/>
  <c r="AJ616"/>
  <c r="AK616"/>
  <c r="AJ600"/>
  <c r="AK600"/>
  <c r="AJ584"/>
  <c r="AK584"/>
  <c r="AJ92"/>
  <c r="AK92"/>
  <c r="AI995"/>
  <c r="AK995"/>
  <c r="AJ747"/>
  <c r="AK747"/>
  <c r="AJ659"/>
  <c r="AK659"/>
  <c r="AJ635"/>
  <c r="AK635"/>
  <c r="AJ619"/>
  <c r="AK619"/>
  <c r="AJ451"/>
  <c r="AK451"/>
  <c r="AJ323"/>
  <c r="AK323"/>
  <c r="AK315"/>
  <c r="AJ315"/>
  <c r="AJ243"/>
  <c r="AK243"/>
  <c r="AK163"/>
  <c r="AJ163"/>
  <c r="AJ99"/>
  <c r="AK99"/>
  <c r="AJ83"/>
  <c r="AK83"/>
  <c r="AJ67"/>
  <c r="AK67"/>
  <c r="AK997"/>
  <c r="AJ997"/>
  <c r="AI994"/>
  <c r="AK994"/>
  <c r="AH930"/>
  <c r="AJ930"/>
  <c r="AJ522"/>
  <c r="AK522"/>
  <c r="AI514"/>
  <c r="AK514"/>
  <c r="AJ430"/>
  <c r="AK430"/>
  <c r="AK398"/>
  <c r="AJ398"/>
  <c r="AJ342"/>
  <c r="AK342"/>
  <c r="AK326"/>
  <c r="AJ326"/>
  <c r="AJ286"/>
  <c r="AK286"/>
  <c r="AJ262"/>
  <c r="AK262"/>
  <c r="AJ214"/>
  <c r="AK214"/>
  <c r="AJ62"/>
  <c r="AK62"/>
  <c r="AJ973"/>
  <c r="AK973"/>
  <c r="AJ917"/>
  <c r="AK917"/>
  <c r="AJ837"/>
  <c r="AK837"/>
  <c r="AJ709"/>
  <c r="AK709"/>
  <c r="AJ597"/>
  <c r="AK597"/>
  <c r="AJ405"/>
  <c r="AK405"/>
  <c r="AJ349"/>
  <c r="AK349"/>
  <c r="AJ309"/>
  <c r="AK309"/>
  <c r="AH77"/>
  <c r="AK77"/>
  <c r="AK776"/>
  <c r="AJ776"/>
  <c r="AJ576"/>
  <c r="AK576"/>
  <c r="AI412"/>
  <c r="AK412"/>
  <c r="AK292"/>
  <c r="AJ292"/>
  <c r="AJ284"/>
  <c r="AK284"/>
  <c r="AJ116"/>
  <c r="AK116"/>
  <c r="AK76"/>
  <c r="AJ76"/>
  <c r="AJ915"/>
  <c r="AK915"/>
  <c r="AJ907"/>
  <c r="AK907"/>
  <c r="AH723"/>
  <c r="AK723"/>
  <c r="AK691"/>
  <c r="AJ691"/>
  <c r="AK467"/>
  <c r="AJ467"/>
  <c r="AK427"/>
  <c r="AH427"/>
  <c r="AJ411"/>
  <c r="AK411"/>
  <c r="AJ275"/>
  <c r="AK275"/>
  <c r="AJ227"/>
  <c r="AK227"/>
  <c r="AK211"/>
  <c r="AJ211"/>
  <c r="AJ910"/>
  <c r="AK910"/>
  <c r="AJ846"/>
  <c r="AK846"/>
  <c r="AJ830"/>
  <c r="AK830"/>
  <c r="AJ806"/>
  <c r="AK806"/>
  <c r="AJ694"/>
  <c r="AK694"/>
  <c r="AJ686"/>
  <c r="AK686"/>
  <c r="AI678"/>
  <c r="AK678"/>
  <c r="AJ582"/>
  <c r="AK582"/>
  <c r="AJ510"/>
  <c r="AK510"/>
  <c r="AK482"/>
  <c r="AJ482"/>
  <c r="AJ410"/>
  <c r="AK410"/>
  <c r="AJ114"/>
  <c r="AK114"/>
  <c r="AJ106"/>
  <c r="AK106"/>
  <c r="AK90"/>
  <c r="AJ90"/>
  <c r="AK10"/>
  <c r="AJ10"/>
  <c r="AJ817"/>
  <c r="AK817"/>
  <c r="AJ537"/>
  <c r="AK537"/>
  <c r="AI529"/>
  <c r="AK529"/>
  <c r="AJ297"/>
  <c r="AK297"/>
  <c r="AK169"/>
  <c r="AJ169"/>
  <c r="AJ105"/>
  <c r="AK105"/>
  <c r="AJ73"/>
  <c r="AK73"/>
  <c r="AH1003"/>
  <c r="AK1003"/>
  <c r="AI1004"/>
  <c r="AK1004"/>
  <c r="AI916"/>
  <c r="AH916"/>
  <c r="AJ788"/>
  <c r="AK788"/>
  <c r="AJ724"/>
  <c r="AK724"/>
  <c r="AJ532"/>
  <c r="AK532"/>
  <c r="AJ424"/>
  <c r="AK424"/>
  <c r="AJ416"/>
  <c r="AK416"/>
  <c r="AI368"/>
  <c r="AK368"/>
  <c r="AJ136"/>
  <c r="AK136"/>
  <c r="AI967"/>
  <c r="AK967"/>
  <c r="AJ831"/>
  <c r="AK831"/>
  <c r="AJ495"/>
  <c r="AK495"/>
  <c r="AK199"/>
  <c r="AH199"/>
  <c r="AJ167"/>
  <c r="AK167"/>
  <c r="AJ143"/>
  <c r="AK143"/>
  <c r="AJ39"/>
  <c r="AK39"/>
  <c r="AK918"/>
  <c r="AJ918"/>
  <c r="AJ774"/>
  <c r="AK774"/>
  <c r="AJ750"/>
  <c r="AK750"/>
  <c r="AK458"/>
  <c r="AJ458"/>
  <c r="AJ338"/>
  <c r="AK338"/>
  <c r="AJ202"/>
  <c r="AK202"/>
  <c r="AK953"/>
  <c r="AI953"/>
  <c r="AJ929"/>
  <c r="AK929"/>
  <c r="AJ657"/>
  <c r="AK657"/>
  <c r="AJ577"/>
  <c r="AK577"/>
  <c r="AJ545"/>
  <c r="AK545"/>
  <c r="AK505"/>
  <c r="AH505"/>
  <c r="AJ353"/>
  <c r="AK353"/>
  <c r="AJ313"/>
  <c r="AK313"/>
  <c r="AJ273"/>
  <c r="AK273"/>
  <c r="AJ241"/>
  <c r="AK241"/>
  <c r="AJ153"/>
  <c r="AK153"/>
  <c r="AJ33"/>
  <c r="AK33"/>
  <c r="AI25"/>
  <c r="AK25"/>
  <c r="AJ868"/>
  <c r="AK868"/>
  <c r="AJ844"/>
  <c r="AK844"/>
  <c r="AJ756"/>
  <c r="AK756"/>
  <c r="AJ676"/>
  <c r="AK676"/>
  <c r="AJ668"/>
  <c r="AK668"/>
  <c r="AJ524"/>
  <c r="AK524"/>
  <c r="AJ312"/>
  <c r="AK312"/>
  <c r="AH288"/>
  <c r="AK288"/>
  <c r="AJ104"/>
  <c r="AK104"/>
  <c r="AJ935"/>
  <c r="AK935"/>
  <c r="AI783"/>
  <c r="AK783"/>
  <c r="AJ623"/>
  <c r="AK623"/>
  <c r="AJ567"/>
  <c r="AK567"/>
  <c r="AJ519"/>
  <c r="AK519"/>
  <c r="AK487"/>
  <c r="AJ487"/>
  <c r="AJ447"/>
  <c r="AK447"/>
  <c r="AJ391"/>
  <c r="AK391"/>
  <c r="AI207"/>
  <c r="AK207"/>
  <c r="AJ151"/>
  <c r="AK151"/>
  <c r="AJ922"/>
  <c r="AK922"/>
  <c r="AJ850"/>
  <c r="AK850"/>
  <c r="AJ810"/>
  <c r="AK810"/>
  <c r="AJ594"/>
  <c r="AK594"/>
  <c r="AJ546"/>
  <c r="AK546"/>
  <c r="AK278"/>
  <c r="AJ278"/>
  <c r="AJ110"/>
  <c r="AK110"/>
  <c r="AJ46"/>
  <c r="AK46"/>
  <c r="AJ861"/>
  <c r="AK861"/>
  <c r="AJ821"/>
  <c r="AK821"/>
  <c r="AJ805"/>
  <c r="AK805"/>
  <c r="AJ693"/>
  <c r="AK693"/>
  <c r="AJ589"/>
  <c r="AK589"/>
  <c r="AJ181"/>
  <c r="AK181"/>
  <c r="AK157"/>
  <c r="AJ157"/>
  <c r="AJ792"/>
  <c r="AK792"/>
  <c r="AJ544"/>
  <c r="AK544"/>
  <c r="AJ380"/>
  <c r="AK380"/>
  <c r="AJ316"/>
  <c r="AK316"/>
  <c r="AJ204"/>
  <c r="AK204"/>
  <c r="AH180"/>
  <c r="AK180"/>
  <c r="AK44"/>
  <c r="AJ44"/>
  <c r="AJ955"/>
  <c r="AK955"/>
  <c r="AJ867"/>
  <c r="AK867"/>
  <c r="AH811"/>
  <c r="AJ811"/>
  <c r="AJ699"/>
  <c r="AK699"/>
  <c r="AJ683"/>
  <c r="AK683"/>
  <c r="AJ675"/>
  <c r="AK675"/>
  <c r="AJ667"/>
  <c r="AK667"/>
  <c r="AJ563"/>
  <c r="AK563"/>
  <c r="AJ539"/>
  <c r="AK539"/>
  <c r="AJ395"/>
  <c r="AK395"/>
  <c r="AJ371"/>
  <c r="AK371"/>
  <c r="AI347"/>
  <c r="AK347"/>
  <c r="AJ331"/>
  <c r="AK331"/>
  <c r="AJ75"/>
  <c r="AK75"/>
  <c r="AJ35"/>
  <c r="AK35"/>
  <c r="AK998"/>
  <c r="AJ998"/>
  <c r="AJ742"/>
  <c r="AK742"/>
  <c r="AJ638"/>
  <c r="AK638"/>
  <c r="AJ550"/>
  <c r="AK550"/>
  <c r="AJ66"/>
  <c r="AK66"/>
  <c r="AJ833"/>
  <c r="AK833"/>
  <c r="AJ801"/>
  <c r="AK801"/>
  <c r="AJ513"/>
  <c r="AK513"/>
  <c r="AJ481"/>
  <c r="AK481"/>
  <c r="AJ401"/>
  <c r="AK401"/>
  <c r="AH257"/>
  <c r="AI257"/>
  <c r="AJ249"/>
  <c r="AK249"/>
  <c r="AJ161"/>
  <c r="AK161"/>
  <c r="AJ137"/>
  <c r="AK137"/>
  <c r="AK996"/>
  <c r="AJ996"/>
  <c r="AJ812"/>
  <c r="AK812"/>
  <c r="AK772"/>
  <c r="AI772"/>
  <c r="AI692"/>
  <c r="AK692"/>
  <c r="AJ620"/>
  <c r="AK620"/>
  <c r="AJ224"/>
  <c r="AK224"/>
  <c r="AJ216"/>
  <c r="AK216"/>
  <c r="AH152"/>
  <c r="AI152"/>
  <c r="AJ80"/>
  <c r="AK80"/>
  <c r="AJ48"/>
  <c r="AK48"/>
  <c r="AJ751"/>
  <c r="AK751"/>
  <c r="AJ687"/>
  <c r="AK687"/>
  <c r="AJ671"/>
  <c r="AK671"/>
  <c r="AJ615"/>
  <c r="AK615"/>
  <c r="AJ575"/>
  <c r="AK575"/>
  <c r="AJ471"/>
  <c r="AK471"/>
  <c r="AJ463"/>
  <c r="AK463"/>
  <c r="AJ439"/>
  <c r="AK439"/>
  <c r="AK399"/>
  <c r="AH399"/>
  <c r="AJ335"/>
  <c r="AK335"/>
  <c r="AJ295"/>
  <c r="AI295"/>
  <c r="AJ175"/>
  <c r="AK175"/>
  <c r="AJ135"/>
  <c r="AK135"/>
  <c r="AJ119"/>
  <c r="AK119"/>
  <c r="AI79"/>
  <c r="AK79"/>
  <c r="AI71"/>
  <c r="AK71"/>
  <c r="AJ63"/>
  <c r="AK63"/>
  <c r="AJ978"/>
  <c r="AK978"/>
  <c r="AK738"/>
  <c r="AJ738"/>
  <c r="AJ690"/>
  <c r="AK690"/>
  <c r="AJ578"/>
  <c r="AK578"/>
  <c r="AJ486"/>
  <c r="AK486"/>
  <c r="AJ414"/>
  <c r="AK414"/>
  <c r="AJ981"/>
  <c r="AK981"/>
  <c r="AJ901"/>
  <c r="AK901"/>
  <c r="AJ869"/>
  <c r="AK869"/>
  <c r="AJ845"/>
  <c r="AK845"/>
  <c r="AJ741"/>
  <c r="AK741"/>
  <c r="AJ669"/>
  <c r="AK669"/>
  <c r="AJ557"/>
  <c r="AK557"/>
  <c r="AJ397"/>
  <c r="AK397"/>
  <c r="AJ373"/>
  <c r="AK373"/>
  <c r="AJ317"/>
  <c r="AK317"/>
  <c r="AJ277"/>
  <c r="AK277"/>
  <c r="AJ85"/>
  <c r="AK85"/>
  <c r="AK61"/>
  <c r="AJ61"/>
  <c r="AK37"/>
  <c r="AJ37"/>
  <c r="AJ13"/>
  <c r="AK13"/>
  <c r="AK936"/>
  <c r="AJ936"/>
  <c r="AJ928"/>
  <c r="AK928"/>
  <c r="AJ896"/>
  <c r="AK896"/>
  <c r="AJ808"/>
  <c r="AK808"/>
  <c r="AJ744"/>
  <c r="AK744"/>
  <c r="AJ728"/>
  <c r="AK728"/>
  <c r="AJ672"/>
  <c r="AK672"/>
  <c r="AJ476"/>
  <c r="AK476"/>
  <c r="AJ468"/>
  <c r="AK468"/>
  <c r="AI396"/>
  <c r="AK396"/>
  <c r="AJ364"/>
  <c r="AK364"/>
  <c r="AJ348"/>
  <c r="AK348"/>
  <c r="AJ260"/>
  <c r="AK260"/>
  <c r="AJ60"/>
  <c r="AK60"/>
  <c r="AJ28"/>
  <c r="AK28"/>
  <c r="AJ12"/>
  <c r="AK12"/>
  <c r="AI787"/>
  <c r="AK787"/>
  <c r="AJ771"/>
  <c r="AK771"/>
  <c r="AJ763"/>
  <c r="AK763"/>
  <c r="AK755"/>
  <c r="AI755"/>
  <c r="AI707"/>
  <c r="AH707"/>
  <c r="AJ587"/>
  <c r="AK587"/>
  <c r="AJ435"/>
  <c r="AK435"/>
  <c r="AH299"/>
  <c r="AI299"/>
  <c r="AJ219"/>
  <c r="AK219"/>
  <c r="AJ59"/>
  <c r="AK59"/>
  <c r="AH654"/>
  <c r="AK654"/>
  <c r="AJ566"/>
  <c r="AK566"/>
  <c r="AI518"/>
  <c r="AK518"/>
  <c r="AJ242"/>
  <c r="AK242"/>
  <c r="AJ226"/>
  <c r="AK226"/>
  <c r="AJ218"/>
  <c r="AK218"/>
  <c r="AJ178"/>
  <c r="AK178"/>
  <c r="AJ146"/>
  <c r="AK146"/>
  <c r="AJ50"/>
  <c r="AK50"/>
  <c r="AJ849"/>
  <c r="AK849"/>
  <c r="AJ713"/>
  <c r="AK713"/>
  <c r="AH617"/>
  <c r="AJ617"/>
  <c r="AH553"/>
  <c r="AI553"/>
  <c r="AJ457"/>
  <c r="AK457"/>
  <c r="AJ425"/>
  <c r="AK425"/>
  <c r="AJ201"/>
  <c r="AK201"/>
  <c r="AH177"/>
  <c r="AK177"/>
  <c r="AJ636"/>
  <c r="AK636"/>
  <c r="AJ588"/>
  <c r="AK588"/>
  <c r="AJ480"/>
  <c r="AK480"/>
  <c r="AJ384"/>
  <c r="AK384"/>
  <c r="AJ336"/>
  <c r="AK336"/>
  <c r="AJ320"/>
  <c r="AK320"/>
  <c r="AJ296"/>
  <c r="AK296"/>
  <c r="AJ280"/>
  <c r="AK280"/>
  <c r="AJ264"/>
  <c r="AK264"/>
  <c r="AJ112"/>
  <c r="AK112"/>
  <c r="AJ32"/>
  <c r="AK32"/>
  <c r="AI879"/>
  <c r="AK879"/>
  <c r="AJ559"/>
  <c r="AK559"/>
  <c r="AJ415"/>
  <c r="AK415"/>
  <c r="AI199"/>
  <c r="AJ199"/>
  <c r="AJ55"/>
  <c r="AK55"/>
  <c r="AJ506"/>
  <c r="AK506"/>
  <c r="AJ498"/>
  <c r="AK498"/>
  <c r="AJ500"/>
  <c r="AK500"/>
  <c r="AJ834"/>
  <c r="AK834"/>
  <c r="AJ770"/>
  <c r="AK770"/>
  <c r="AJ714"/>
  <c r="AK714"/>
  <c r="AJ706"/>
  <c r="AK706"/>
  <c r="AJ658"/>
  <c r="AK658"/>
  <c r="AJ586"/>
  <c r="AK586"/>
  <c r="AJ462"/>
  <c r="AK462"/>
  <c r="AJ438"/>
  <c r="AK438"/>
  <c r="AJ390"/>
  <c r="AK390"/>
  <c r="AJ246"/>
  <c r="AK246"/>
  <c r="AJ166"/>
  <c r="AK166"/>
  <c r="AJ118"/>
  <c r="AK118"/>
  <c r="AJ30"/>
  <c r="AK30"/>
  <c r="AJ909"/>
  <c r="AK909"/>
  <c r="AJ853"/>
  <c r="AK853"/>
  <c r="AJ829"/>
  <c r="AK829"/>
  <c r="AJ813"/>
  <c r="AK813"/>
  <c r="AH789"/>
  <c r="AK789"/>
  <c r="AJ717"/>
  <c r="AK717"/>
  <c r="AJ701"/>
  <c r="AK701"/>
  <c r="AJ629"/>
  <c r="AK629"/>
  <c r="AI613"/>
  <c r="AH613"/>
  <c r="AH533"/>
  <c r="AJ533"/>
  <c r="AJ485"/>
  <c r="AK485"/>
  <c r="AJ429"/>
  <c r="AK429"/>
  <c r="AI357"/>
  <c r="AK357"/>
  <c r="AJ253"/>
  <c r="AK253"/>
  <c r="AJ237"/>
  <c r="AK237"/>
  <c r="AJ976"/>
  <c r="AK976"/>
  <c r="AJ752"/>
  <c r="AK752"/>
  <c r="AJ680"/>
  <c r="AK680"/>
  <c r="AJ640"/>
  <c r="AK640"/>
  <c r="AJ632"/>
  <c r="AK632"/>
  <c r="AJ624"/>
  <c r="AK624"/>
  <c r="AJ512"/>
  <c r="AK512"/>
  <c r="AH484"/>
  <c r="AK484"/>
  <c r="AJ452"/>
  <c r="AK452"/>
  <c r="AJ356"/>
  <c r="AK356"/>
  <c r="AJ332"/>
  <c r="AK332"/>
  <c r="AJ276"/>
  <c r="AK276"/>
  <c r="AJ244"/>
  <c r="AK244"/>
  <c r="AJ196"/>
  <c r="AK196"/>
  <c r="AJ36"/>
  <c r="AK36"/>
  <c r="AJ947"/>
  <c r="AK947"/>
  <c r="AJ859"/>
  <c r="AK859"/>
  <c r="AI659"/>
  <c r="AH659"/>
  <c r="AJ491"/>
  <c r="AK491"/>
  <c r="AH403"/>
  <c r="AK403"/>
  <c r="AJ251"/>
  <c r="AK251"/>
  <c r="AJ195"/>
  <c r="AK195"/>
  <c r="AJ155"/>
  <c r="AK155"/>
  <c r="AJ51"/>
  <c r="AK51"/>
  <c r="AH61"/>
  <c r="AI61"/>
  <c r="AJ21"/>
  <c r="AK21"/>
  <c r="AH803"/>
  <c r="AJ803"/>
  <c r="AH878"/>
  <c r="AI878"/>
  <c r="AH194"/>
  <c r="AJ194"/>
  <c r="AH186"/>
  <c r="AJ186"/>
  <c r="AH473"/>
  <c r="AI473"/>
  <c r="AJ7"/>
  <c r="AK7"/>
  <c r="J18" i="3" s="1"/>
  <c r="AH918" i="8"/>
  <c r="AI918"/>
  <c r="AH953"/>
  <c r="AJ953"/>
  <c r="AH489"/>
  <c r="AJ489"/>
  <c r="AI1003"/>
  <c r="AJ1003"/>
  <c r="AH344"/>
  <c r="AJ344"/>
  <c r="AH208"/>
  <c r="AI208"/>
  <c r="AH946"/>
  <c r="AJ946"/>
  <c r="AI254"/>
  <c r="AJ254"/>
  <c r="AH749"/>
  <c r="AJ749"/>
  <c r="AH974"/>
  <c r="AI974"/>
  <c r="AH330"/>
  <c r="AJ330"/>
  <c r="AH609"/>
  <c r="AI609"/>
  <c r="AH975"/>
  <c r="AJ975"/>
  <c r="AH910"/>
  <c r="AI910"/>
  <c r="AH822"/>
  <c r="AJ822"/>
  <c r="AH365"/>
  <c r="AJ365"/>
  <c r="AH205"/>
  <c r="AI205"/>
  <c r="AH603"/>
  <c r="AI603"/>
  <c r="AH322"/>
  <c r="AJ322"/>
  <c r="AH282"/>
  <c r="AJ282"/>
  <c r="AH809"/>
  <c r="AJ809"/>
  <c r="AI288"/>
  <c r="AJ288"/>
  <c r="AI815"/>
  <c r="AH815"/>
  <c r="AH791"/>
  <c r="AI791"/>
  <c r="AI399"/>
  <c r="AJ399"/>
  <c r="AI135"/>
  <c r="AH135"/>
  <c r="AH842"/>
  <c r="AI842"/>
  <c r="AH653"/>
  <c r="AI653"/>
  <c r="AH117"/>
  <c r="AJ117"/>
  <c r="AH268"/>
  <c r="AI268"/>
  <c r="AI307"/>
  <c r="AJ307"/>
  <c r="AI926"/>
  <c r="AJ926"/>
  <c r="AI242"/>
  <c r="AH242"/>
  <c r="AH58"/>
  <c r="AJ58"/>
  <c r="AH697"/>
  <c r="AJ697"/>
  <c r="AH1004"/>
  <c r="AJ1004"/>
  <c r="AH644"/>
  <c r="AI644"/>
  <c r="AH479"/>
  <c r="AJ479"/>
  <c r="AI326"/>
  <c r="AH326"/>
  <c r="AH981"/>
  <c r="AI981"/>
  <c r="AI789"/>
  <c r="AJ789"/>
  <c r="AH781"/>
  <c r="AI781"/>
  <c r="AH880"/>
  <c r="AJ880"/>
  <c r="AI891"/>
  <c r="AJ891"/>
  <c r="AH755"/>
  <c r="AJ755"/>
  <c r="AH442"/>
  <c r="AJ442"/>
  <c r="AH772"/>
  <c r="AJ772"/>
  <c r="AH636"/>
  <c r="AI636"/>
  <c r="AI591"/>
  <c r="AH591"/>
  <c r="AH351"/>
  <c r="AJ351"/>
  <c r="AH311"/>
  <c r="AI311"/>
  <c r="AH994"/>
  <c r="AJ994"/>
  <c r="AH126"/>
  <c r="AI126"/>
  <c r="AH102"/>
  <c r="AI102"/>
  <c r="AH837"/>
  <c r="AI837"/>
  <c r="AH132"/>
  <c r="AI132"/>
  <c r="AH995"/>
  <c r="AJ995"/>
  <c r="AH923"/>
  <c r="AI923"/>
  <c r="AH563"/>
  <c r="AI563"/>
  <c r="AH547"/>
  <c r="AI547"/>
  <c r="AH475"/>
  <c r="AJ475"/>
  <c r="AH171"/>
  <c r="AI171"/>
  <c r="AH131"/>
  <c r="AJ131"/>
  <c r="AI4"/>
  <c r="AH502"/>
  <c r="AJ502"/>
  <c r="AH622"/>
  <c r="AJ622"/>
  <c r="AH26"/>
  <c r="AJ26"/>
  <c r="AH961"/>
  <c r="AJ961"/>
  <c r="AH673"/>
  <c r="AJ673"/>
  <c r="AI505"/>
  <c r="AJ505"/>
  <c r="AI684"/>
  <c r="AH684"/>
  <c r="AI628"/>
  <c r="AH628"/>
  <c r="AH368"/>
  <c r="AJ368"/>
  <c r="AH879"/>
  <c r="AJ879"/>
  <c r="AI615"/>
  <c r="AH615"/>
  <c r="AH415"/>
  <c r="AI415"/>
  <c r="AH335"/>
  <c r="AI335"/>
  <c r="AH492"/>
  <c r="AJ492"/>
  <c r="AI986"/>
  <c r="AH986"/>
  <c r="AI334"/>
  <c r="AJ334"/>
  <c r="AH174"/>
  <c r="AJ174"/>
  <c r="AH885"/>
  <c r="AJ885"/>
  <c r="AH621"/>
  <c r="AJ621"/>
  <c r="AH581"/>
  <c r="AJ581"/>
  <c r="AI453"/>
  <c r="AH453"/>
  <c r="AH600"/>
  <c r="AI600"/>
  <c r="AH520"/>
  <c r="AJ520"/>
  <c r="AG372"/>
  <c r="AI372"/>
  <c r="AH220"/>
  <c r="AJ220"/>
  <c r="AH787"/>
  <c r="AJ787"/>
  <c r="AH555"/>
  <c r="AI555"/>
  <c r="AH195"/>
  <c r="AI195"/>
  <c r="AH950"/>
  <c r="AJ950"/>
  <c r="AI798"/>
  <c r="AH798"/>
  <c r="AH782"/>
  <c r="AJ782"/>
  <c r="AI726"/>
  <c r="AG726"/>
  <c r="AH678"/>
  <c r="AJ678"/>
  <c r="AI670"/>
  <c r="AH670"/>
  <c r="AI662"/>
  <c r="AJ662"/>
  <c r="AG654"/>
  <c r="AJ654"/>
  <c r="AH518"/>
  <c r="AJ518"/>
  <c r="AI458"/>
  <c r="AH458"/>
  <c r="AH90"/>
  <c r="AI90"/>
  <c r="AH897"/>
  <c r="AJ897"/>
  <c r="AI761"/>
  <c r="AJ761"/>
  <c r="AH737"/>
  <c r="AI737"/>
  <c r="AH409"/>
  <c r="AI409"/>
  <c r="AH25"/>
  <c r="AJ25"/>
  <c r="AH780"/>
  <c r="AJ780"/>
  <c r="AH692"/>
  <c r="AJ692"/>
  <c r="AI480"/>
  <c r="AH480"/>
  <c r="AI328"/>
  <c r="AJ328"/>
  <c r="AH184"/>
  <c r="AJ184"/>
  <c r="AI823"/>
  <c r="AG823"/>
  <c r="AH783"/>
  <c r="AJ783"/>
  <c r="AH743"/>
  <c r="AJ743"/>
  <c r="AI655"/>
  <c r="AH655"/>
  <c r="AH599"/>
  <c r="AI599"/>
  <c r="AI471"/>
  <c r="AH471"/>
  <c r="AI602"/>
  <c r="AJ602"/>
  <c r="AI538"/>
  <c r="AH538"/>
  <c r="AH206"/>
  <c r="AI206"/>
  <c r="AH190"/>
  <c r="AI190"/>
  <c r="AH158"/>
  <c r="AI158"/>
  <c r="AI14"/>
  <c r="AH14"/>
  <c r="AH925"/>
  <c r="AI925"/>
  <c r="AI773"/>
  <c r="AJ773"/>
  <c r="AH357"/>
  <c r="AJ357"/>
  <c r="AH293"/>
  <c r="AI293"/>
  <c r="AI77"/>
  <c r="AJ77"/>
  <c r="AH420"/>
  <c r="AJ420"/>
  <c r="AH412"/>
  <c r="AJ412"/>
  <c r="AH340"/>
  <c r="AI340"/>
  <c r="AI627"/>
  <c r="AJ627"/>
  <c r="AI267"/>
  <c r="AH267"/>
  <c r="AH235"/>
  <c r="AI235"/>
  <c r="AH107"/>
  <c r="AJ107"/>
  <c r="AH886"/>
  <c r="AJ886"/>
  <c r="AH862"/>
  <c r="AJ862"/>
  <c r="AH646"/>
  <c r="AJ646"/>
  <c r="AH614"/>
  <c r="AJ614"/>
  <c r="AH418"/>
  <c r="AJ418"/>
  <c r="AH410"/>
  <c r="AI410"/>
  <c r="AI50"/>
  <c r="AH50"/>
  <c r="AH873"/>
  <c r="AJ873"/>
  <c r="AI825"/>
  <c r="AH825"/>
  <c r="AH753"/>
  <c r="AI753"/>
  <c r="AH705"/>
  <c r="AI705"/>
  <c r="AH529"/>
  <c r="AJ529"/>
  <c r="AH321"/>
  <c r="AI321"/>
  <c r="AI177"/>
  <c r="AJ177"/>
  <c r="AH97"/>
  <c r="AI97"/>
  <c r="AH73"/>
  <c r="AI73"/>
  <c r="AH876"/>
  <c r="AI876"/>
  <c r="AI604"/>
  <c r="AJ604"/>
  <c r="AI376"/>
  <c r="AJ376"/>
  <c r="AH983"/>
  <c r="AJ983"/>
  <c r="AH543"/>
  <c r="AJ543"/>
  <c r="AH319"/>
  <c r="AI319"/>
  <c r="AH215"/>
  <c r="AJ215"/>
  <c r="AH207"/>
  <c r="AJ207"/>
  <c r="AH111"/>
  <c r="AI111"/>
  <c r="AG103"/>
  <c r="AJ103"/>
  <c r="AH71"/>
  <c r="AJ71"/>
  <c r="AI508"/>
  <c r="AJ508"/>
  <c r="AH610"/>
  <c r="AI610"/>
  <c r="AH530"/>
  <c r="AJ530"/>
  <c r="AH514"/>
  <c r="AJ514"/>
  <c r="AH398"/>
  <c r="AI398"/>
  <c r="AH310"/>
  <c r="AI310"/>
  <c r="AH941"/>
  <c r="AI941"/>
  <c r="AH757"/>
  <c r="AJ757"/>
  <c r="AH709"/>
  <c r="AI709"/>
  <c r="AH197"/>
  <c r="AI197"/>
  <c r="AH992"/>
  <c r="AI992"/>
  <c r="AH832"/>
  <c r="AJ832"/>
  <c r="AH552"/>
  <c r="AJ552"/>
  <c r="AH396"/>
  <c r="AJ396"/>
  <c r="AH172"/>
  <c r="AI172"/>
  <c r="AH851"/>
  <c r="AI851"/>
  <c r="AH747"/>
  <c r="AI747"/>
  <c r="AI723"/>
  <c r="AJ723"/>
  <c r="AI507"/>
  <c r="AH507"/>
  <c r="AI491"/>
  <c r="AH491"/>
  <c r="AI427"/>
  <c r="AJ427"/>
  <c r="AH347"/>
  <c r="AJ347"/>
  <c r="AI163"/>
  <c r="AH163"/>
  <c r="AH139"/>
  <c r="AI139"/>
  <c r="AI914"/>
  <c r="AH914"/>
  <c r="AI714"/>
  <c r="AG714"/>
  <c r="AH698"/>
  <c r="AI698"/>
  <c r="AH486"/>
  <c r="AI486"/>
  <c r="AG390"/>
  <c r="AI390"/>
  <c r="AH374"/>
  <c r="AI374"/>
  <c r="AI238"/>
  <c r="AH238"/>
  <c r="AI965"/>
  <c r="AH965"/>
  <c r="AH549"/>
  <c r="AI549"/>
  <c r="AI477"/>
  <c r="AH477"/>
  <c r="AH5"/>
  <c r="AI5"/>
  <c r="AI800"/>
  <c r="AH800"/>
  <c r="AI776"/>
  <c r="AH776"/>
  <c r="AH696"/>
  <c r="AI696"/>
  <c r="AI632"/>
  <c r="AH632"/>
  <c r="AH536"/>
  <c r="AI536"/>
  <c r="AH452"/>
  <c r="AI452"/>
  <c r="AH947"/>
  <c r="AI947"/>
  <c r="AH931"/>
  <c r="AI931"/>
  <c r="AH595"/>
  <c r="AI595"/>
  <c r="AH395"/>
  <c r="AI395"/>
  <c r="AH51"/>
  <c r="AI51"/>
  <c r="AH830"/>
  <c r="AI830"/>
  <c r="AH702"/>
  <c r="AI702"/>
  <c r="AI542"/>
  <c r="AH542"/>
  <c r="AI250"/>
  <c r="AH250"/>
  <c r="AH82"/>
  <c r="AI82"/>
  <c r="AH34"/>
  <c r="AI34"/>
  <c r="AH593"/>
  <c r="AI593"/>
  <c r="AI249"/>
  <c r="AG249"/>
  <c r="AH9"/>
  <c r="AJ9"/>
  <c r="AI804"/>
  <c r="AH804"/>
  <c r="AH488"/>
  <c r="AI488"/>
  <c r="AH432"/>
  <c r="AI432"/>
  <c r="AH400"/>
  <c r="AI400"/>
  <c r="AI272"/>
  <c r="AH272"/>
  <c r="AH224"/>
  <c r="AI224"/>
  <c r="AH120"/>
  <c r="AI120"/>
  <c r="AH567"/>
  <c r="AI567"/>
  <c r="AI527"/>
  <c r="AH527"/>
  <c r="AH407"/>
  <c r="AI407"/>
  <c r="AI95"/>
  <c r="AH95"/>
  <c r="AH894"/>
  <c r="AI894"/>
  <c r="AI814"/>
  <c r="AH814"/>
  <c r="AI790"/>
  <c r="AH790"/>
  <c r="AI758"/>
  <c r="AH758"/>
  <c r="AI638"/>
  <c r="AH638"/>
  <c r="AI630"/>
  <c r="AH630"/>
  <c r="AH426"/>
  <c r="AI426"/>
  <c r="AH202"/>
  <c r="AI202"/>
  <c r="AH74"/>
  <c r="AI74"/>
  <c r="AH913"/>
  <c r="AI913"/>
  <c r="AI889"/>
  <c r="AH889"/>
  <c r="AH881"/>
  <c r="AI881"/>
  <c r="AH689"/>
  <c r="AI689"/>
  <c r="AH457"/>
  <c r="AI457"/>
  <c r="AH361"/>
  <c r="AI361"/>
  <c r="AH281"/>
  <c r="AI281"/>
  <c r="AH620"/>
  <c r="AI620"/>
  <c r="AI320"/>
  <c r="AH320"/>
  <c r="AH248"/>
  <c r="AI248"/>
  <c r="AH200"/>
  <c r="AI200"/>
  <c r="AH104"/>
  <c r="AI104"/>
  <c r="AH287"/>
  <c r="AI287"/>
  <c r="AH263"/>
  <c r="AI263"/>
  <c r="AH143"/>
  <c r="AI143"/>
  <c r="AG954"/>
  <c r="AI954"/>
  <c r="AH722"/>
  <c r="AI722"/>
  <c r="AH594"/>
  <c r="AI594"/>
  <c r="AI62"/>
  <c r="AH62"/>
  <c r="AI54"/>
  <c r="AH54"/>
  <c r="AI565"/>
  <c r="AH565"/>
  <c r="AG373"/>
  <c r="AI373"/>
  <c r="AI269"/>
  <c r="AH269"/>
  <c r="AI808"/>
  <c r="AH808"/>
  <c r="AI792"/>
  <c r="AH792"/>
  <c r="AI704"/>
  <c r="AH704"/>
  <c r="AH592"/>
  <c r="AI592"/>
  <c r="AH100"/>
  <c r="AI100"/>
  <c r="AH835"/>
  <c r="AI835"/>
  <c r="AH691"/>
  <c r="AI691"/>
  <c r="AH643"/>
  <c r="AI643"/>
  <c r="AH19"/>
  <c r="AI19"/>
  <c r="AH526"/>
  <c r="AI526"/>
  <c r="AH362"/>
  <c r="AI362"/>
  <c r="AI226"/>
  <c r="AH226"/>
  <c r="AH130"/>
  <c r="AI130"/>
  <c r="AH369"/>
  <c r="AI369"/>
  <c r="AH612"/>
  <c r="AI612"/>
  <c r="AH556"/>
  <c r="AI556"/>
  <c r="AI548"/>
  <c r="AH548"/>
  <c r="AH532"/>
  <c r="AI532"/>
  <c r="AI408"/>
  <c r="AH408"/>
  <c r="AH31"/>
  <c r="AI31"/>
  <c r="AH725"/>
  <c r="AI725"/>
  <c r="AH717"/>
  <c r="AI717"/>
  <c r="AH605"/>
  <c r="AI605"/>
  <c r="AG541"/>
  <c r="AI541"/>
  <c r="AH277"/>
  <c r="AI277"/>
  <c r="AH125"/>
  <c r="AI125"/>
  <c r="AI468"/>
  <c r="AH468"/>
  <c r="AH460"/>
  <c r="AI460"/>
  <c r="AH971"/>
  <c r="AI971"/>
  <c r="AH963"/>
  <c r="AI963"/>
  <c r="AH955"/>
  <c r="AI955"/>
  <c r="AH827"/>
  <c r="AI827"/>
  <c r="AH795"/>
  <c r="AI795"/>
  <c r="AI739"/>
  <c r="AH739"/>
  <c r="AI483"/>
  <c r="AH483"/>
  <c r="AH435"/>
  <c r="AI435"/>
  <c r="AI387"/>
  <c r="AH387"/>
  <c r="AH43"/>
  <c r="AI43"/>
  <c r="AI990"/>
  <c r="AH990"/>
  <c r="AH774"/>
  <c r="AI774"/>
  <c r="AH710"/>
  <c r="AI710"/>
  <c r="AH558"/>
  <c r="AI558"/>
  <c r="AH354"/>
  <c r="AI354"/>
  <c r="AH170"/>
  <c r="AI170"/>
  <c r="AH785"/>
  <c r="AI785"/>
  <c r="AH465"/>
  <c r="AI465"/>
  <c r="AH265"/>
  <c r="AI265"/>
  <c r="AH113"/>
  <c r="AI113"/>
  <c r="AH836"/>
  <c r="AI836"/>
  <c r="AH572"/>
  <c r="AI572"/>
  <c r="AH564"/>
  <c r="AI564"/>
  <c r="AH540"/>
  <c r="AI540"/>
  <c r="AH240"/>
  <c r="AI240"/>
  <c r="AI551"/>
  <c r="AG551"/>
  <c r="AH898"/>
  <c r="AI898"/>
  <c r="AH666"/>
  <c r="AI666"/>
  <c r="AH406"/>
  <c r="AI406"/>
  <c r="AH350"/>
  <c r="AI350"/>
  <c r="AI957"/>
  <c r="AH957"/>
  <c r="AH869"/>
  <c r="AI869"/>
  <c r="AH821"/>
  <c r="AI821"/>
  <c r="AH421"/>
  <c r="AI421"/>
  <c r="AH333"/>
  <c r="AI333"/>
  <c r="AH325"/>
  <c r="AI325"/>
  <c r="AH285"/>
  <c r="AI285"/>
  <c r="AH640"/>
  <c r="AI640"/>
  <c r="AH616"/>
  <c r="AI616"/>
  <c r="AH608"/>
  <c r="AI608"/>
  <c r="AH476"/>
  <c r="AI476"/>
  <c r="AH212"/>
  <c r="AI212"/>
  <c r="AG899"/>
  <c r="AI899"/>
  <c r="AH331"/>
  <c r="AI331"/>
  <c r="AH211"/>
  <c r="AI211"/>
  <c r="AH59"/>
  <c r="AI59"/>
  <c r="AH494"/>
  <c r="AI494"/>
  <c r="AH590"/>
  <c r="AI590"/>
  <c r="AH386"/>
  <c r="AI386"/>
  <c r="AH218"/>
  <c r="AI218"/>
  <c r="AI162"/>
  <c r="AH162"/>
  <c r="AH122"/>
  <c r="AI122"/>
  <c r="AH817"/>
  <c r="AI817"/>
  <c r="AI793"/>
  <c r="AH793"/>
  <c r="AH721"/>
  <c r="AI721"/>
  <c r="AH393"/>
  <c r="AI393"/>
  <c r="AH345"/>
  <c r="AI345"/>
  <c r="AH209"/>
  <c r="AI209"/>
  <c r="AH129"/>
  <c r="AI129"/>
  <c r="AH988"/>
  <c r="AI988"/>
  <c r="AI700"/>
  <c r="AH700"/>
  <c r="AH588"/>
  <c r="AI588"/>
  <c r="AH524"/>
  <c r="AI524"/>
  <c r="AI440"/>
  <c r="AH440"/>
  <c r="AH280"/>
  <c r="AI280"/>
  <c r="AH176"/>
  <c r="AI176"/>
  <c r="AH96"/>
  <c r="AI96"/>
  <c r="AH32"/>
  <c r="AF32"/>
  <c r="AI303"/>
  <c r="AG303"/>
  <c r="AI271"/>
  <c r="AH271"/>
  <c r="AH175"/>
  <c r="AI175"/>
  <c r="AI119"/>
  <c r="AH119"/>
  <c r="AH730"/>
  <c r="AI730"/>
  <c r="AH278"/>
  <c r="AI278"/>
  <c r="AH246"/>
  <c r="AI246"/>
  <c r="AH182"/>
  <c r="AI182"/>
  <c r="AI765"/>
  <c r="AH765"/>
  <c r="AI589"/>
  <c r="AG589"/>
  <c r="AI341"/>
  <c r="AG341"/>
  <c r="AH189"/>
  <c r="AI189"/>
  <c r="AH69"/>
  <c r="AI69"/>
  <c r="AH999"/>
  <c r="AI999"/>
  <c r="AH896"/>
  <c r="AI896"/>
  <c r="AH324"/>
  <c r="AI324"/>
  <c r="AH244"/>
  <c r="AI244"/>
  <c r="AH987"/>
  <c r="AI987"/>
  <c r="AH699"/>
  <c r="AI699"/>
  <c r="AI539"/>
  <c r="AH539"/>
  <c r="AH531"/>
  <c r="AI531"/>
  <c r="AI419"/>
  <c r="AH419"/>
  <c r="AH371"/>
  <c r="AI371"/>
  <c r="AI315"/>
  <c r="AH315"/>
  <c r="AH275"/>
  <c r="AI275"/>
  <c r="AH203"/>
  <c r="AI203"/>
  <c r="AH99"/>
  <c r="AI99"/>
  <c r="AH998"/>
  <c r="AI998"/>
  <c r="AI982"/>
  <c r="AH982"/>
  <c r="AH942"/>
  <c r="AI942"/>
  <c r="AH937"/>
  <c r="AI937"/>
  <c r="AI569"/>
  <c r="AH569"/>
  <c r="AI481"/>
  <c r="AH481"/>
  <c r="AH449"/>
  <c r="AI449"/>
  <c r="AI425"/>
  <c r="AH425"/>
  <c r="AH305"/>
  <c r="AI305"/>
  <c r="AH233"/>
  <c r="AI233"/>
  <c r="AH217"/>
  <c r="AI217"/>
  <c r="AH964"/>
  <c r="AI964"/>
  <c r="AI940"/>
  <c r="AH940"/>
  <c r="AH932"/>
  <c r="AI932"/>
  <c r="AI908"/>
  <c r="AH908"/>
  <c r="AH732"/>
  <c r="AI732"/>
  <c r="AI676"/>
  <c r="AH676"/>
  <c r="AH596"/>
  <c r="AI596"/>
  <c r="AH424"/>
  <c r="AI424"/>
  <c r="AH216"/>
  <c r="AI216"/>
  <c r="AH991"/>
  <c r="AI991"/>
  <c r="AH687"/>
  <c r="AI687"/>
  <c r="AH535"/>
  <c r="AI535"/>
  <c r="AH519"/>
  <c r="AI519"/>
  <c r="AH431"/>
  <c r="AI431"/>
  <c r="AI500"/>
  <c r="AH500"/>
  <c r="AH922"/>
  <c r="AI922"/>
  <c r="AH850"/>
  <c r="AI850"/>
  <c r="AH818"/>
  <c r="AI818"/>
  <c r="AH754"/>
  <c r="AI754"/>
  <c r="AI470"/>
  <c r="AH470"/>
  <c r="AH454"/>
  <c r="AI454"/>
  <c r="AH342"/>
  <c r="AI342"/>
  <c r="AH318"/>
  <c r="AI318"/>
  <c r="AH893"/>
  <c r="AI893"/>
  <c r="AH693"/>
  <c r="AI693"/>
  <c r="AI645"/>
  <c r="AH645"/>
  <c r="AI221"/>
  <c r="AH221"/>
  <c r="AH149"/>
  <c r="AI149"/>
  <c r="AI141"/>
  <c r="AH141"/>
  <c r="AH976"/>
  <c r="AI976"/>
  <c r="AH864"/>
  <c r="AI864"/>
  <c r="AH824"/>
  <c r="AI824"/>
  <c r="AH576"/>
  <c r="AI576"/>
  <c r="AI568"/>
  <c r="AH568"/>
  <c r="AH380"/>
  <c r="AI380"/>
  <c r="AI875"/>
  <c r="AH875"/>
  <c r="AI379"/>
  <c r="AH379"/>
  <c r="AH155"/>
  <c r="AI155"/>
  <c r="AI11"/>
  <c r="AH11"/>
  <c r="AI902"/>
  <c r="AG902"/>
  <c r="AI394"/>
  <c r="AH394"/>
  <c r="AG290"/>
  <c r="AI290"/>
  <c r="AI114"/>
  <c r="AH114"/>
  <c r="AI993"/>
  <c r="AH993"/>
  <c r="AH833"/>
  <c r="AI833"/>
  <c r="AH665"/>
  <c r="AI665"/>
  <c r="AH585"/>
  <c r="AI585"/>
  <c r="AH537"/>
  <c r="AI537"/>
  <c r="AI385"/>
  <c r="AH385"/>
  <c r="AI329"/>
  <c r="AE329"/>
  <c r="AG137"/>
  <c r="AI137"/>
  <c r="AH65"/>
  <c r="AI65"/>
  <c r="AH924"/>
  <c r="AI924"/>
  <c r="AI708"/>
  <c r="AH708"/>
  <c r="AH264"/>
  <c r="AI264"/>
  <c r="AH80"/>
  <c r="AI80"/>
  <c r="AH24"/>
  <c r="AI24"/>
  <c r="AH863"/>
  <c r="AI863"/>
  <c r="AH719"/>
  <c r="AI719"/>
  <c r="AH503"/>
  <c r="AI503"/>
  <c r="AH447"/>
  <c r="AI447"/>
  <c r="AH375"/>
  <c r="AI375"/>
  <c r="AH367"/>
  <c r="AI367"/>
  <c r="AG247"/>
  <c r="AI247"/>
  <c r="AI223"/>
  <c r="AH223"/>
  <c r="AI39"/>
  <c r="AH39"/>
  <c r="AH1001"/>
  <c r="AI1001"/>
  <c r="AH746"/>
  <c r="AI746"/>
  <c r="AI522"/>
  <c r="AH522"/>
  <c r="AH270"/>
  <c r="AI270"/>
  <c r="AH198"/>
  <c r="AI198"/>
  <c r="AF973"/>
  <c r="AI973"/>
  <c r="AH557"/>
  <c r="AI557"/>
  <c r="AH493"/>
  <c r="AI493"/>
  <c r="AH317"/>
  <c r="AG317"/>
  <c r="AI253"/>
  <c r="AH253"/>
  <c r="AH165"/>
  <c r="AI165"/>
  <c r="AH936"/>
  <c r="AI936"/>
  <c r="AH140"/>
  <c r="AI140"/>
  <c r="AH939"/>
  <c r="AI939"/>
  <c r="AH915"/>
  <c r="AI915"/>
  <c r="AH779"/>
  <c r="AI779"/>
  <c r="AH571"/>
  <c r="AI571"/>
  <c r="AH966"/>
  <c r="AI966"/>
  <c r="AH934"/>
  <c r="AI934"/>
  <c r="AH870"/>
  <c r="AI870"/>
  <c r="AH266"/>
  <c r="AI266"/>
  <c r="AH234"/>
  <c r="AI234"/>
  <c r="AI106"/>
  <c r="AH106"/>
  <c r="AI865"/>
  <c r="AH865"/>
  <c r="AH777"/>
  <c r="AG777"/>
  <c r="AH641"/>
  <c r="AI641"/>
  <c r="AH625"/>
  <c r="AI625"/>
  <c r="AH577"/>
  <c r="AI577"/>
  <c r="AH513"/>
  <c r="AI513"/>
  <c r="AH433"/>
  <c r="AI433"/>
  <c r="AI417"/>
  <c r="AF417"/>
  <c r="AH377"/>
  <c r="AI377"/>
  <c r="AH289"/>
  <c r="AI289"/>
  <c r="AH996"/>
  <c r="AI996"/>
  <c r="AH948"/>
  <c r="AI948"/>
  <c r="AH860"/>
  <c r="AI860"/>
  <c r="AI828"/>
  <c r="AH828"/>
  <c r="AH764"/>
  <c r="AI764"/>
  <c r="AH724"/>
  <c r="AI724"/>
  <c r="AH580"/>
  <c r="AI580"/>
  <c r="AI232"/>
  <c r="AH232"/>
  <c r="AI192"/>
  <c r="AH192"/>
  <c r="AH511"/>
  <c r="AI511"/>
  <c r="AI487"/>
  <c r="AH487"/>
  <c r="AH7"/>
  <c r="AI7"/>
  <c r="AH997"/>
  <c r="AI997"/>
  <c r="AH490"/>
  <c r="AI490"/>
  <c r="AH906"/>
  <c r="AI906"/>
  <c r="AI866"/>
  <c r="AH866"/>
  <c r="AH762"/>
  <c r="AI762"/>
  <c r="AH634"/>
  <c r="AI634"/>
  <c r="AH626"/>
  <c r="AI626"/>
  <c r="AI358"/>
  <c r="AH358"/>
  <c r="AI302"/>
  <c r="AH302"/>
  <c r="AH294"/>
  <c r="AI294"/>
  <c r="AH286"/>
  <c r="AI286"/>
  <c r="AH94"/>
  <c r="AI94"/>
  <c r="AH46"/>
  <c r="AI46"/>
  <c r="AH917"/>
  <c r="AI917"/>
  <c r="AH701"/>
  <c r="AI701"/>
  <c r="AH445"/>
  <c r="AI445"/>
  <c r="AH245"/>
  <c r="AI245"/>
  <c r="AI45"/>
  <c r="AH45"/>
  <c r="AH952"/>
  <c r="AI952"/>
  <c r="AI848"/>
  <c r="AH848"/>
  <c r="AH760"/>
  <c r="AI760"/>
  <c r="AH728"/>
  <c r="AI728"/>
  <c r="AH308"/>
  <c r="AI308"/>
  <c r="AH124"/>
  <c r="AI124"/>
  <c r="AH68"/>
  <c r="AI68"/>
  <c r="AI979"/>
  <c r="AH979"/>
  <c r="AH867"/>
  <c r="AI867"/>
  <c r="AI731"/>
  <c r="AH731"/>
  <c r="AH635"/>
  <c r="AI635"/>
  <c r="AH451"/>
  <c r="AI451"/>
  <c r="AH363"/>
  <c r="AI363"/>
  <c r="AH826"/>
  <c r="AI826"/>
  <c r="AH838"/>
  <c r="AI838"/>
  <c r="AI694"/>
  <c r="AG694"/>
  <c r="AH574"/>
  <c r="AI574"/>
  <c r="AH474"/>
  <c r="AI474"/>
  <c r="AH154"/>
  <c r="AI154"/>
  <c r="AH42"/>
  <c r="AI42"/>
  <c r="AH969"/>
  <c r="AI969"/>
  <c r="AH841"/>
  <c r="AI841"/>
  <c r="AH745"/>
  <c r="AI745"/>
  <c r="AI657"/>
  <c r="AH657"/>
  <c r="AH633"/>
  <c r="AI633"/>
  <c r="AH497"/>
  <c r="AI497"/>
  <c r="AH972"/>
  <c r="AI972"/>
  <c r="AI668"/>
  <c r="AH668"/>
  <c r="AH448"/>
  <c r="AI448"/>
  <c r="AH384"/>
  <c r="AI384"/>
  <c r="AH256"/>
  <c r="AI256"/>
  <c r="AH144"/>
  <c r="AI144"/>
  <c r="AI40"/>
  <c r="AH40"/>
  <c r="AH935"/>
  <c r="AI935"/>
  <c r="AI647"/>
  <c r="AH647"/>
  <c r="AH463"/>
  <c r="AI463"/>
  <c r="AI391"/>
  <c r="AH391"/>
  <c r="AI239"/>
  <c r="AH239"/>
  <c r="AH231"/>
  <c r="AI231"/>
  <c r="AH55"/>
  <c r="AI55"/>
  <c r="AH47"/>
  <c r="AI47"/>
  <c r="AH650"/>
  <c r="AI650"/>
  <c r="AG578"/>
  <c r="AI578"/>
  <c r="AH562"/>
  <c r="AI562"/>
  <c r="AH262"/>
  <c r="AI262"/>
  <c r="AH214"/>
  <c r="AI214"/>
  <c r="AH110"/>
  <c r="AI110"/>
  <c r="AH86"/>
  <c r="AI86"/>
  <c r="AH70"/>
  <c r="AI70"/>
  <c r="AF30"/>
  <c r="AI30"/>
  <c r="AH989"/>
  <c r="AI989"/>
  <c r="AH797"/>
  <c r="AI797"/>
  <c r="AH733"/>
  <c r="AI733"/>
  <c r="AH669"/>
  <c r="AI669"/>
  <c r="AH525"/>
  <c r="AI525"/>
  <c r="AI517"/>
  <c r="AH517"/>
  <c r="AH509"/>
  <c r="AI509"/>
  <c r="AH349"/>
  <c r="AI349"/>
  <c r="AH309"/>
  <c r="AI309"/>
  <c r="AH261"/>
  <c r="AI261"/>
  <c r="AI173"/>
  <c r="AH173"/>
  <c r="AH904"/>
  <c r="AI904"/>
  <c r="AH720"/>
  <c r="AI720"/>
  <c r="AH544"/>
  <c r="AI544"/>
  <c r="AH260"/>
  <c r="AI260"/>
  <c r="AH228"/>
  <c r="AI228"/>
  <c r="AI188"/>
  <c r="AH188"/>
  <c r="AI44"/>
  <c r="AH44"/>
  <c r="AI28"/>
  <c r="AH28"/>
  <c r="AH907"/>
  <c r="AI907"/>
  <c r="AH843"/>
  <c r="AI843"/>
  <c r="AH443"/>
  <c r="AI443"/>
  <c r="AF411"/>
  <c r="AI411"/>
  <c r="AH958"/>
  <c r="AI958"/>
  <c r="AH846"/>
  <c r="AI846"/>
  <c r="AH750"/>
  <c r="AI750"/>
  <c r="AH734"/>
  <c r="AI734"/>
  <c r="AH686"/>
  <c r="AI686"/>
  <c r="AH434"/>
  <c r="AI434"/>
  <c r="AH314"/>
  <c r="AI314"/>
  <c r="AH274"/>
  <c r="AI274"/>
  <c r="AH18"/>
  <c r="AI18"/>
  <c r="AH985"/>
  <c r="AI985"/>
  <c r="AH945"/>
  <c r="AI945"/>
  <c r="AH849"/>
  <c r="AI849"/>
  <c r="AH649"/>
  <c r="AI649"/>
  <c r="AH353"/>
  <c r="AI353"/>
  <c r="AH169"/>
  <c r="AI169"/>
  <c r="AG89"/>
  <c r="AI89"/>
  <c r="AH57"/>
  <c r="AI57"/>
  <c r="AH41"/>
  <c r="AI41"/>
  <c r="AH980"/>
  <c r="AI980"/>
  <c r="AH892"/>
  <c r="AI892"/>
  <c r="AI748"/>
  <c r="AH748"/>
  <c r="AI360"/>
  <c r="AG360"/>
  <c r="AH312"/>
  <c r="AI312"/>
  <c r="AH16"/>
  <c r="AI16"/>
  <c r="AH943"/>
  <c r="AI943"/>
  <c r="AI831"/>
  <c r="AH831"/>
  <c r="AI799"/>
  <c r="AH799"/>
  <c r="AH767"/>
  <c r="AI767"/>
  <c r="AH695"/>
  <c r="AI695"/>
  <c r="AH383"/>
  <c r="AI383"/>
  <c r="AI159"/>
  <c r="AH159"/>
  <c r="AH970"/>
  <c r="AI970"/>
  <c r="AH890"/>
  <c r="AI890"/>
  <c r="AI786"/>
  <c r="AH786"/>
  <c r="AH778"/>
  <c r="AI778"/>
  <c r="AH422"/>
  <c r="AI422"/>
  <c r="AH222"/>
  <c r="AI222"/>
  <c r="AH901"/>
  <c r="AI901"/>
  <c r="AH861"/>
  <c r="AI861"/>
  <c r="AH829"/>
  <c r="AI829"/>
  <c r="AH813"/>
  <c r="AI813"/>
  <c r="AI661"/>
  <c r="AH661"/>
  <c r="AH501"/>
  <c r="AI501"/>
  <c r="AH469"/>
  <c r="AI469"/>
  <c r="AH437"/>
  <c r="AI437"/>
  <c r="AH429"/>
  <c r="AI429"/>
  <c r="AI405"/>
  <c r="AH405"/>
  <c r="AH381"/>
  <c r="AI381"/>
  <c r="AH237"/>
  <c r="AI237"/>
  <c r="AH920"/>
  <c r="AI920"/>
  <c r="AI736"/>
  <c r="AH736"/>
  <c r="AI560"/>
  <c r="AH560"/>
  <c r="AI528"/>
  <c r="AH528"/>
  <c r="AH388"/>
  <c r="AI388"/>
  <c r="AH300"/>
  <c r="AI300"/>
  <c r="AH284"/>
  <c r="AI284"/>
  <c r="AH276"/>
  <c r="AI276"/>
  <c r="AH84"/>
  <c r="AI84"/>
  <c r="AH76"/>
  <c r="AI76"/>
  <c r="AH12"/>
  <c r="AI12"/>
  <c r="AH619"/>
  <c r="AI619"/>
  <c r="AI611"/>
  <c r="AH611"/>
  <c r="AH179"/>
  <c r="AI179"/>
  <c r="AH67"/>
  <c r="AI67"/>
  <c r="AG854"/>
  <c r="AI854"/>
  <c r="AI742"/>
  <c r="AH742"/>
  <c r="AH718"/>
  <c r="AI718"/>
  <c r="AH566"/>
  <c r="AI566"/>
  <c r="AH550"/>
  <c r="AI550"/>
  <c r="AH534"/>
  <c r="AI534"/>
  <c r="AH482"/>
  <c r="AI482"/>
  <c r="AH466"/>
  <c r="AI466"/>
  <c r="AH450"/>
  <c r="AI450"/>
  <c r="AH338"/>
  <c r="AI338"/>
  <c r="AH306"/>
  <c r="AI306"/>
  <c r="AI298"/>
  <c r="AH298"/>
  <c r="AH146"/>
  <c r="AI146"/>
  <c r="AH977"/>
  <c r="AI977"/>
  <c r="AH905"/>
  <c r="AI905"/>
  <c r="AH857"/>
  <c r="AI857"/>
  <c r="AH801"/>
  <c r="AI801"/>
  <c r="AH729"/>
  <c r="AI729"/>
  <c r="AH441"/>
  <c r="AI441"/>
  <c r="AH241"/>
  <c r="AI241"/>
  <c r="AH193"/>
  <c r="AI193"/>
  <c r="AI121"/>
  <c r="AH121"/>
  <c r="AH105"/>
  <c r="AI105"/>
  <c r="AH49"/>
  <c r="AI49"/>
  <c r="AH884"/>
  <c r="AI884"/>
  <c r="AH812"/>
  <c r="AI812"/>
  <c r="AI740"/>
  <c r="AH740"/>
  <c r="AI660"/>
  <c r="AH660"/>
  <c r="AF588"/>
  <c r="AG588"/>
  <c r="AI336"/>
  <c r="AH336"/>
  <c r="AI296"/>
  <c r="AH296"/>
  <c r="AH136"/>
  <c r="AI136"/>
  <c r="AI112"/>
  <c r="AH112"/>
  <c r="AG72"/>
  <c r="AI72"/>
  <c r="AH8"/>
  <c r="AI8"/>
  <c r="AI959"/>
  <c r="AH959"/>
  <c r="AH895"/>
  <c r="AI895"/>
  <c r="AI887"/>
  <c r="AH887"/>
  <c r="AH871"/>
  <c r="AI871"/>
  <c r="AH839"/>
  <c r="AI839"/>
  <c r="AH775"/>
  <c r="AI775"/>
  <c r="AI759"/>
  <c r="AH759"/>
  <c r="AI751"/>
  <c r="AH751"/>
  <c r="AH711"/>
  <c r="AI711"/>
  <c r="AH639"/>
  <c r="AI639"/>
  <c r="AH623"/>
  <c r="AI623"/>
  <c r="AG439"/>
  <c r="AI439"/>
  <c r="AI279"/>
  <c r="AH279"/>
  <c r="AH167"/>
  <c r="AI167"/>
  <c r="AH63"/>
  <c r="AI63"/>
  <c r="AH23"/>
  <c r="AI23"/>
  <c r="AH1002"/>
  <c r="AI1002"/>
  <c r="AG962"/>
  <c r="AI962"/>
  <c r="AI834"/>
  <c r="AH834"/>
  <c r="AI810"/>
  <c r="AH810"/>
  <c r="AF794"/>
  <c r="AH794"/>
  <c r="AG770"/>
  <c r="AI770"/>
  <c r="AH738"/>
  <c r="AI738"/>
  <c r="AI658"/>
  <c r="AH658"/>
  <c r="AH642"/>
  <c r="AI642"/>
  <c r="AH586"/>
  <c r="AI586"/>
  <c r="AI554"/>
  <c r="AH554"/>
  <c r="AH446"/>
  <c r="AI446"/>
  <c r="AH230"/>
  <c r="AI230"/>
  <c r="AH933"/>
  <c r="AI933"/>
  <c r="AH877"/>
  <c r="AI877"/>
  <c r="AH597"/>
  <c r="AI597"/>
  <c r="AH133"/>
  <c r="AI133"/>
  <c r="AH109"/>
  <c r="AG109"/>
  <c r="AH101"/>
  <c r="AI101"/>
  <c r="AH37"/>
  <c r="AI37"/>
  <c r="AH1000"/>
  <c r="AI1000"/>
  <c r="AH960"/>
  <c r="AI960"/>
  <c r="AH912"/>
  <c r="AI912"/>
  <c r="AH664"/>
  <c r="AI664"/>
  <c r="AH444"/>
  <c r="AI444"/>
  <c r="AH428"/>
  <c r="AI428"/>
  <c r="AH332"/>
  <c r="AI332"/>
  <c r="AH36"/>
  <c r="AI36"/>
  <c r="AH771"/>
  <c r="AI771"/>
  <c r="AH763"/>
  <c r="AI763"/>
  <c r="AH523"/>
  <c r="AI523"/>
  <c r="AI339"/>
  <c r="AH339"/>
  <c r="AH147"/>
  <c r="AI147"/>
  <c r="AI806"/>
  <c r="AH806"/>
  <c r="AH766"/>
  <c r="AI766"/>
  <c r="AI598"/>
  <c r="AH598"/>
  <c r="AI258"/>
  <c r="AH258"/>
  <c r="AI98"/>
  <c r="AH98"/>
  <c r="AH10"/>
  <c r="AI10"/>
  <c r="AH929"/>
  <c r="AI929"/>
  <c r="AH681"/>
  <c r="AI681"/>
  <c r="AH601"/>
  <c r="AI601"/>
  <c r="AH561"/>
  <c r="AI561"/>
  <c r="AI401"/>
  <c r="AH401"/>
  <c r="AH313"/>
  <c r="AI313"/>
  <c r="AH273"/>
  <c r="AI273"/>
  <c r="AH225"/>
  <c r="AI225"/>
  <c r="AH145"/>
  <c r="AI145"/>
  <c r="AH81"/>
  <c r="AI81"/>
  <c r="AI33"/>
  <c r="AH33"/>
  <c r="AH868"/>
  <c r="AI868"/>
  <c r="AH844"/>
  <c r="AI844"/>
  <c r="AI820"/>
  <c r="AH820"/>
  <c r="AH472"/>
  <c r="AI472"/>
  <c r="AH392"/>
  <c r="AI392"/>
  <c r="AH56"/>
  <c r="AI56"/>
  <c r="AG32"/>
  <c r="AI32"/>
  <c r="AH951"/>
  <c r="AI951"/>
  <c r="AH911"/>
  <c r="AI911"/>
  <c r="AI807"/>
  <c r="AH807"/>
  <c r="AH583"/>
  <c r="AI583"/>
  <c r="AH575"/>
  <c r="AI575"/>
  <c r="AH455"/>
  <c r="AI455"/>
  <c r="AH255"/>
  <c r="AI255"/>
  <c r="AH87"/>
  <c r="AI87"/>
  <c r="AH938"/>
  <c r="AI938"/>
  <c r="AH882"/>
  <c r="AI882"/>
  <c r="AH858"/>
  <c r="AI858"/>
  <c r="AH802"/>
  <c r="AI802"/>
  <c r="AH706"/>
  <c r="AI706"/>
  <c r="AH682"/>
  <c r="AI682"/>
  <c r="AH674"/>
  <c r="AI674"/>
  <c r="AH570"/>
  <c r="AI570"/>
  <c r="AH142"/>
  <c r="AI142"/>
  <c r="AH134"/>
  <c r="AI134"/>
  <c r="AH909"/>
  <c r="AI909"/>
  <c r="AH853"/>
  <c r="AI853"/>
  <c r="AH685"/>
  <c r="AI685"/>
  <c r="AH573"/>
  <c r="AI573"/>
  <c r="AH485"/>
  <c r="AI485"/>
  <c r="AI413"/>
  <c r="AG413"/>
  <c r="AH397"/>
  <c r="AI397"/>
  <c r="AH301"/>
  <c r="AI301"/>
  <c r="AH213"/>
  <c r="AI213"/>
  <c r="AH181"/>
  <c r="AI181"/>
  <c r="AH93"/>
  <c r="AI93"/>
  <c r="AH85"/>
  <c r="AI85"/>
  <c r="AH29"/>
  <c r="AI29"/>
  <c r="AH928"/>
  <c r="AI928"/>
  <c r="AH840"/>
  <c r="AI840"/>
  <c r="AH816"/>
  <c r="AI816"/>
  <c r="AI712"/>
  <c r="AH712"/>
  <c r="AH688"/>
  <c r="AI688"/>
  <c r="AH672"/>
  <c r="AI672"/>
  <c r="AH512"/>
  <c r="AI512"/>
  <c r="AH364"/>
  <c r="AI364"/>
  <c r="AH356"/>
  <c r="AI356"/>
  <c r="AH252"/>
  <c r="AI252"/>
  <c r="AH164"/>
  <c r="AI164"/>
  <c r="AH156"/>
  <c r="AI156"/>
  <c r="AH148"/>
  <c r="AI148"/>
  <c r="AH108"/>
  <c r="AI108"/>
  <c r="AI92"/>
  <c r="AH92"/>
  <c r="AI20"/>
  <c r="AH20"/>
  <c r="AH883"/>
  <c r="AI883"/>
  <c r="AH683"/>
  <c r="AI683"/>
  <c r="AH675"/>
  <c r="AI675"/>
  <c r="AI667"/>
  <c r="AH667"/>
  <c r="AH499"/>
  <c r="AI499"/>
  <c r="AH459"/>
  <c r="AI459"/>
  <c r="AH283"/>
  <c r="AI283"/>
  <c r="AH75"/>
  <c r="AI75"/>
  <c r="AH370"/>
  <c r="AI370"/>
  <c r="AH138"/>
  <c r="AI138"/>
  <c r="AH521"/>
  <c r="AI521"/>
  <c r="AH337"/>
  <c r="AI337"/>
  <c r="AH201"/>
  <c r="AI201"/>
  <c r="AH153"/>
  <c r="AI153"/>
  <c r="AH956"/>
  <c r="AI956"/>
  <c r="AH900"/>
  <c r="AI900"/>
  <c r="AH788"/>
  <c r="AI788"/>
  <c r="AH756"/>
  <c r="AI756"/>
  <c r="AH716"/>
  <c r="AI716"/>
  <c r="AH516"/>
  <c r="AI516"/>
  <c r="AH464"/>
  <c r="AI464"/>
  <c r="AH456"/>
  <c r="AI456"/>
  <c r="AH416"/>
  <c r="AI416"/>
  <c r="AH352"/>
  <c r="AI352"/>
  <c r="AH168"/>
  <c r="AI168"/>
  <c r="AH128"/>
  <c r="AI128"/>
  <c r="AH48"/>
  <c r="AI48"/>
  <c r="AH927"/>
  <c r="AI927"/>
  <c r="AH919"/>
  <c r="AI919"/>
  <c r="AH855"/>
  <c r="AI855"/>
  <c r="AH679"/>
  <c r="AI679"/>
  <c r="AH663"/>
  <c r="AI663"/>
  <c r="AH631"/>
  <c r="AI631"/>
  <c r="AH607"/>
  <c r="AI607"/>
  <c r="AH191"/>
  <c r="AI191"/>
  <c r="AH183"/>
  <c r="AI183"/>
  <c r="AH504"/>
  <c r="AI504"/>
  <c r="AH496"/>
  <c r="AI496"/>
  <c r="AH690"/>
  <c r="AI690"/>
  <c r="AH618"/>
  <c r="AI618"/>
  <c r="AH478"/>
  <c r="AI478"/>
  <c r="AI462"/>
  <c r="AH462"/>
  <c r="AH438"/>
  <c r="AI438"/>
  <c r="AH430"/>
  <c r="AI430"/>
  <c r="AH414"/>
  <c r="AI414"/>
  <c r="AH382"/>
  <c r="AI382"/>
  <c r="AH150"/>
  <c r="AI150"/>
  <c r="AH118"/>
  <c r="AI118"/>
  <c r="AH78"/>
  <c r="AI78"/>
  <c r="AH38"/>
  <c r="AI38"/>
  <c r="AH22"/>
  <c r="AI22"/>
  <c r="AG973"/>
  <c r="AH973"/>
  <c r="AH845"/>
  <c r="AI845"/>
  <c r="AH805"/>
  <c r="AI805"/>
  <c r="AH677"/>
  <c r="AI677"/>
  <c r="AH637"/>
  <c r="AI637"/>
  <c r="AH629"/>
  <c r="AI629"/>
  <c r="AH389"/>
  <c r="AI389"/>
  <c r="AH53"/>
  <c r="AI53"/>
  <c r="AH872"/>
  <c r="AI872"/>
  <c r="AH856"/>
  <c r="AI856"/>
  <c r="AH656"/>
  <c r="AI656"/>
  <c r="AH624"/>
  <c r="AI624"/>
  <c r="AH584"/>
  <c r="AI584"/>
  <c r="AH316"/>
  <c r="AI316"/>
  <c r="AH292"/>
  <c r="AI292"/>
  <c r="AH236"/>
  <c r="AI236"/>
  <c r="AH204"/>
  <c r="AI204"/>
  <c r="AH859"/>
  <c r="AI859"/>
  <c r="AH579"/>
  <c r="AI579"/>
  <c r="AH467"/>
  <c r="AI467"/>
  <c r="AH323"/>
  <c r="AI323"/>
  <c r="AH251"/>
  <c r="AI251"/>
  <c r="AH243"/>
  <c r="AI243"/>
  <c r="AH123"/>
  <c r="AI123"/>
  <c r="AH115"/>
  <c r="AI115"/>
  <c r="AH506"/>
  <c r="AI506"/>
  <c r="AH498"/>
  <c r="AI498"/>
  <c r="AF654"/>
  <c r="AI654"/>
  <c r="AH606"/>
  <c r="AI606"/>
  <c r="AH582"/>
  <c r="AI582"/>
  <c r="AH510"/>
  <c r="AI510"/>
  <c r="AH402"/>
  <c r="AI402"/>
  <c r="AH378"/>
  <c r="AI378"/>
  <c r="AH346"/>
  <c r="AI346"/>
  <c r="AH178"/>
  <c r="AI178"/>
  <c r="AH66"/>
  <c r="AI66"/>
  <c r="AH921"/>
  <c r="AI921"/>
  <c r="AF777"/>
  <c r="AI777"/>
  <c r="AH769"/>
  <c r="AI769"/>
  <c r="AG713"/>
  <c r="AI713"/>
  <c r="AH545"/>
  <c r="AI545"/>
  <c r="AG417"/>
  <c r="AH417"/>
  <c r="AH297"/>
  <c r="AI297"/>
  <c r="AH185"/>
  <c r="AI185"/>
  <c r="AH161"/>
  <c r="AI161"/>
  <c r="AH17"/>
  <c r="AI17"/>
  <c r="AH852"/>
  <c r="AI852"/>
  <c r="AH796"/>
  <c r="AI796"/>
  <c r="AF660"/>
  <c r="AG660"/>
  <c r="AH652"/>
  <c r="AI652"/>
  <c r="AH304"/>
  <c r="AI304"/>
  <c r="AH160"/>
  <c r="AI160"/>
  <c r="AH88"/>
  <c r="AI88"/>
  <c r="AH64"/>
  <c r="AI64"/>
  <c r="AH903"/>
  <c r="AI903"/>
  <c r="AH847"/>
  <c r="AI847"/>
  <c r="AH735"/>
  <c r="AI735"/>
  <c r="AH727"/>
  <c r="AI727"/>
  <c r="AH703"/>
  <c r="AI703"/>
  <c r="AH671"/>
  <c r="AI671"/>
  <c r="AH559"/>
  <c r="AI559"/>
  <c r="AH495"/>
  <c r="AI495"/>
  <c r="AH359"/>
  <c r="AI359"/>
  <c r="AH343"/>
  <c r="AI343"/>
  <c r="AH327"/>
  <c r="AI327"/>
  <c r="AF303"/>
  <c r="AH303"/>
  <c r="AH151"/>
  <c r="AI151"/>
  <c r="AH127"/>
  <c r="AI127"/>
  <c r="AF79"/>
  <c r="AG79"/>
  <c r="AH15"/>
  <c r="AI15"/>
  <c r="AH978"/>
  <c r="AI978"/>
  <c r="AH874"/>
  <c r="AI874"/>
  <c r="AG794"/>
  <c r="AI794"/>
  <c r="AH546"/>
  <c r="AI546"/>
  <c r="AH366"/>
  <c r="AI366"/>
  <c r="AH166"/>
  <c r="AI166"/>
  <c r="AH949"/>
  <c r="AI949"/>
  <c r="AH741"/>
  <c r="AI741"/>
  <c r="AH461"/>
  <c r="AI461"/>
  <c r="AF413"/>
  <c r="AH413"/>
  <c r="AF317"/>
  <c r="AI317"/>
  <c r="AH229"/>
  <c r="AI229"/>
  <c r="AF205"/>
  <c r="AG205"/>
  <c r="AH157"/>
  <c r="AI157"/>
  <c r="AF109"/>
  <c r="AI109"/>
  <c r="AH21"/>
  <c r="AI21"/>
  <c r="AH984"/>
  <c r="AI984"/>
  <c r="AH944"/>
  <c r="AI944"/>
  <c r="AH888"/>
  <c r="AI888"/>
  <c r="AH784"/>
  <c r="AI784"/>
  <c r="AH768"/>
  <c r="AI768"/>
  <c r="AH752"/>
  <c r="AI752"/>
  <c r="AH744"/>
  <c r="AI744"/>
  <c r="AH680"/>
  <c r="AI680"/>
  <c r="AH648"/>
  <c r="AI648"/>
  <c r="AH436"/>
  <c r="AI436"/>
  <c r="AH404"/>
  <c r="AI404"/>
  <c r="AH348"/>
  <c r="AI348"/>
  <c r="AH196"/>
  <c r="AI196"/>
  <c r="AH116"/>
  <c r="AI116"/>
  <c r="AH60"/>
  <c r="AI60"/>
  <c r="AH52"/>
  <c r="AI52"/>
  <c r="AF44"/>
  <c r="AG44"/>
  <c r="AH819"/>
  <c r="AI819"/>
  <c r="AH715"/>
  <c r="AI715"/>
  <c r="AH651"/>
  <c r="AI651"/>
  <c r="AH587"/>
  <c r="AI587"/>
  <c r="AH515"/>
  <c r="AI515"/>
  <c r="AH355"/>
  <c r="AI355"/>
  <c r="AH291"/>
  <c r="AI291"/>
  <c r="AH259"/>
  <c r="AI259"/>
  <c r="AH227"/>
  <c r="AI227"/>
  <c r="AH219"/>
  <c r="AI219"/>
  <c r="AH187"/>
  <c r="AI187"/>
  <c r="AH91"/>
  <c r="AI91"/>
  <c r="AH83"/>
  <c r="AI83"/>
  <c r="AH35"/>
  <c r="AI35"/>
  <c r="AH27"/>
  <c r="AI27"/>
  <c r="AH4"/>
  <c r="AE726"/>
  <c r="AH726"/>
  <c r="AG9"/>
  <c r="AI9"/>
  <c r="AF488"/>
  <c r="AG488"/>
  <c r="AH6"/>
  <c r="AI6"/>
  <c r="AF373"/>
  <c r="AH373"/>
  <c r="AH13"/>
  <c r="AI13"/>
  <c r="AF551"/>
  <c r="AH551"/>
  <c r="AG411"/>
  <c r="AH411"/>
  <c r="AF466"/>
  <c r="AG466"/>
  <c r="AF89"/>
  <c r="AH89"/>
  <c r="AF668"/>
  <c r="AG668"/>
  <c r="AF447"/>
  <c r="AG447"/>
  <c r="AF714"/>
  <c r="AH714"/>
  <c r="AF412"/>
  <c r="AG412"/>
  <c r="AF902"/>
  <c r="AH902"/>
  <c r="AF713"/>
  <c r="AH713"/>
  <c r="AF360"/>
  <c r="AH360"/>
  <c r="AF823"/>
  <c r="AH823"/>
  <c r="AF922"/>
  <c r="AG922"/>
  <c r="AG858"/>
  <c r="AF858"/>
  <c r="AF589"/>
  <c r="AH589"/>
  <c r="AF173"/>
  <c r="AG173"/>
  <c r="AF770"/>
  <c r="AH770"/>
  <c r="AF390"/>
  <c r="AH390"/>
  <c r="AF992"/>
  <c r="AG992"/>
  <c r="AF555"/>
  <c r="AG555"/>
  <c r="AF694"/>
  <c r="AH694"/>
  <c r="AF249"/>
  <c r="AH249"/>
  <c r="AF676"/>
  <c r="AG676"/>
  <c r="AF951"/>
  <c r="AG951"/>
  <c r="AG911"/>
  <c r="AF911"/>
  <c r="AF722"/>
  <c r="AG722"/>
  <c r="AF246"/>
  <c r="AG246"/>
  <c r="AF148"/>
  <c r="AG148"/>
  <c r="AF667"/>
  <c r="AG667"/>
  <c r="AF962"/>
  <c r="AH962"/>
  <c r="AF53"/>
  <c r="AG53"/>
  <c r="AF290"/>
  <c r="AH290"/>
  <c r="AG329"/>
  <c r="AH329"/>
  <c r="AF72"/>
  <c r="AH72"/>
  <c r="AF247"/>
  <c r="AH247"/>
  <c r="AF103"/>
  <c r="AH103"/>
  <c r="AF578"/>
  <c r="AH578"/>
  <c r="AF270"/>
  <c r="AG270"/>
  <c r="AG30"/>
  <c r="AH30"/>
  <c r="AF541"/>
  <c r="AH541"/>
  <c r="AF854"/>
  <c r="AH854"/>
  <c r="AF394"/>
  <c r="AG394"/>
  <c r="AF377"/>
  <c r="AG377"/>
  <c r="AF137"/>
  <c r="AH137"/>
  <c r="AF439"/>
  <c r="AH439"/>
  <c r="AF954"/>
  <c r="AH954"/>
  <c r="AF341"/>
  <c r="AH341"/>
  <c r="AG21"/>
  <c r="AE21"/>
  <c r="AE880"/>
  <c r="AG880"/>
  <c r="AF372"/>
  <c r="AH372"/>
  <c r="AF899"/>
  <c r="AH899"/>
  <c r="AF859"/>
  <c r="AG859"/>
  <c r="AF619"/>
  <c r="AG619"/>
  <c r="AF347"/>
  <c r="AG347"/>
  <c r="AF681"/>
  <c r="AG681"/>
  <c r="AF225"/>
  <c r="AG225"/>
  <c r="AG263"/>
  <c r="AF263"/>
  <c r="AF936"/>
  <c r="AG936"/>
  <c r="AF707"/>
  <c r="AG707"/>
  <c r="AG99"/>
  <c r="AF99"/>
  <c r="AF233"/>
  <c r="AG233"/>
  <c r="AE384"/>
  <c r="AG384"/>
  <c r="AG248"/>
  <c r="AF248"/>
  <c r="AF663"/>
  <c r="AG663"/>
  <c r="AF632"/>
  <c r="AG632"/>
  <c r="AF460"/>
  <c r="AG460"/>
  <c r="AE867"/>
  <c r="AG867"/>
  <c r="AG798"/>
  <c r="AF798"/>
  <c r="AF686"/>
  <c r="AG686"/>
  <c r="AF98"/>
  <c r="AG98"/>
  <c r="AF905"/>
  <c r="AG905"/>
  <c r="AG988"/>
  <c r="AE988"/>
  <c r="AF556"/>
  <c r="AG556"/>
  <c r="AF64"/>
  <c r="AG64"/>
  <c r="AF538"/>
  <c r="AG538"/>
  <c r="AG422"/>
  <c r="AF422"/>
  <c r="AF198"/>
  <c r="AG198"/>
  <c r="AF949"/>
  <c r="AG949"/>
  <c r="AF227"/>
  <c r="AG227"/>
  <c r="AF550"/>
  <c r="AG550"/>
  <c r="AF378"/>
  <c r="AG378"/>
  <c r="AF945"/>
  <c r="AG945"/>
  <c r="AF489"/>
  <c r="AE489"/>
  <c r="AF289"/>
  <c r="AG289"/>
  <c r="AF692"/>
  <c r="AG692"/>
  <c r="AF208"/>
  <c r="AG208"/>
  <c r="AF815"/>
  <c r="AG815"/>
  <c r="AF679"/>
  <c r="AG679"/>
  <c r="AF287"/>
  <c r="AG287"/>
  <c r="AF946"/>
  <c r="AG946"/>
  <c r="AF570"/>
  <c r="AG570"/>
  <c r="AF925"/>
  <c r="AG925"/>
  <c r="AF893"/>
  <c r="AG893"/>
  <c r="AF848"/>
  <c r="AG848"/>
  <c r="AF824"/>
  <c r="AG824"/>
  <c r="AF803"/>
  <c r="AG803"/>
  <c r="AF251"/>
  <c r="AG251"/>
  <c r="AF662"/>
  <c r="AG662"/>
  <c r="AF170"/>
  <c r="AG170"/>
  <c r="AF865"/>
  <c r="AG865"/>
  <c r="AF313"/>
  <c r="AG313"/>
  <c r="AF414"/>
  <c r="AG414"/>
  <c r="AF965"/>
  <c r="AG965"/>
  <c r="AG944"/>
  <c r="AF944"/>
  <c r="AF971"/>
  <c r="AG971"/>
  <c r="AF267"/>
  <c r="AG267"/>
  <c r="AE838"/>
  <c r="AG838"/>
  <c r="AF806"/>
  <c r="AG806"/>
  <c r="AF766"/>
  <c r="AG766"/>
  <c r="AF718"/>
  <c r="AG718"/>
  <c r="AF90"/>
  <c r="AG90"/>
  <c r="AF889"/>
  <c r="AG889"/>
  <c r="AF673"/>
  <c r="AG673"/>
  <c r="AE369"/>
  <c r="AG369"/>
  <c r="AF112"/>
  <c r="AG112"/>
  <c r="AF791"/>
  <c r="AG791"/>
  <c r="AF174"/>
  <c r="AG174"/>
  <c r="AF789"/>
  <c r="AG789"/>
  <c r="AF725"/>
  <c r="AG725"/>
  <c r="AF469"/>
  <c r="AG469"/>
  <c r="AF421"/>
  <c r="AG421"/>
  <c r="AF952"/>
  <c r="AG952"/>
  <c r="AF156"/>
  <c r="AG156"/>
  <c r="AG108"/>
  <c r="AF108"/>
  <c r="AG76"/>
  <c r="AF76"/>
  <c r="AE59"/>
  <c r="AG59"/>
  <c r="AF410"/>
  <c r="AG410"/>
  <c r="AG250"/>
  <c r="AF250"/>
  <c r="AF242"/>
  <c r="AG242"/>
  <c r="AF226"/>
  <c r="AG226"/>
  <c r="AF74"/>
  <c r="AG74"/>
  <c r="AF10"/>
  <c r="AG10"/>
  <c r="AF657"/>
  <c r="AG657"/>
  <c r="AF537"/>
  <c r="AG537"/>
  <c r="AF916"/>
  <c r="AG916"/>
  <c r="AF524"/>
  <c r="AG524"/>
  <c r="AF336"/>
  <c r="AG336"/>
  <c r="AF8"/>
  <c r="AG8"/>
  <c r="AF895"/>
  <c r="AG895"/>
  <c r="AF986"/>
  <c r="AG986"/>
  <c r="AG366"/>
  <c r="AF366"/>
  <c r="AF126"/>
  <c r="AG126"/>
  <c r="AF917"/>
  <c r="AG917"/>
  <c r="AF581"/>
  <c r="AG581"/>
  <c r="AF301"/>
  <c r="AG301"/>
  <c r="AF13"/>
  <c r="AG13"/>
  <c r="AF856"/>
  <c r="AG856"/>
  <c r="AG484"/>
  <c r="AF484"/>
  <c r="AG276"/>
  <c r="AF276"/>
  <c r="AG499"/>
  <c r="AF499"/>
  <c r="AF990"/>
  <c r="AG990"/>
  <c r="AF814"/>
  <c r="AG814"/>
  <c r="AG457"/>
  <c r="AF457"/>
  <c r="AF353"/>
  <c r="AG353"/>
  <c r="AF217"/>
  <c r="AG217"/>
  <c r="AF456"/>
  <c r="AG456"/>
  <c r="AF80"/>
  <c r="AG80"/>
  <c r="AF543"/>
  <c r="AG543"/>
  <c r="AF496"/>
  <c r="AG496"/>
  <c r="AF709"/>
  <c r="AG709"/>
  <c r="AE309"/>
  <c r="AG309"/>
  <c r="AF928"/>
  <c r="AG928"/>
  <c r="AF912"/>
  <c r="AG912"/>
  <c r="AF776"/>
  <c r="AG776"/>
  <c r="AF600"/>
  <c r="AG600"/>
  <c r="AF252"/>
  <c r="AG252"/>
  <c r="AG124"/>
  <c r="AF124"/>
  <c r="AF507"/>
  <c r="AG507"/>
  <c r="AF443"/>
  <c r="AG443"/>
  <c r="AG395"/>
  <c r="AF395"/>
  <c r="AF51"/>
  <c r="AG51"/>
  <c r="AE774"/>
  <c r="AG774"/>
  <c r="AF362"/>
  <c r="AG362"/>
  <c r="AF354"/>
  <c r="AG354"/>
  <c r="AG266"/>
  <c r="AF266"/>
  <c r="AG82"/>
  <c r="AF82"/>
  <c r="AF497"/>
  <c r="AG497"/>
  <c r="AF844"/>
  <c r="AG844"/>
  <c r="AG780"/>
  <c r="AF780"/>
  <c r="AF628"/>
  <c r="AG628"/>
  <c r="AF564"/>
  <c r="AG564"/>
  <c r="AF532"/>
  <c r="AG532"/>
  <c r="AF232"/>
  <c r="AG232"/>
  <c r="AF919"/>
  <c r="AG919"/>
  <c r="AF775"/>
  <c r="AG775"/>
  <c r="AF255"/>
  <c r="AG255"/>
  <c r="AE882"/>
  <c r="AG882"/>
  <c r="AE730"/>
  <c r="AG730"/>
  <c r="AF554"/>
  <c r="AG554"/>
  <c r="AF462"/>
  <c r="AG462"/>
  <c r="AF781"/>
  <c r="AG781"/>
  <c r="AF573"/>
  <c r="AG573"/>
  <c r="AG69"/>
  <c r="AF69"/>
  <c r="AF61"/>
  <c r="AG61"/>
  <c r="AE476"/>
  <c r="AG476"/>
  <c r="AF324"/>
  <c r="AG324"/>
  <c r="AG292"/>
  <c r="AF292"/>
  <c r="AF188"/>
  <c r="AG188"/>
  <c r="AF52"/>
  <c r="AG52"/>
  <c r="AF851"/>
  <c r="AG851"/>
  <c r="AG523"/>
  <c r="AE523"/>
  <c r="AF475"/>
  <c r="AG475"/>
  <c r="AF147"/>
  <c r="AG147"/>
  <c r="AF790"/>
  <c r="AG790"/>
  <c r="AF710"/>
  <c r="AG710"/>
  <c r="AF194"/>
  <c r="AG194"/>
  <c r="AF937"/>
  <c r="AG937"/>
  <c r="AF825"/>
  <c r="AG825"/>
  <c r="AF585"/>
  <c r="AG585"/>
  <c r="AF169"/>
  <c r="AG169"/>
  <c r="AF948"/>
  <c r="AG948"/>
  <c r="AF868"/>
  <c r="AG868"/>
  <c r="AF788"/>
  <c r="AG788"/>
  <c r="AF732"/>
  <c r="AG732"/>
  <c r="AF652"/>
  <c r="AG652"/>
  <c r="AE120"/>
  <c r="AG120"/>
  <c r="AE104"/>
  <c r="AG104"/>
  <c r="AF535"/>
  <c r="AG535"/>
  <c r="AF463"/>
  <c r="AG463"/>
  <c r="AF455"/>
  <c r="AG455"/>
  <c r="AF151"/>
  <c r="AG151"/>
  <c r="AF95"/>
  <c r="AG95"/>
  <c r="AF938"/>
  <c r="AG938"/>
  <c r="AF834"/>
  <c r="AG834"/>
  <c r="AF706"/>
  <c r="AG706"/>
  <c r="AF78"/>
  <c r="AG78"/>
  <c r="AG989"/>
  <c r="AF989"/>
  <c r="AF869"/>
  <c r="AG869"/>
  <c r="AF853"/>
  <c r="AG853"/>
  <c r="AF533"/>
  <c r="AG533"/>
  <c r="AF437"/>
  <c r="AG437"/>
  <c r="AF381"/>
  <c r="AG381"/>
  <c r="AF904"/>
  <c r="AG904"/>
  <c r="AF784"/>
  <c r="AG784"/>
  <c r="AF664"/>
  <c r="AG664"/>
  <c r="AG616"/>
  <c r="AF616"/>
  <c r="AF923"/>
  <c r="AG923"/>
  <c r="AG747"/>
  <c r="AF747"/>
  <c r="AF691"/>
  <c r="AG691"/>
  <c r="AG675"/>
  <c r="AF675"/>
  <c r="AG107"/>
  <c r="AF107"/>
  <c r="AG758"/>
  <c r="AE758"/>
  <c r="AF702"/>
  <c r="AG702"/>
  <c r="AF641"/>
  <c r="AG641"/>
  <c r="AE625"/>
  <c r="AG625"/>
  <c r="AF577"/>
  <c r="AG577"/>
  <c r="AF409"/>
  <c r="AG409"/>
  <c r="AF871"/>
  <c r="AG871"/>
  <c r="AF767"/>
  <c r="AG767"/>
  <c r="AF431"/>
  <c r="AG431"/>
  <c r="AF391"/>
  <c r="AG391"/>
  <c r="AF508"/>
  <c r="AG508"/>
  <c r="AG906"/>
  <c r="AE906"/>
  <c r="AF682"/>
  <c r="AG682"/>
  <c r="AF182"/>
  <c r="AG182"/>
  <c r="AF134"/>
  <c r="AG134"/>
  <c r="AF118"/>
  <c r="AG118"/>
  <c r="AG829"/>
  <c r="AF829"/>
  <c r="AE733"/>
  <c r="AG733"/>
  <c r="AF653"/>
  <c r="AG653"/>
  <c r="AE613"/>
  <c r="AG613"/>
  <c r="AF101"/>
  <c r="AG101"/>
  <c r="AG728"/>
  <c r="AF728"/>
  <c r="AF763"/>
  <c r="AG763"/>
  <c r="AF547"/>
  <c r="AG547"/>
  <c r="AF355"/>
  <c r="AG355"/>
  <c r="AF299"/>
  <c r="AG299"/>
  <c r="AF131"/>
  <c r="AG131"/>
  <c r="AF75"/>
  <c r="AG75"/>
  <c r="AF966"/>
  <c r="AG966"/>
  <c r="AG518"/>
  <c r="AF518"/>
  <c r="AF434"/>
  <c r="AG434"/>
  <c r="AF274"/>
  <c r="AG274"/>
  <c r="AF258"/>
  <c r="AG258"/>
  <c r="AG210"/>
  <c r="AF210"/>
  <c r="AG977"/>
  <c r="AF977"/>
  <c r="AF913"/>
  <c r="AG913"/>
  <c r="AF465"/>
  <c r="AG465"/>
  <c r="AF305"/>
  <c r="AG305"/>
  <c r="AF209"/>
  <c r="AG209"/>
  <c r="AF185"/>
  <c r="AG185"/>
  <c r="AF57"/>
  <c r="AG57"/>
  <c r="AF852"/>
  <c r="AG852"/>
  <c r="AF820"/>
  <c r="AG820"/>
  <c r="AF708"/>
  <c r="AG708"/>
  <c r="AF580"/>
  <c r="AG580"/>
  <c r="AF152"/>
  <c r="AG152"/>
  <c r="AF591"/>
  <c r="AG591"/>
  <c r="AF583"/>
  <c r="AG583"/>
  <c r="AF271"/>
  <c r="AG271"/>
  <c r="AG930"/>
  <c r="AF930"/>
  <c r="AF898"/>
  <c r="AG898"/>
  <c r="AF818"/>
  <c r="AG818"/>
  <c r="AF810"/>
  <c r="AG810"/>
  <c r="AF642"/>
  <c r="AG642"/>
  <c r="AF634"/>
  <c r="AG634"/>
  <c r="AF610"/>
  <c r="AG610"/>
  <c r="AG382"/>
  <c r="AF382"/>
  <c r="AF238"/>
  <c r="AG238"/>
  <c r="AG166"/>
  <c r="AF166"/>
  <c r="AF885"/>
  <c r="AG885"/>
  <c r="AF757"/>
  <c r="AG757"/>
  <c r="AF669"/>
  <c r="AG669"/>
  <c r="AF525"/>
  <c r="AG525"/>
  <c r="AF293"/>
  <c r="AG293"/>
  <c r="AG245"/>
  <c r="AF245"/>
  <c r="AF872"/>
  <c r="AG872"/>
  <c r="AF640"/>
  <c r="AG640"/>
  <c r="AF624"/>
  <c r="AG624"/>
  <c r="AF608"/>
  <c r="AG608"/>
  <c r="AF552"/>
  <c r="AG552"/>
  <c r="AF164"/>
  <c r="AG164"/>
  <c r="AF28"/>
  <c r="AG28"/>
  <c r="AF835"/>
  <c r="AG835"/>
  <c r="AG403"/>
  <c r="AF403"/>
  <c r="AF379"/>
  <c r="AG379"/>
  <c r="AF123"/>
  <c r="AG123"/>
  <c r="AF750"/>
  <c r="AG750"/>
  <c r="AG582"/>
  <c r="AF582"/>
  <c r="AF42"/>
  <c r="AG42"/>
  <c r="AF817"/>
  <c r="AG817"/>
  <c r="AF761"/>
  <c r="AG761"/>
  <c r="AF593"/>
  <c r="AG593"/>
  <c r="AG561"/>
  <c r="AF561"/>
  <c r="AG464"/>
  <c r="AF464"/>
  <c r="AF256"/>
  <c r="AG256"/>
  <c r="AF144"/>
  <c r="AG144"/>
  <c r="AF40"/>
  <c r="AG40"/>
  <c r="AF807"/>
  <c r="AG807"/>
  <c r="AF687"/>
  <c r="AG687"/>
  <c r="AG647"/>
  <c r="AF647"/>
  <c r="AF599"/>
  <c r="AG599"/>
  <c r="AF575"/>
  <c r="AG575"/>
  <c r="AG511"/>
  <c r="AF511"/>
  <c r="AF503"/>
  <c r="AG503"/>
  <c r="AF375"/>
  <c r="AG375"/>
  <c r="AF327"/>
  <c r="AG327"/>
  <c r="AF239"/>
  <c r="AG239"/>
  <c r="AF135"/>
  <c r="AG135"/>
  <c r="AG786"/>
  <c r="AF786"/>
  <c r="AF230"/>
  <c r="AG230"/>
  <c r="AG214"/>
  <c r="AF214"/>
  <c r="AF54"/>
  <c r="AG54"/>
  <c r="AF389"/>
  <c r="AG389"/>
  <c r="AF269"/>
  <c r="AG269"/>
  <c r="AG29"/>
  <c r="AF29"/>
  <c r="AF984"/>
  <c r="AG984"/>
  <c r="AF832"/>
  <c r="AG832"/>
  <c r="AF584"/>
  <c r="AG584"/>
  <c r="AG396"/>
  <c r="AF396"/>
  <c r="AF364"/>
  <c r="AG364"/>
  <c r="AG331"/>
  <c r="AE331"/>
  <c r="AF211"/>
  <c r="AG211"/>
  <c r="AF171"/>
  <c r="AG171"/>
  <c r="AF163"/>
  <c r="AG163"/>
  <c r="AF83"/>
  <c r="AG83"/>
  <c r="AF27"/>
  <c r="AG27"/>
  <c r="AF1002"/>
  <c r="AG1002"/>
  <c r="AF494"/>
  <c r="AG494"/>
  <c r="AF894"/>
  <c r="AG894"/>
  <c r="AF678"/>
  <c r="AG678"/>
  <c r="AF670"/>
  <c r="AG670"/>
  <c r="AF146"/>
  <c r="AG146"/>
  <c r="AF106"/>
  <c r="AG106"/>
  <c r="AF50"/>
  <c r="AG50"/>
  <c r="AG993"/>
  <c r="AF993"/>
  <c r="AG881"/>
  <c r="AF881"/>
  <c r="AF753"/>
  <c r="AG753"/>
  <c r="AF617"/>
  <c r="AG617"/>
  <c r="AF481"/>
  <c r="AG481"/>
  <c r="AF433"/>
  <c r="AG433"/>
  <c r="AF281"/>
  <c r="AG281"/>
  <c r="AF81"/>
  <c r="AG81"/>
  <c r="AF1004"/>
  <c r="AG1004"/>
  <c r="AF940"/>
  <c r="AG940"/>
  <c r="AF876"/>
  <c r="AG876"/>
  <c r="AG448"/>
  <c r="AF448"/>
  <c r="AF400"/>
  <c r="AG400"/>
  <c r="AF296"/>
  <c r="AG296"/>
  <c r="AF224"/>
  <c r="AG224"/>
  <c r="AE96"/>
  <c r="AG96"/>
  <c r="AF88"/>
  <c r="AG88"/>
  <c r="AF799"/>
  <c r="AG799"/>
  <c r="AF567"/>
  <c r="AG567"/>
  <c r="AF199"/>
  <c r="AG199"/>
  <c r="AE167"/>
  <c r="AG167"/>
  <c r="AF127"/>
  <c r="AG127"/>
  <c r="AF594"/>
  <c r="AG594"/>
  <c r="AE586"/>
  <c r="AG586"/>
  <c r="AF190"/>
  <c r="AG190"/>
  <c r="AF717"/>
  <c r="AG717"/>
  <c r="AF685"/>
  <c r="AG685"/>
  <c r="AF549"/>
  <c r="AG549"/>
  <c r="AF509"/>
  <c r="AG509"/>
  <c r="AF485"/>
  <c r="AG485"/>
  <c r="AF453"/>
  <c r="AG453"/>
  <c r="AG325"/>
  <c r="AF325"/>
  <c r="AE920"/>
  <c r="AG920"/>
  <c r="AF648"/>
  <c r="AG648"/>
  <c r="AG520"/>
  <c r="AF520"/>
  <c r="AF512"/>
  <c r="AG512"/>
  <c r="AF420"/>
  <c r="AG420"/>
  <c r="AG356"/>
  <c r="AF356"/>
  <c r="AF140"/>
  <c r="AG140"/>
  <c r="AF995"/>
  <c r="AG995"/>
  <c r="AG795"/>
  <c r="AF795"/>
  <c r="AF291"/>
  <c r="AG291"/>
  <c r="AF243"/>
  <c r="AG243"/>
  <c r="AF870"/>
  <c r="AG870"/>
  <c r="AF630"/>
  <c r="AG630"/>
  <c r="AF534"/>
  <c r="AG534"/>
  <c r="AF482"/>
  <c r="AG482"/>
  <c r="AG426"/>
  <c r="AF426"/>
  <c r="AF58"/>
  <c r="AG58"/>
  <c r="AF921"/>
  <c r="AG921"/>
  <c r="AF849"/>
  <c r="AG849"/>
  <c r="AF649"/>
  <c r="AG649"/>
  <c r="AF633"/>
  <c r="AG633"/>
  <c r="AF193"/>
  <c r="AG193"/>
  <c r="AF177"/>
  <c r="AG177"/>
  <c r="AF97"/>
  <c r="AG97"/>
  <c r="AF65"/>
  <c r="AG65"/>
  <c r="AF956"/>
  <c r="AG956"/>
  <c r="AF636"/>
  <c r="AG636"/>
  <c r="AF376"/>
  <c r="AG376"/>
  <c r="AF264"/>
  <c r="AG264"/>
  <c r="AF56"/>
  <c r="AG56"/>
  <c r="AF991"/>
  <c r="AG991"/>
  <c r="AG863"/>
  <c r="AF863"/>
  <c r="AF839"/>
  <c r="AG839"/>
  <c r="AF751"/>
  <c r="AG751"/>
  <c r="AG743"/>
  <c r="AF743"/>
  <c r="AE727"/>
  <c r="AG727"/>
  <c r="AF711"/>
  <c r="AG711"/>
  <c r="AF639"/>
  <c r="AG639"/>
  <c r="AF615"/>
  <c r="AG615"/>
  <c r="AF423"/>
  <c r="AG423"/>
  <c r="AF191"/>
  <c r="AG191"/>
  <c r="AF143"/>
  <c r="AG143"/>
  <c r="AF31"/>
  <c r="AG31"/>
  <c r="AF958"/>
  <c r="AG958"/>
  <c r="AF942"/>
  <c r="AG942"/>
  <c r="AG638"/>
  <c r="AF638"/>
  <c r="AF500"/>
  <c r="AG500"/>
  <c r="AF486"/>
  <c r="AG486"/>
  <c r="AF374"/>
  <c r="AG374"/>
  <c r="AF294"/>
  <c r="AG294"/>
  <c r="AG110"/>
  <c r="AE110"/>
  <c r="AF22"/>
  <c r="AG22"/>
  <c r="AF981"/>
  <c r="AG981"/>
  <c r="AF957"/>
  <c r="AG957"/>
  <c r="AF741"/>
  <c r="AG741"/>
  <c r="AF661"/>
  <c r="AG661"/>
  <c r="AF461"/>
  <c r="AG461"/>
  <c r="AF429"/>
  <c r="AG429"/>
  <c r="AF333"/>
  <c r="AG333"/>
  <c r="AG117"/>
  <c r="AF117"/>
  <c r="AF85"/>
  <c r="AG85"/>
  <c r="AG1000"/>
  <c r="AF1000"/>
  <c r="AF976"/>
  <c r="AG976"/>
  <c r="AF888"/>
  <c r="AG888"/>
  <c r="AF816"/>
  <c r="AG816"/>
  <c r="AE452"/>
  <c r="AG452"/>
  <c r="AE436"/>
  <c r="AG436"/>
  <c r="AF260"/>
  <c r="AG260"/>
  <c r="AF220"/>
  <c r="AG220"/>
  <c r="AF180"/>
  <c r="AG180"/>
  <c r="AF116"/>
  <c r="AG116"/>
  <c r="AF100"/>
  <c r="AG100"/>
  <c r="AG92"/>
  <c r="AF92"/>
  <c r="AF963"/>
  <c r="AG963"/>
  <c r="AF587"/>
  <c r="AG587"/>
  <c r="AF315"/>
  <c r="AG315"/>
  <c r="AF997"/>
  <c r="AG997"/>
  <c r="AF998"/>
  <c r="AG998"/>
  <c r="AF918"/>
  <c r="AG918"/>
  <c r="AF910"/>
  <c r="AG910"/>
  <c r="AF886"/>
  <c r="AG886"/>
  <c r="AF734"/>
  <c r="AG734"/>
  <c r="AG590"/>
  <c r="AF590"/>
  <c r="AF558"/>
  <c r="AG558"/>
  <c r="AF330"/>
  <c r="AG330"/>
  <c r="AF202"/>
  <c r="AG202"/>
  <c r="AF154"/>
  <c r="AG154"/>
  <c r="AF969"/>
  <c r="AG969"/>
  <c r="AF841"/>
  <c r="AG841"/>
  <c r="AF801"/>
  <c r="AG801"/>
  <c r="AG745"/>
  <c r="AF745"/>
  <c r="AG697"/>
  <c r="AF697"/>
  <c r="AF689"/>
  <c r="AG689"/>
  <c r="AF545"/>
  <c r="AG545"/>
  <c r="AE273"/>
  <c r="AG273"/>
  <c r="AF161"/>
  <c r="AG161"/>
  <c r="AF145"/>
  <c r="AG145"/>
  <c r="AF908"/>
  <c r="AG908"/>
  <c r="AF796"/>
  <c r="AG796"/>
  <c r="AF764"/>
  <c r="AG764"/>
  <c r="AF756"/>
  <c r="AG756"/>
  <c r="AF684"/>
  <c r="AG684"/>
  <c r="AG596"/>
  <c r="AF596"/>
  <c r="AF288"/>
  <c r="AG288"/>
  <c r="AG272"/>
  <c r="AF272"/>
  <c r="AF240"/>
  <c r="AG240"/>
  <c r="AF192"/>
  <c r="AG192"/>
  <c r="AF184"/>
  <c r="AG184"/>
  <c r="AF48"/>
  <c r="AG48"/>
  <c r="AF903"/>
  <c r="AG903"/>
  <c r="AF759"/>
  <c r="AG759"/>
  <c r="AF703"/>
  <c r="AG703"/>
  <c r="AF87"/>
  <c r="AG87"/>
  <c r="AF1001"/>
  <c r="AG1001"/>
  <c r="AF914"/>
  <c r="AG914"/>
  <c r="AF850"/>
  <c r="AG850"/>
  <c r="AE666"/>
  <c r="AG666"/>
  <c r="AF530"/>
  <c r="AG530"/>
  <c r="AF358"/>
  <c r="AG358"/>
  <c r="AF334"/>
  <c r="AG334"/>
  <c r="AF318"/>
  <c r="AG318"/>
  <c r="AF142"/>
  <c r="AG142"/>
  <c r="AF941"/>
  <c r="AG941"/>
  <c r="AF933"/>
  <c r="AG933"/>
  <c r="AF813"/>
  <c r="AG813"/>
  <c r="AF749"/>
  <c r="AG749"/>
  <c r="AF693"/>
  <c r="AG693"/>
  <c r="AF645"/>
  <c r="AG645"/>
  <c r="AF629"/>
  <c r="AG629"/>
  <c r="AF501"/>
  <c r="AG501"/>
  <c r="AF477"/>
  <c r="AG477"/>
  <c r="AF197"/>
  <c r="AG197"/>
  <c r="AF133"/>
  <c r="AG133"/>
  <c r="AF968"/>
  <c r="AG968"/>
  <c r="AF792"/>
  <c r="AG792"/>
  <c r="AF744"/>
  <c r="AG744"/>
  <c r="AG536"/>
  <c r="AF536"/>
  <c r="AF528"/>
  <c r="AG528"/>
  <c r="AF268"/>
  <c r="AG268"/>
  <c r="AG228"/>
  <c r="AE228"/>
  <c r="AF715"/>
  <c r="AG715"/>
  <c r="AF531"/>
  <c r="AG531"/>
  <c r="AF283"/>
  <c r="AG283"/>
  <c r="AF19"/>
  <c r="AG19"/>
  <c r="AF490"/>
  <c r="AG490"/>
  <c r="AF862"/>
  <c r="AG862"/>
  <c r="AF782"/>
  <c r="AG782"/>
  <c r="AF614"/>
  <c r="AG614"/>
  <c r="AF574"/>
  <c r="AG574"/>
  <c r="AF474"/>
  <c r="AG474"/>
  <c r="AF386"/>
  <c r="AG386"/>
  <c r="AF314"/>
  <c r="AG314"/>
  <c r="AF122"/>
  <c r="AG122"/>
  <c r="AF114"/>
  <c r="AG114"/>
  <c r="AF26"/>
  <c r="AG26"/>
  <c r="AF401"/>
  <c r="AG401"/>
  <c r="AF49"/>
  <c r="AG49"/>
  <c r="AE980"/>
  <c r="AG980"/>
  <c r="AF924"/>
  <c r="AG924"/>
  <c r="AF804"/>
  <c r="AG804"/>
  <c r="AF772"/>
  <c r="AG772"/>
  <c r="AF644"/>
  <c r="AG644"/>
  <c r="AF480"/>
  <c r="AG480"/>
  <c r="AF416"/>
  <c r="AG416"/>
  <c r="AF320"/>
  <c r="AG320"/>
  <c r="AF176"/>
  <c r="AG176"/>
  <c r="AF128"/>
  <c r="AG128"/>
  <c r="AF975"/>
  <c r="AG975"/>
  <c r="AF943"/>
  <c r="AG943"/>
  <c r="AF887"/>
  <c r="AG887"/>
  <c r="AF855"/>
  <c r="AG855"/>
  <c r="AF831"/>
  <c r="AG831"/>
  <c r="AG735"/>
  <c r="AF735"/>
  <c r="AE695"/>
  <c r="AG695"/>
  <c r="AF527"/>
  <c r="AG527"/>
  <c r="AG471"/>
  <c r="AF471"/>
  <c r="AF415"/>
  <c r="AG415"/>
  <c r="AF367"/>
  <c r="AG367"/>
  <c r="AF343"/>
  <c r="AG343"/>
  <c r="AF492"/>
  <c r="AG492"/>
  <c r="AF874"/>
  <c r="AG874"/>
  <c r="AF762"/>
  <c r="AG762"/>
  <c r="AF746"/>
  <c r="AG746"/>
  <c r="AF658"/>
  <c r="AG658"/>
  <c r="AF470"/>
  <c r="AG470"/>
  <c r="AG438"/>
  <c r="AF438"/>
  <c r="AF350"/>
  <c r="AG350"/>
  <c r="AF206"/>
  <c r="AG206"/>
  <c r="AF102"/>
  <c r="AG102"/>
  <c r="AF46"/>
  <c r="AG46"/>
  <c r="AF877"/>
  <c r="AG877"/>
  <c r="AF821"/>
  <c r="AG821"/>
  <c r="AF677"/>
  <c r="AG677"/>
  <c r="AF405"/>
  <c r="AG405"/>
  <c r="AF365"/>
  <c r="AG365"/>
  <c r="AF165"/>
  <c r="AG165"/>
  <c r="AF93"/>
  <c r="AG93"/>
  <c r="AF37"/>
  <c r="AG37"/>
  <c r="AF960"/>
  <c r="AG960"/>
  <c r="AF864"/>
  <c r="AG864"/>
  <c r="AF808"/>
  <c r="AG808"/>
  <c r="AF712"/>
  <c r="AG712"/>
  <c r="AF568"/>
  <c r="AG568"/>
  <c r="AE204"/>
  <c r="AG204"/>
  <c r="AF196"/>
  <c r="AG196"/>
  <c r="AF132"/>
  <c r="AG132"/>
  <c r="AE979"/>
  <c r="AG979"/>
  <c r="AE723"/>
  <c r="AG723"/>
  <c r="AF491"/>
  <c r="AG491"/>
  <c r="AF467"/>
  <c r="AG467"/>
  <c r="AF435"/>
  <c r="AG435"/>
  <c r="AE371"/>
  <c r="AG371"/>
  <c r="AF323"/>
  <c r="AG323"/>
  <c r="AE259"/>
  <c r="AG259"/>
  <c r="AF502"/>
  <c r="AG502"/>
  <c r="AF982"/>
  <c r="AG982"/>
  <c r="AF934"/>
  <c r="AG934"/>
  <c r="AF598"/>
  <c r="AG598"/>
  <c r="AF306"/>
  <c r="AG306"/>
  <c r="AF34"/>
  <c r="AG34"/>
  <c r="AG961"/>
  <c r="AF961"/>
  <c r="AF873"/>
  <c r="AG873"/>
  <c r="AF833"/>
  <c r="AG833"/>
  <c r="AF809"/>
  <c r="AG809"/>
  <c r="AF793"/>
  <c r="AG793"/>
  <c r="AF769"/>
  <c r="AG769"/>
  <c r="AF665"/>
  <c r="AG665"/>
  <c r="AF569"/>
  <c r="AG569"/>
  <c r="AD489"/>
  <c r="AG489"/>
  <c r="AF441"/>
  <c r="AG441"/>
  <c r="AG345"/>
  <c r="AF345"/>
  <c r="AF297"/>
  <c r="AG297"/>
  <c r="AF265"/>
  <c r="AG265"/>
  <c r="AF996"/>
  <c r="AG996"/>
  <c r="AF892"/>
  <c r="AG892"/>
  <c r="AF884"/>
  <c r="AG884"/>
  <c r="AF716"/>
  <c r="AG716"/>
  <c r="AF700"/>
  <c r="AG700"/>
  <c r="AF472"/>
  <c r="AG472"/>
  <c r="AF432"/>
  <c r="AG432"/>
  <c r="AF408"/>
  <c r="AG408"/>
  <c r="AF344"/>
  <c r="AG344"/>
  <c r="AF160"/>
  <c r="AG160"/>
  <c r="AF24"/>
  <c r="AG24"/>
  <c r="AF935"/>
  <c r="AG935"/>
  <c r="AF879"/>
  <c r="AG879"/>
  <c r="AF783"/>
  <c r="AG783"/>
  <c r="AF623"/>
  <c r="AG623"/>
  <c r="AG383"/>
  <c r="AF383"/>
  <c r="AF295"/>
  <c r="AG295"/>
  <c r="AG223"/>
  <c r="AF223"/>
  <c r="AF119"/>
  <c r="AG119"/>
  <c r="AF71"/>
  <c r="AG71"/>
  <c r="AF15"/>
  <c r="AG15"/>
  <c r="AF7"/>
  <c r="AG7"/>
  <c r="AF826"/>
  <c r="AG826"/>
  <c r="AF674"/>
  <c r="AG674"/>
  <c r="AD666"/>
  <c r="AF666"/>
  <c r="AF562"/>
  <c r="AG562"/>
  <c r="AF546"/>
  <c r="AG546"/>
  <c r="AF522"/>
  <c r="AG522"/>
  <c r="AF478"/>
  <c r="AG478"/>
  <c r="AF454"/>
  <c r="AG454"/>
  <c r="AF254"/>
  <c r="AG254"/>
  <c r="AF222"/>
  <c r="AG222"/>
  <c r="AF158"/>
  <c r="AG158"/>
  <c r="AF150"/>
  <c r="AG150"/>
  <c r="AF70"/>
  <c r="AG70"/>
  <c r="AF38"/>
  <c r="AG38"/>
  <c r="AF837"/>
  <c r="AG837"/>
  <c r="AF805"/>
  <c r="AG805"/>
  <c r="AF797"/>
  <c r="AG797"/>
  <c r="AF565"/>
  <c r="AG565"/>
  <c r="AF277"/>
  <c r="AG277"/>
  <c r="AG181"/>
  <c r="AF181"/>
  <c r="AF141"/>
  <c r="AG141"/>
  <c r="AF77"/>
  <c r="AG77"/>
  <c r="AF840"/>
  <c r="AG840"/>
  <c r="AF688"/>
  <c r="AG688"/>
  <c r="AF672"/>
  <c r="AG672"/>
  <c r="AF468"/>
  <c r="AG468"/>
  <c r="AF380"/>
  <c r="AG380"/>
  <c r="AF332"/>
  <c r="AG332"/>
  <c r="AF236"/>
  <c r="AG236"/>
  <c r="AF172"/>
  <c r="AG172"/>
  <c r="AF819"/>
  <c r="AG819"/>
  <c r="AF811"/>
  <c r="AG811"/>
  <c r="AF779"/>
  <c r="AG779"/>
  <c r="AF699"/>
  <c r="AG699"/>
  <c r="AF651"/>
  <c r="AG651"/>
  <c r="AF515"/>
  <c r="AG515"/>
  <c r="AF459"/>
  <c r="AG459"/>
  <c r="AF451"/>
  <c r="AG451"/>
  <c r="AF387"/>
  <c r="AG387"/>
  <c r="AF339"/>
  <c r="AG339"/>
  <c r="AF219"/>
  <c r="AG219"/>
  <c r="AE139"/>
  <c r="AG139"/>
  <c r="AF91"/>
  <c r="AG91"/>
  <c r="AF67"/>
  <c r="AG67"/>
  <c r="AG43"/>
  <c r="AF43"/>
  <c r="AF35"/>
  <c r="AG35"/>
  <c r="AF878"/>
  <c r="AG878"/>
  <c r="AF830"/>
  <c r="AG830"/>
  <c r="AF606"/>
  <c r="AG606"/>
  <c r="AF566"/>
  <c r="AG566"/>
  <c r="AG526"/>
  <c r="AF526"/>
  <c r="AF450"/>
  <c r="AG450"/>
  <c r="AF370"/>
  <c r="AG370"/>
  <c r="AF322"/>
  <c r="AG322"/>
  <c r="AF130"/>
  <c r="AG130"/>
  <c r="AF737"/>
  <c r="AG737"/>
  <c r="AF601"/>
  <c r="AG601"/>
  <c r="AF521"/>
  <c r="AG521"/>
  <c r="AF505"/>
  <c r="AG505"/>
  <c r="AF385"/>
  <c r="AG385"/>
  <c r="AF337"/>
  <c r="AG337"/>
  <c r="AF241"/>
  <c r="AG241"/>
  <c r="AF153"/>
  <c r="AG153"/>
  <c r="AF41"/>
  <c r="AG41"/>
  <c r="AF33"/>
  <c r="AG33"/>
  <c r="AF17"/>
  <c r="AG17"/>
  <c r="AF1003"/>
  <c r="AG1003"/>
  <c r="AE972"/>
  <c r="AG972"/>
  <c r="AF900"/>
  <c r="AG900"/>
  <c r="AF860"/>
  <c r="AG860"/>
  <c r="AF740"/>
  <c r="AG740"/>
  <c r="AF620"/>
  <c r="AG620"/>
  <c r="AF352"/>
  <c r="AG352"/>
  <c r="AF280"/>
  <c r="AG280"/>
  <c r="AE200"/>
  <c r="AG200"/>
  <c r="AF168"/>
  <c r="AG168"/>
  <c r="AF847"/>
  <c r="AG847"/>
  <c r="AG495"/>
  <c r="AF495"/>
  <c r="AF487"/>
  <c r="AG487"/>
  <c r="AE479"/>
  <c r="AG479"/>
  <c r="AF351"/>
  <c r="AG351"/>
  <c r="AF279"/>
  <c r="AG279"/>
  <c r="AF207"/>
  <c r="AG207"/>
  <c r="AE183"/>
  <c r="AG183"/>
  <c r="AG111"/>
  <c r="AF111"/>
  <c r="AG55"/>
  <c r="AF55"/>
  <c r="AF39"/>
  <c r="AG39"/>
  <c r="AF504"/>
  <c r="AG504"/>
  <c r="AF994"/>
  <c r="AG994"/>
  <c r="AF866"/>
  <c r="AG866"/>
  <c r="AF802"/>
  <c r="AG802"/>
  <c r="AF738"/>
  <c r="AG738"/>
  <c r="AF690"/>
  <c r="AG690"/>
  <c r="AF650"/>
  <c r="AG650"/>
  <c r="AF514"/>
  <c r="AG514"/>
  <c r="AF446"/>
  <c r="AG446"/>
  <c r="AF326"/>
  <c r="AG326"/>
  <c r="AF278"/>
  <c r="AG278"/>
  <c r="AG86"/>
  <c r="AF86"/>
  <c r="AF14"/>
  <c r="AG14"/>
  <c r="AF909"/>
  <c r="AG909"/>
  <c r="AF845"/>
  <c r="AG845"/>
  <c r="AF765"/>
  <c r="AG765"/>
  <c r="AF621"/>
  <c r="AG621"/>
  <c r="AF597"/>
  <c r="AG597"/>
  <c r="AF397"/>
  <c r="AG397"/>
  <c r="AF253"/>
  <c r="AG253"/>
  <c r="AF229"/>
  <c r="AG229"/>
  <c r="AF189"/>
  <c r="AG189"/>
  <c r="AF157"/>
  <c r="AG157"/>
  <c r="AF736"/>
  <c r="AG736"/>
  <c r="AF720"/>
  <c r="AG720"/>
  <c r="AF576"/>
  <c r="AG576"/>
  <c r="AF544"/>
  <c r="AG544"/>
  <c r="AF444"/>
  <c r="AG444"/>
  <c r="AF404"/>
  <c r="AG404"/>
  <c r="AF388"/>
  <c r="AG388"/>
  <c r="AF340"/>
  <c r="AG340"/>
  <c r="AF308"/>
  <c r="AG308"/>
  <c r="AF212"/>
  <c r="AG212"/>
  <c r="AF987"/>
  <c r="AG987"/>
  <c r="AF931"/>
  <c r="AG931"/>
  <c r="AF883"/>
  <c r="AG883"/>
  <c r="AF843"/>
  <c r="AG843"/>
  <c r="AF827"/>
  <c r="AG827"/>
  <c r="AF683"/>
  <c r="AG683"/>
  <c r="AF635"/>
  <c r="AG635"/>
  <c r="AF595"/>
  <c r="AG595"/>
  <c r="AF579"/>
  <c r="AG579"/>
  <c r="AF419"/>
  <c r="AG419"/>
  <c r="AF363"/>
  <c r="AG363"/>
  <c r="AF275"/>
  <c r="AG275"/>
  <c r="AF235"/>
  <c r="AG235"/>
  <c r="AF195"/>
  <c r="AG195"/>
  <c r="AF187"/>
  <c r="AG187"/>
  <c r="AF506"/>
  <c r="AG506"/>
  <c r="AF926"/>
  <c r="AG926"/>
  <c r="AF822"/>
  <c r="AG822"/>
  <c r="AF622"/>
  <c r="AG622"/>
  <c r="AF510"/>
  <c r="AG510"/>
  <c r="AF442"/>
  <c r="AG442"/>
  <c r="AF402"/>
  <c r="AG402"/>
  <c r="AF346"/>
  <c r="AG346"/>
  <c r="AF338"/>
  <c r="AG338"/>
  <c r="AF298"/>
  <c r="AG298"/>
  <c r="AF282"/>
  <c r="AG282"/>
  <c r="AF218"/>
  <c r="AG218"/>
  <c r="AF178"/>
  <c r="AG178"/>
  <c r="AF18"/>
  <c r="AG18"/>
  <c r="AF953"/>
  <c r="AG953"/>
  <c r="AF857"/>
  <c r="AG857"/>
  <c r="AF785"/>
  <c r="AG785"/>
  <c r="AF721"/>
  <c r="AG721"/>
  <c r="AF705"/>
  <c r="AG705"/>
  <c r="AF609"/>
  <c r="AG609"/>
  <c r="AF553"/>
  <c r="AG553"/>
  <c r="AF529"/>
  <c r="AG529"/>
  <c r="AF473"/>
  <c r="AG473"/>
  <c r="AF425"/>
  <c r="AG425"/>
  <c r="AF361"/>
  <c r="AG361"/>
  <c r="AF321"/>
  <c r="AG321"/>
  <c r="AF201"/>
  <c r="AG201"/>
  <c r="AF129"/>
  <c r="AG129"/>
  <c r="AF121"/>
  <c r="AG121"/>
  <c r="AF113"/>
  <c r="AG113"/>
  <c r="AF105"/>
  <c r="AG105"/>
  <c r="AF73"/>
  <c r="AG73"/>
  <c r="AF25"/>
  <c r="AG25"/>
  <c r="AF836"/>
  <c r="AG836"/>
  <c r="AF812"/>
  <c r="AG812"/>
  <c r="AG748"/>
  <c r="AF748"/>
  <c r="AF604"/>
  <c r="AG604"/>
  <c r="AF572"/>
  <c r="AG572"/>
  <c r="AF516"/>
  <c r="AG516"/>
  <c r="AF440"/>
  <c r="AG440"/>
  <c r="AF328"/>
  <c r="AG328"/>
  <c r="AF304"/>
  <c r="AG304"/>
  <c r="AF216"/>
  <c r="AG216"/>
  <c r="AF136"/>
  <c r="AG136"/>
  <c r="AG16"/>
  <c r="AF16"/>
  <c r="AG983"/>
  <c r="AF983"/>
  <c r="AF959"/>
  <c r="AG959"/>
  <c r="AF927"/>
  <c r="AG927"/>
  <c r="AF671"/>
  <c r="AG671"/>
  <c r="AF655"/>
  <c r="AG655"/>
  <c r="AE631"/>
  <c r="AG631"/>
  <c r="AF607"/>
  <c r="AG607"/>
  <c r="AF559"/>
  <c r="AG559"/>
  <c r="AF519"/>
  <c r="AG519"/>
  <c r="AF359"/>
  <c r="AG359"/>
  <c r="AF335"/>
  <c r="AG335"/>
  <c r="AF311"/>
  <c r="AG311"/>
  <c r="AF47"/>
  <c r="AG47"/>
  <c r="AF23"/>
  <c r="AG23"/>
  <c r="AF778"/>
  <c r="AG778"/>
  <c r="AF754"/>
  <c r="AG754"/>
  <c r="AF698"/>
  <c r="AG698"/>
  <c r="AF626"/>
  <c r="AG626"/>
  <c r="AF618"/>
  <c r="AG618"/>
  <c r="AF398"/>
  <c r="AG398"/>
  <c r="AF342"/>
  <c r="AG342"/>
  <c r="AF310"/>
  <c r="AG310"/>
  <c r="AF286"/>
  <c r="AG286"/>
  <c r="AF262"/>
  <c r="AG262"/>
  <c r="AF94"/>
  <c r="AG94"/>
  <c r="AF62"/>
  <c r="AG62"/>
  <c r="AF6"/>
  <c r="AG6"/>
  <c r="AF861"/>
  <c r="AG861"/>
  <c r="AG773"/>
  <c r="AF773"/>
  <c r="AF637"/>
  <c r="AG637"/>
  <c r="AF557"/>
  <c r="AG557"/>
  <c r="AF517"/>
  <c r="AG517"/>
  <c r="AF357"/>
  <c r="AG357"/>
  <c r="AF349"/>
  <c r="AG349"/>
  <c r="AE285"/>
  <c r="AG285"/>
  <c r="AF149"/>
  <c r="AG149"/>
  <c r="AF125"/>
  <c r="AG125"/>
  <c r="AF45"/>
  <c r="AG45"/>
  <c r="AG999"/>
  <c r="AF999"/>
  <c r="AF896"/>
  <c r="AG896"/>
  <c r="AG800"/>
  <c r="AF800"/>
  <c r="AF768"/>
  <c r="AG768"/>
  <c r="AF760"/>
  <c r="AG760"/>
  <c r="AF704"/>
  <c r="AG704"/>
  <c r="AF696"/>
  <c r="AG696"/>
  <c r="AF656"/>
  <c r="AG656"/>
  <c r="AF560"/>
  <c r="AG560"/>
  <c r="AF348"/>
  <c r="AG348"/>
  <c r="AF244"/>
  <c r="AG244"/>
  <c r="AF84"/>
  <c r="AG84"/>
  <c r="AF60"/>
  <c r="AG60"/>
  <c r="AF20"/>
  <c r="AG20"/>
  <c r="AF12"/>
  <c r="AG12"/>
  <c r="AF947"/>
  <c r="AG947"/>
  <c r="AF891"/>
  <c r="AG891"/>
  <c r="AF787"/>
  <c r="AG787"/>
  <c r="AF755"/>
  <c r="AG755"/>
  <c r="AF731"/>
  <c r="AG731"/>
  <c r="AF659"/>
  <c r="AG659"/>
  <c r="AF627"/>
  <c r="AG627"/>
  <c r="AE611"/>
  <c r="AG611"/>
  <c r="AF603"/>
  <c r="AG603"/>
  <c r="AE571"/>
  <c r="AG571"/>
  <c r="AF563"/>
  <c r="AG563"/>
  <c r="AF539"/>
  <c r="AG539"/>
  <c r="AF155"/>
  <c r="AG155"/>
  <c r="AF115"/>
  <c r="AG115"/>
  <c r="AF498"/>
  <c r="AG498"/>
  <c r="AF974"/>
  <c r="AG974"/>
  <c r="AF950"/>
  <c r="AG950"/>
  <c r="AF846"/>
  <c r="AG846"/>
  <c r="AF742"/>
  <c r="AG742"/>
  <c r="AF646"/>
  <c r="AG646"/>
  <c r="AF542"/>
  <c r="AG542"/>
  <c r="AE458"/>
  <c r="AG458"/>
  <c r="AF418"/>
  <c r="AG418"/>
  <c r="AF234"/>
  <c r="AG234"/>
  <c r="AF186"/>
  <c r="AG186"/>
  <c r="AF162"/>
  <c r="AG162"/>
  <c r="AF138"/>
  <c r="AG138"/>
  <c r="AF66"/>
  <c r="AG66"/>
  <c r="AF985"/>
  <c r="AG985"/>
  <c r="AF929"/>
  <c r="AG929"/>
  <c r="AF897"/>
  <c r="AG897"/>
  <c r="AF729"/>
  <c r="AG729"/>
  <c r="AF513"/>
  <c r="AG513"/>
  <c r="AF449"/>
  <c r="AG449"/>
  <c r="AF393"/>
  <c r="AG393"/>
  <c r="AF257"/>
  <c r="AG257"/>
  <c r="AF964"/>
  <c r="AG964"/>
  <c r="AF932"/>
  <c r="AG932"/>
  <c r="AF828"/>
  <c r="AG828"/>
  <c r="AF724"/>
  <c r="AG724"/>
  <c r="AF612"/>
  <c r="AG612"/>
  <c r="AF548"/>
  <c r="AG548"/>
  <c r="AF540"/>
  <c r="AG540"/>
  <c r="AF424"/>
  <c r="AG424"/>
  <c r="AF392"/>
  <c r="AG392"/>
  <c r="AF368"/>
  <c r="AG368"/>
  <c r="AF312"/>
  <c r="AG312"/>
  <c r="AF967"/>
  <c r="AG967"/>
  <c r="AF719"/>
  <c r="AG719"/>
  <c r="AF407"/>
  <c r="AG407"/>
  <c r="AF399"/>
  <c r="AG399"/>
  <c r="AF319"/>
  <c r="AG319"/>
  <c r="AF231"/>
  <c r="AG231"/>
  <c r="AF215"/>
  <c r="AG215"/>
  <c r="AF175"/>
  <c r="AG175"/>
  <c r="AF159"/>
  <c r="AG159"/>
  <c r="AF63"/>
  <c r="AG63"/>
  <c r="AF978"/>
  <c r="AG978"/>
  <c r="AF970"/>
  <c r="AG970"/>
  <c r="AF890"/>
  <c r="AG890"/>
  <c r="AF842"/>
  <c r="AG842"/>
  <c r="AF602"/>
  <c r="AG602"/>
  <c r="AE430"/>
  <c r="AG430"/>
  <c r="AF406"/>
  <c r="AG406"/>
  <c r="AF302"/>
  <c r="AG302"/>
  <c r="AF901"/>
  <c r="AG901"/>
  <c r="AF701"/>
  <c r="AG701"/>
  <c r="AF605"/>
  <c r="AG605"/>
  <c r="AF493"/>
  <c r="AG493"/>
  <c r="AF445"/>
  <c r="AG445"/>
  <c r="AF261"/>
  <c r="AG261"/>
  <c r="AF237"/>
  <c r="AG237"/>
  <c r="AF221"/>
  <c r="AG221"/>
  <c r="AF213"/>
  <c r="AG213"/>
  <c r="AF5"/>
  <c r="AG5"/>
  <c r="AF752"/>
  <c r="AG752"/>
  <c r="AF680"/>
  <c r="AG680"/>
  <c r="AF592"/>
  <c r="AG592"/>
  <c r="AF428"/>
  <c r="AG428"/>
  <c r="AF316"/>
  <c r="AG316"/>
  <c r="AF300"/>
  <c r="AG300"/>
  <c r="AF284"/>
  <c r="AG284"/>
  <c r="AD92"/>
  <c r="AE92"/>
  <c r="AF68"/>
  <c r="AG68"/>
  <c r="AE36"/>
  <c r="AG36"/>
  <c r="AF955"/>
  <c r="AG955"/>
  <c r="AF939"/>
  <c r="AG939"/>
  <c r="AF915"/>
  <c r="AG915"/>
  <c r="AF907"/>
  <c r="AG907"/>
  <c r="AF875"/>
  <c r="AG875"/>
  <c r="AF771"/>
  <c r="AG771"/>
  <c r="AF739"/>
  <c r="AG739"/>
  <c r="AF643"/>
  <c r="AG643"/>
  <c r="AF483"/>
  <c r="AG483"/>
  <c r="AF427"/>
  <c r="AG427"/>
  <c r="AF307"/>
  <c r="AG307"/>
  <c r="AF203"/>
  <c r="AG203"/>
  <c r="AF179"/>
  <c r="AG179"/>
  <c r="AF4"/>
  <c r="AG4"/>
  <c r="AD625"/>
  <c r="AF625"/>
  <c r="AF11"/>
  <c r="AG11"/>
  <c r="AE9"/>
  <c r="AF9"/>
  <c r="AD352"/>
  <c r="AE352"/>
  <c r="AD245"/>
  <c r="AE245"/>
  <c r="AD726"/>
  <c r="AF726"/>
  <c r="AD473"/>
  <c r="AE473"/>
  <c r="AD988"/>
  <c r="AF988"/>
  <c r="AD786"/>
  <c r="AE786"/>
  <c r="AD600"/>
  <c r="AE600"/>
  <c r="AD260"/>
  <c r="AE260"/>
  <c r="AD46"/>
  <c r="AE46"/>
  <c r="AD646"/>
  <c r="AE646"/>
  <c r="AD329"/>
  <c r="AF329"/>
  <c r="AE223"/>
  <c r="AD223"/>
  <c r="AD922"/>
  <c r="AE922"/>
  <c r="AD906"/>
  <c r="AF906"/>
  <c r="AD762"/>
  <c r="AE762"/>
  <c r="AD920"/>
  <c r="AF920"/>
  <c r="AD979"/>
  <c r="AF979"/>
  <c r="AD384"/>
  <c r="AF384"/>
  <c r="AD200"/>
  <c r="AF200"/>
  <c r="AD695"/>
  <c r="AF695"/>
  <c r="AD730"/>
  <c r="AF730"/>
  <c r="AD573"/>
  <c r="AE573"/>
  <c r="AD285"/>
  <c r="AF285"/>
  <c r="AD880"/>
  <c r="AF880"/>
  <c r="AD611"/>
  <c r="AF611"/>
  <c r="AD331"/>
  <c r="AF331"/>
  <c r="AD250"/>
  <c r="AE250"/>
  <c r="AD192"/>
  <c r="AE192"/>
  <c r="AD96"/>
  <c r="AF96"/>
  <c r="AD733"/>
  <c r="AF733"/>
  <c r="AE51"/>
  <c r="AD51"/>
  <c r="AD974"/>
  <c r="AE974"/>
  <c r="AD758"/>
  <c r="AF758"/>
  <c r="AD638"/>
  <c r="AE638"/>
  <c r="AD458"/>
  <c r="AF458"/>
  <c r="AD42"/>
  <c r="AE42"/>
  <c r="AD26"/>
  <c r="AE26"/>
  <c r="AD961"/>
  <c r="AE961"/>
  <c r="AD943"/>
  <c r="AE943"/>
  <c r="AD36"/>
  <c r="AF36"/>
  <c r="AD995"/>
  <c r="AE995"/>
  <c r="AD139"/>
  <c r="AF139"/>
  <c r="AD774"/>
  <c r="AF774"/>
  <c r="AD566"/>
  <c r="AE566"/>
  <c r="AD713"/>
  <c r="AE713"/>
  <c r="AD980"/>
  <c r="AF980"/>
  <c r="AD820"/>
  <c r="AE820"/>
  <c r="AD152"/>
  <c r="AE152"/>
  <c r="AD88"/>
  <c r="AE88"/>
  <c r="AD927"/>
  <c r="AE927"/>
  <c r="AD855"/>
  <c r="AE855"/>
  <c r="AD479"/>
  <c r="AF479"/>
  <c r="AD311"/>
  <c r="AE311"/>
  <c r="AD183"/>
  <c r="AF183"/>
  <c r="AD167"/>
  <c r="AF167"/>
  <c r="AD111"/>
  <c r="AE111"/>
  <c r="AD500"/>
  <c r="AE500"/>
  <c r="AD722"/>
  <c r="AE722"/>
  <c r="AD586"/>
  <c r="AF586"/>
  <c r="AD514"/>
  <c r="AE514"/>
  <c r="AD430"/>
  <c r="AF430"/>
  <c r="AD246"/>
  <c r="AE246"/>
  <c r="AD110"/>
  <c r="AF110"/>
  <c r="AD309"/>
  <c r="AF309"/>
  <c r="AD999"/>
  <c r="AE999"/>
  <c r="AD452"/>
  <c r="AF452"/>
  <c r="AD276"/>
  <c r="AE276"/>
  <c r="AD204"/>
  <c r="AF204"/>
  <c r="AD867"/>
  <c r="AF867"/>
  <c r="AD723"/>
  <c r="AF723"/>
  <c r="AD571"/>
  <c r="AF571"/>
  <c r="AD386"/>
  <c r="AE386"/>
  <c r="AD90"/>
  <c r="AE90"/>
  <c r="AD849"/>
  <c r="AE849"/>
  <c r="AD801"/>
  <c r="AE801"/>
  <c r="AD972"/>
  <c r="AF972"/>
  <c r="AD376"/>
  <c r="AE376"/>
  <c r="AD56"/>
  <c r="AE56"/>
  <c r="AD919"/>
  <c r="AE919"/>
  <c r="AD631"/>
  <c r="AF631"/>
  <c r="AD583"/>
  <c r="AE583"/>
  <c r="AD845"/>
  <c r="AE845"/>
  <c r="AD613"/>
  <c r="AF613"/>
  <c r="AD221"/>
  <c r="AE221"/>
  <c r="AD476"/>
  <c r="AF476"/>
  <c r="AD436"/>
  <c r="AF436"/>
  <c r="AD523"/>
  <c r="AF523"/>
  <c r="AD838"/>
  <c r="AF838"/>
  <c r="AD369"/>
  <c r="AF369"/>
  <c r="AD313"/>
  <c r="AE313"/>
  <c r="AD305"/>
  <c r="AE305"/>
  <c r="AD273"/>
  <c r="AF273"/>
  <c r="AD169"/>
  <c r="AE169"/>
  <c r="AD932"/>
  <c r="AE932"/>
  <c r="AD836"/>
  <c r="AE836"/>
  <c r="AD336"/>
  <c r="AE336"/>
  <c r="AD120"/>
  <c r="AF120"/>
  <c r="AD104"/>
  <c r="AF104"/>
  <c r="AD16"/>
  <c r="AE16"/>
  <c r="AD727"/>
  <c r="AF727"/>
  <c r="AD367"/>
  <c r="AE367"/>
  <c r="AD255"/>
  <c r="AE255"/>
  <c r="AD882"/>
  <c r="AF882"/>
  <c r="AD21"/>
  <c r="AF21"/>
  <c r="AD904"/>
  <c r="AE904"/>
  <c r="AD784"/>
  <c r="AE784"/>
  <c r="AD616"/>
  <c r="AE616"/>
  <c r="AD228"/>
  <c r="AF228"/>
  <c r="AD371"/>
  <c r="AF371"/>
  <c r="AD259"/>
  <c r="AF259"/>
  <c r="AD171"/>
  <c r="AE171"/>
  <c r="AD59"/>
  <c r="AF59"/>
  <c r="AD122"/>
  <c r="AE122"/>
  <c r="AD873"/>
  <c r="AE873"/>
  <c r="AD393"/>
  <c r="AE393"/>
  <c r="AD225"/>
  <c r="AE225"/>
  <c r="AD89"/>
  <c r="AE89"/>
  <c r="AD831"/>
  <c r="AE831"/>
  <c r="AD496"/>
  <c r="AE496"/>
  <c r="AD962"/>
  <c r="AE962"/>
  <c r="AD142"/>
  <c r="AE142"/>
  <c r="AD253"/>
  <c r="AE253"/>
  <c r="AD157"/>
  <c r="AE157"/>
  <c r="AD69"/>
  <c r="AE69"/>
  <c r="AD316"/>
  <c r="AE316"/>
  <c r="AD963"/>
  <c r="AE963"/>
  <c r="AD907"/>
  <c r="AE907"/>
  <c r="AD379"/>
  <c r="AE379"/>
  <c r="AD814"/>
  <c r="AE814"/>
  <c r="AD542"/>
  <c r="AE542"/>
  <c r="AD985"/>
  <c r="AE985"/>
  <c r="AD561"/>
  <c r="AE561"/>
  <c r="AD153"/>
  <c r="AE153"/>
  <c r="AE572"/>
  <c r="AD572"/>
  <c r="AD216"/>
  <c r="AE216"/>
  <c r="AD144"/>
  <c r="AE144"/>
  <c r="AD759"/>
  <c r="AE759"/>
  <c r="AD511"/>
  <c r="AE511"/>
  <c r="AD407"/>
  <c r="AE407"/>
  <c r="AD143"/>
  <c r="AE143"/>
  <c r="AD462"/>
  <c r="AE462"/>
  <c r="AD840"/>
  <c r="AE840"/>
  <c r="AD832"/>
  <c r="AE832"/>
  <c r="AD640"/>
  <c r="AE640"/>
  <c r="AD284"/>
  <c r="AE284"/>
  <c r="AD987"/>
  <c r="AE987"/>
  <c r="AD443"/>
  <c r="AE443"/>
  <c r="AD27"/>
  <c r="AE27"/>
  <c r="AD830"/>
  <c r="AE830"/>
  <c r="AD993"/>
  <c r="AE993"/>
  <c r="AD401"/>
  <c r="AE401"/>
  <c r="AD41"/>
  <c r="AE41"/>
  <c r="AD9"/>
  <c r="AD408"/>
  <c r="AE408"/>
  <c r="AD599"/>
  <c r="AE599"/>
  <c r="AD191"/>
  <c r="AE191"/>
  <c r="AD1002"/>
  <c r="AE1002"/>
  <c r="AD829"/>
  <c r="AE829"/>
  <c r="AE533"/>
  <c r="AD533"/>
  <c r="AD269"/>
  <c r="AE269"/>
  <c r="AD141"/>
  <c r="AE141"/>
  <c r="AD768"/>
  <c r="AE768"/>
  <c r="AD512"/>
  <c r="AE512"/>
  <c r="AD627"/>
  <c r="AE627"/>
  <c r="AD99"/>
  <c r="AE99"/>
  <c r="AD43"/>
  <c r="AE43"/>
  <c r="AD558"/>
  <c r="AE558"/>
  <c r="AD921"/>
  <c r="AE921"/>
  <c r="AD753"/>
  <c r="AE753"/>
  <c r="AD673"/>
  <c r="AE673"/>
  <c r="AD671"/>
  <c r="AE671"/>
  <c r="AD647"/>
  <c r="AE647"/>
  <c r="AD575"/>
  <c r="AE575"/>
  <c r="AD79"/>
  <c r="AE79"/>
  <c r="AD71"/>
  <c r="AE71"/>
  <c r="AD508"/>
  <c r="AE508"/>
  <c r="AD262"/>
  <c r="AE262"/>
  <c r="AD206"/>
  <c r="AE206"/>
  <c r="AD973"/>
  <c r="AE973"/>
  <c r="AD621"/>
  <c r="AE621"/>
  <c r="AD421"/>
  <c r="AE421"/>
  <c r="AD688"/>
  <c r="AE688"/>
  <c r="AD923"/>
  <c r="AE923"/>
  <c r="AD579"/>
  <c r="AE579"/>
  <c r="AD499"/>
  <c r="AE499"/>
  <c r="AD998"/>
  <c r="AE998"/>
  <c r="AD550"/>
  <c r="AE550"/>
  <c r="AD266"/>
  <c r="AE266"/>
  <c r="AD905"/>
  <c r="AE905"/>
  <c r="AD745"/>
  <c r="AE745"/>
  <c r="AD353"/>
  <c r="AE353"/>
  <c r="AD908"/>
  <c r="AE908"/>
  <c r="AD636"/>
  <c r="AE636"/>
  <c r="AD588"/>
  <c r="AE588"/>
  <c r="AD184"/>
  <c r="AE184"/>
  <c r="AD128"/>
  <c r="AE128"/>
  <c r="AD591"/>
  <c r="AE591"/>
  <c r="AD423"/>
  <c r="AE423"/>
  <c r="AD826"/>
  <c r="AE826"/>
  <c r="AD746"/>
  <c r="AE746"/>
  <c r="AD522"/>
  <c r="AE522"/>
  <c r="AD374"/>
  <c r="AE374"/>
  <c r="AD278"/>
  <c r="AE278"/>
  <c r="AD789"/>
  <c r="AE789"/>
  <c r="AD781"/>
  <c r="AE781"/>
  <c r="AD677"/>
  <c r="AE677"/>
  <c r="AD405"/>
  <c r="AE405"/>
  <c r="AD5"/>
  <c r="AE5"/>
  <c r="AD752"/>
  <c r="AE752"/>
  <c r="AD412"/>
  <c r="AE412"/>
  <c r="AD747"/>
  <c r="AE747"/>
  <c r="AD395"/>
  <c r="AE395"/>
  <c r="AD211"/>
  <c r="AE211"/>
  <c r="AD862"/>
  <c r="AE862"/>
  <c r="AD710"/>
  <c r="AE710"/>
  <c r="AE606"/>
  <c r="AD606"/>
  <c r="AD362"/>
  <c r="AE362"/>
  <c r="AD817"/>
  <c r="AE817"/>
  <c r="AD545"/>
  <c r="AE545"/>
  <c r="AD81"/>
  <c r="AE81"/>
  <c r="AD288"/>
  <c r="AE288"/>
  <c r="AD887"/>
  <c r="AE887"/>
  <c r="AD823"/>
  <c r="AE823"/>
  <c r="AD127"/>
  <c r="AE127"/>
  <c r="AD778"/>
  <c r="AE778"/>
  <c r="AD770"/>
  <c r="AE770"/>
  <c r="AD738"/>
  <c r="AE738"/>
  <c r="AD270"/>
  <c r="AE270"/>
  <c r="AD214"/>
  <c r="AE214"/>
  <c r="AD38"/>
  <c r="AE38"/>
  <c r="AD485"/>
  <c r="AE485"/>
  <c r="AD349"/>
  <c r="AE349"/>
  <c r="AD125"/>
  <c r="AE125"/>
  <c r="AD1000"/>
  <c r="AE1000"/>
  <c r="AD816"/>
  <c r="AE816"/>
  <c r="AD656"/>
  <c r="AE656"/>
  <c r="AD899"/>
  <c r="AE899"/>
  <c r="AD883"/>
  <c r="AE883"/>
  <c r="AD755"/>
  <c r="AE755"/>
  <c r="AD387"/>
  <c r="AE387"/>
  <c r="AD990"/>
  <c r="AE990"/>
  <c r="AD274"/>
  <c r="AE274"/>
  <c r="AD130"/>
  <c r="AE130"/>
  <c r="AD106"/>
  <c r="AE106"/>
  <c r="AD929"/>
  <c r="AE929"/>
  <c r="AD841"/>
  <c r="AE841"/>
  <c r="AD793"/>
  <c r="AE793"/>
  <c r="AD737"/>
  <c r="AE737"/>
  <c r="AD537"/>
  <c r="AE537"/>
  <c r="AD796"/>
  <c r="AE796"/>
  <c r="AD320"/>
  <c r="AE320"/>
  <c r="AD168"/>
  <c r="AE168"/>
  <c r="AD687"/>
  <c r="AE687"/>
  <c r="AD351"/>
  <c r="AE351"/>
  <c r="AD215"/>
  <c r="AE215"/>
  <c r="AD682"/>
  <c r="AE682"/>
  <c r="AD626"/>
  <c r="AE626"/>
  <c r="AD14"/>
  <c r="AE14"/>
  <c r="AD877"/>
  <c r="AE877"/>
  <c r="AD837"/>
  <c r="AE837"/>
  <c r="AD757"/>
  <c r="AE757"/>
  <c r="AD589"/>
  <c r="AE589"/>
  <c r="AD525"/>
  <c r="AE525"/>
  <c r="AD61"/>
  <c r="AE61"/>
  <c r="AD13"/>
  <c r="AE13"/>
  <c r="AD872"/>
  <c r="AE872"/>
  <c r="AD864"/>
  <c r="AE864"/>
  <c r="AD808"/>
  <c r="AE808"/>
  <c r="AD444"/>
  <c r="AE444"/>
  <c r="AD380"/>
  <c r="AE380"/>
  <c r="AD140"/>
  <c r="AE140"/>
  <c r="AD787"/>
  <c r="AE787"/>
  <c r="AD619"/>
  <c r="AE619"/>
  <c r="AD507"/>
  <c r="AE507"/>
  <c r="AD491"/>
  <c r="AE491"/>
  <c r="AD483"/>
  <c r="AE483"/>
  <c r="AD363"/>
  <c r="AE363"/>
  <c r="AD918"/>
  <c r="AE918"/>
  <c r="AD146"/>
  <c r="AE146"/>
  <c r="AD138"/>
  <c r="AE138"/>
  <c r="AD633"/>
  <c r="AE633"/>
  <c r="AD297"/>
  <c r="AE297"/>
  <c r="AD49"/>
  <c r="AE49"/>
  <c r="AD488"/>
  <c r="AE488"/>
  <c r="AD40"/>
  <c r="AE40"/>
  <c r="AE871"/>
  <c r="AD871"/>
  <c r="AD527"/>
  <c r="AE527"/>
  <c r="AD95"/>
  <c r="AE95"/>
  <c r="AD15"/>
  <c r="AE15"/>
  <c r="AD7"/>
  <c r="AE7"/>
  <c r="AD794"/>
  <c r="AE794"/>
  <c r="AD869"/>
  <c r="AE869"/>
  <c r="AD805"/>
  <c r="AE805"/>
  <c r="AD565"/>
  <c r="AE565"/>
  <c r="AD325"/>
  <c r="AE325"/>
  <c r="AD149"/>
  <c r="AE149"/>
  <c r="AD696"/>
  <c r="AE696"/>
  <c r="AD552"/>
  <c r="AE552"/>
  <c r="AD404"/>
  <c r="AE404"/>
  <c r="AD132"/>
  <c r="AE132"/>
  <c r="AD100"/>
  <c r="AE100"/>
  <c r="AD60"/>
  <c r="AE60"/>
  <c r="AD20"/>
  <c r="AE20"/>
  <c r="AD891"/>
  <c r="AE891"/>
  <c r="AD683"/>
  <c r="AE683"/>
  <c r="AD403"/>
  <c r="AE403"/>
  <c r="AD315"/>
  <c r="AE315"/>
  <c r="AD283"/>
  <c r="AE283"/>
  <c r="AD251"/>
  <c r="AE251"/>
  <c r="AD155"/>
  <c r="AE155"/>
  <c r="AD147"/>
  <c r="AE147"/>
  <c r="AD11"/>
  <c r="AE11"/>
  <c r="AD750"/>
  <c r="AE750"/>
  <c r="AD654"/>
  <c r="AE654"/>
  <c r="AD330"/>
  <c r="AE330"/>
  <c r="AD322"/>
  <c r="AE322"/>
  <c r="AD50"/>
  <c r="AE50"/>
  <c r="AD881"/>
  <c r="AE881"/>
  <c r="AD777"/>
  <c r="AE777"/>
  <c r="AD697"/>
  <c r="AE697"/>
  <c r="AD513"/>
  <c r="AE513"/>
  <c r="AD692"/>
  <c r="AE692"/>
  <c r="AD532"/>
  <c r="AE532"/>
  <c r="AD328"/>
  <c r="AE328"/>
  <c r="AD751"/>
  <c r="AE751"/>
  <c r="AD335"/>
  <c r="AE335"/>
  <c r="AD135"/>
  <c r="AE135"/>
  <c r="AD39"/>
  <c r="AE39"/>
  <c r="AD858"/>
  <c r="AE858"/>
  <c r="AD642"/>
  <c r="AE642"/>
  <c r="AD634"/>
  <c r="AE634"/>
  <c r="AD446"/>
  <c r="AE446"/>
  <c r="AD398"/>
  <c r="AE398"/>
  <c r="AD390"/>
  <c r="AE390"/>
  <c r="AD334"/>
  <c r="AE334"/>
  <c r="AD222"/>
  <c r="AE222"/>
  <c r="AD198"/>
  <c r="AE198"/>
  <c r="AD917"/>
  <c r="AE917"/>
  <c r="AD901"/>
  <c r="AE901"/>
  <c r="AD469"/>
  <c r="AE469"/>
  <c r="AD912"/>
  <c r="AE912"/>
  <c r="AD736"/>
  <c r="AE736"/>
  <c r="AD420"/>
  <c r="AE420"/>
  <c r="AD843"/>
  <c r="AE843"/>
  <c r="AE966"/>
  <c r="AD966"/>
  <c r="AD742"/>
  <c r="AE742"/>
  <c r="AD582"/>
  <c r="AE582"/>
  <c r="AD482"/>
  <c r="AE482"/>
  <c r="AD434"/>
  <c r="AE434"/>
  <c r="AD394"/>
  <c r="AE394"/>
  <c r="AD282"/>
  <c r="AE282"/>
  <c r="AD234"/>
  <c r="AE234"/>
  <c r="AD218"/>
  <c r="AE218"/>
  <c r="AD114"/>
  <c r="AE114"/>
  <c r="AD58"/>
  <c r="AE58"/>
  <c r="AD865"/>
  <c r="AE865"/>
  <c r="AD785"/>
  <c r="AE785"/>
  <c r="AD577"/>
  <c r="AE577"/>
  <c r="AD377"/>
  <c r="AE377"/>
  <c r="AD257"/>
  <c r="AE257"/>
  <c r="AD996"/>
  <c r="AE996"/>
  <c r="AD940"/>
  <c r="AE940"/>
  <c r="AD780"/>
  <c r="AE780"/>
  <c r="AD556"/>
  <c r="AE556"/>
  <c r="AD524"/>
  <c r="AE524"/>
  <c r="AD392"/>
  <c r="AE392"/>
  <c r="AD48"/>
  <c r="AE48"/>
  <c r="AD8"/>
  <c r="AE8"/>
  <c r="AD951"/>
  <c r="AE951"/>
  <c r="AD711"/>
  <c r="AE711"/>
  <c r="AD703"/>
  <c r="AE703"/>
  <c r="AD615"/>
  <c r="AE615"/>
  <c r="AD535"/>
  <c r="AE535"/>
  <c r="AD415"/>
  <c r="AE415"/>
  <c r="AD231"/>
  <c r="AE231"/>
  <c r="AD207"/>
  <c r="AE207"/>
  <c r="AD986"/>
  <c r="AE986"/>
  <c r="AD850"/>
  <c r="AE850"/>
  <c r="AD714"/>
  <c r="AE714"/>
  <c r="AE238"/>
  <c r="AD238"/>
  <c r="AD174"/>
  <c r="AE174"/>
  <c r="AD909"/>
  <c r="AE909"/>
  <c r="AD197"/>
  <c r="AE197"/>
  <c r="AD85"/>
  <c r="AE85"/>
  <c r="AD608"/>
  <c r="AE608"/>
  <c r="AD300"/>
  <c r="AE300"/>
  <c r="AD172"/>
  <c r="AE172"/>
  <c r="AD859"/>
  <c r="AE859"/>
  <c r="AD699"/>
  <c r="AE699"/>
  <c r="AD659"/>
  <c r="AE659"/>
  <c r="AD603"/>
  <c r="AE603"/>
  <c r="AD515"/>
  <c r="AE515"/>
  <c r="AD475"/>
  <c r="AE475"/>
  <c r="AD179"/>
  <c r="AE179"/>
  <c r="AD4"/>
  <c r="AE4"/>
  <c r="AD942"/>
  <c r="AE942"/>
  <c r="AD870"/>
  <c r="AE870"/>
  <c r="AD798"/>
  <c r="AE798"/>
  <c r="AD790"/>
  <c r="AE790"/>
  <c r="AD346"/>
  <c r="AE346"/>
  <c r="AD10"/>
  <c r="AE10"/>
  <c r="AD833"/>
  <c r="AE833"/>
  <c r="AD593"/>
  <c r="AE593"/>
  <c r="AD529"/>
  <c r="AE529"/>
  <c r="AD505"/>
  <c r="AE505"/>
  <c r="AD481"/>
  <c r="AE481"/>
  <c r="AD457"/>
  <c r="AE457"/>
  <c r="AD177"/>
  <c r="AE177"/>
  <c r="AD121"/>
  <c r="AE121"/>
  <c r="AD113"/>
  <c r="AE113"/>
  <c r="AD57"/>
  <c r="AE57"/>
  <c r="AD25"/>
  <c r="AE25"/>
  <c r="AD772"/>
  <c r="AE772"/>
  <c r="AD708"/>
  <c r="AE708"/>
  <c r="AD312"/>
  <c r="AE312"/>
  <c r="AD176"/>
  <c r="AE176"/>
  <c r="AD967"/>
  <c r="AE967"/>
  <c r="AD839"/>
  <c r="AE839"/>
  <c r="AD799"/>
  <c r="AE799"/>
  <c r="AD767"/>
  <c r="AE767"/>
  <c r="AD239"/>
  <c r="AE239"/>
  <c r="AD103"/>
  <c r="AE103"/>
  <c r="AD55"/>
  <c r="AE55"/>
  <c r="AD23"/>
  <c r="AE23"/>
  <c r="AD504"/>
  <c r="AE504"/>
  <c r="AD978"/>
  <c r="AE978"/>
  <c r="AD618"/>
  <c r="AE618"/>
  <c r="AD538"/>
  <c r="AE538"/>
  <c r="AD709"/>
  <c r="AE709"/>
  <c r="AD653"/>
  <c r="AE653"/>
  <c r="AD477"/>
  <c r="AE477"/>
  <c r="AD437"/>
  <c r="AE437"/>
  <c r="AD429"/>
  <c r="AE429"/>
  <c r="AD413"/>
  <c r="AE413"/>
  <c r="AD301"/>
  <c r="AE301"/>
  <c r="AD213"/>
  <c r="AE213"/>
  <c r="AE133"/>
  <c r="AD133"/>
  <c r="AD824"/>
  <c r="AE824"/>
  <c r="AD800"/>
  <c r="AE800"/>
  <c r="AD680"/>
  <c r="AE680"/>
  <c r="AD624"/>
  <c r="AE624"/>
  <c r="AD220"/>
  <c r="AE220"/>
  <c r="AD124"/>
  <c r="AE124"/>
  <c r="AD116"/>
  <c r="AE116"/>
  <c r="AD947"/>
  <c r="AE947"/>
  <c r="AD835"/>
  <c r="AE835"/>
  <c r="AD675"/>
  <c r="AE675"/>
  <c r="AD563"/>
  <c r="AE563"/>
  <c r="AD547"/>
  <c r="AE547"/>
  <c r="AD494"/>
  <c r="AE494"/>
  <c r="AD490"/>
  <c r="AE490"/>
  <c r="AD686"/>
  <c r="AE686"/>
  <c r="AD510"/>
  <c r="AE510"/>
  <c r="AD402"/>
  <c r="AE402"/>
  <c r="AD354"/>
  <c r="AE354"/>
  <c r="AD298"/>
  <c r="AE298"/>
  <c r="AD226"/>
  <c r="AE226"/>
  <c r="AD194"/>
  <c r="AE194"/>
  <c r="AD170"/>
  <c r="AE170"/>
  <c r="AD18"/>
  <c r="AE18"/>
  <c r="AD913"/>
  <c r="AE913"/>
  <c r="AD857"/>
  <c r="AE857"/>
  <c r="AD729"/>
  <c r="AE729"/>
  <c r="AD705"/>
  <c r="AE705"/>
  <c r="AD601"/>
  <c r="AE601"/>
  <c r="AD497"/>
  <c r="AE497"/>
  <c r="AD201"/>
  <c r="AE201"/>
  <c r="AD185"/>
  <c r="AE185"/>
  <c r="AD145"/>
  <c r="AE145"/>
  <c r="AD1003"/>
  <c r="AE1003"/>
  <c r="AD1004"/>
  <c r="AE1004"/>
  <c r="AD812"/>
  <c r="AE812"/>
  <c r="AD724"/>
  <c r="AE724"/>
  <c r="AD472"/>
  <c r="AE472"/>
  <c r="AD416"/>
  <c r="AE416"/>
  <c r="AD991"/>
  <c r="AE991"/>
  <c r="AD783"/>
  <c r="AE783"/>
  <c r="AD639"/>
  <c r="AE639"/>
  <c r="AD607"/>
  <c r="AE607"/>
  <c r="AD399"/>
  <c r="AE399"/>
  <c r="AD375"/>
  <c r="AE375"/>
  <c r="AD946"/>
  <c r="AE946"/>
  <c r="AD938"/>
  <c r="AE938"/>
  <c r="AD842"/>
  <c r="AE842"/>
  <c r="AD754"/>
  <c r="AE754"/>
  <c r="AD470"/>
  <c r="AE470"/>
  <c r="AD438"/>
  <c r="AE438"/>
  <c r="AD893"/>
  <c r="AE893"/>
  <c r="AD749"/>
  <c r="AE749"/>
  <c r="AD29"/>
  <c r="AE29"/>
  <c r="AD976"/>
  <c r="AE976"/>
  <c r="AD648"/>
  <c r="AE648"/>
  <c r="AD388"/>
  <c r="AE388"/>
  <c r="AD372"/>
  <c r="AE372"/>
  <c r="AD196"/>
  <c r="AE196"/>
  <c r="AD148"/>
  <c r="AE148"/>
  <c r="AD939"/>
  <c r="AE939"/>
  <c r="AD691"/>
  <c r="AE691"/>
  <c r="AD667"/>
  <c r="AE667"/>
  <c r="AD643"/>
  <c r="AE643"/>
  <c r="AD595"/>
  <c r="AE595"/>
  <c r="AD355"/>
  <c r="AE355"/>
  <c r="AD299"/>
  <c r="AE299"/>
  <c r="AD291"/>
  <c r="AE291"/>
  <c r="AD243"/>
  <c r="AE243"/>
  <c r="AD834"/>
  <c r="AE834"/>
  <c r="AD810"/>
  <c r="AE810"/>
  <c r="AD546"/>
  <c r="AE546"/>
  <c r="AD530"/>
  <c r="AE530"/>
  <c r="AD486"/>
  <c r="AE486"/>
  <c r="AD406"/>
  <c r="AE406"/>
  <c r="AD318"/>
  <c r="AE318"/>
  <c r="AD286"/>
  <c r="AE286"/>
  <c r="AD230"/>
  <c r="AE230"/>
  <c r="AD158"/>
  <c r="AE158"/>
  <c r="AD30"/>
  <c r="AE30"/>
  <c r="AD957"/>
  <c r="AE957"/>
  <c r="AD797"/>
  <c r="AE797"/>
  <c r="AD765"/>
  <c r="AE765"/>
  <c r="AD717"/>
  <c r="AE717"/>
  <c r="AD685"/>
  <c r="AE685"/>
  <c r="AD605"/>
  <c r="AE605"/>
  <c r="AD549"/>
  <c r="AE549"/>
  <c r="AD541"/>
  <c r="AE541"/>
  <c r="AD373"/>
  <c r="AE373"/>
  <c r="AD357"/>
  <c r="AE357"/>
  <c r="AD205"/>
  <c r="AE205"/>
  <c r="AD173"/>
  <c r="AE173"/>
  <c r="AD744"/>
  <c r="AE744"/>
  <c r="AD712"/>
  <c r="AE712"/>
  <c r="AD536"/>
  <c r="AE536"/>
  <c r="AD528"/>
  <c r="AE528"/>
  <c r="AD520"/>
  <c r="AE520"/>
  <c r="AD348"/>
  <c r="AE348"/>
  <c r="AD236"/>
  <c r="AE236"/>
  <c r="AD76"/>
  <c r="AE76"/>
  <c r="AD52"/>
  <c r="AE52"/>
  <c r="AD779"/>
  <c r="AE779"/>
  <c r="AD435"/>
  <c r="AE435"/>
  <c r="AD419"/>
  <c r="AE419"/>
  <c r="AD235"/>
  <c r="AE235"/>
  <c r="AD219"/>
  <c r="AE219"/>
  <c r="AD203"/>
  <c r="AE203"/>
  <c r="AD997"/>
  <c r="AE997"/>
  <c r="AD958"/>
  <c r="AE958"/>
  <c r="AD894"/>
  <c r="AE894"/>
  <c r="AD822"/>
  <c r="AE822"/>
  <c r="AD670"/>
  <c r="AE670"/>
  <c r="AD426"/>
  <c r="AE426"/>
  <c r="AD689"/>
  <c r="AE689"/>
  <c r="AD649"/>
  <c r="AE649"/>
  <c r="AD361"/>
  <c r="AE361"/>
  <c r="AD337"/>
  <c r="AE337"/>
  <c r="AD161"/>
  <c r="AE161"/>
  <c r="AD129"/>
  <c r="AE129"/>
  <c r="AD105"/>
  <c r="AE105"/>
  <c r="AD876"/>
  <c r="AE876"/>
  <c r="AD660"/>
  <c r="AE660"/>
  <c r="AD548"/>
  <c r="AE548"/>
  <c r="AD440"/>
  <c r="AE440"/>
  <c r="AD368"/>
  <c r="AE368"/>
  <c r="AD72"/>
  <c r="AE72"/>
  <c r="AD879"/>
  <c r="AE879"/>
  <c r="AD567"/>
  <c r="AE567"/>
  <c r="AD487"/>
  <c r="AE487"/>
  <c r="AD447"/>
  <c r="AE447"/>
  <c r="AD383"/>
  <c r="AE383"/>
  <c r="AD319"/>
  <c r="AE319"/>
  <c r="AD199"/>
  <c r="AE199"/>
  <c r="AD506"/>
  <c r="AE506"/>
  <c r="AD782"/>
  <c r="AE782"/>
  <c r="AD766"/>
  <c r="AE766"/>
  <c r="AD614"/>
  <c r="AE614"/>
  <c r="AD410"/>
  <c r="AE410"/>
  <c r="AD306"/>
  <c r="AE306"/>
  <c r="AD969"/>
  <c r="AE969"/>
  <c r="AD681"/>
  <c r="AE681"/>
  <c r="AD641"/>
  <c r="AE641"/>
  <c r="AD465"/>
  <c r="AE465"/>
  <c r="AD449"/>
  <c r="AE449"/>
  <c r="AD441"/>
  <c r="AE441"/>
  <c r="AD409"/>
  <c r="AE409"/>
  <c r="AD345"/>
  <c r="AE345"/>
  <c r="AD265"/>
  <c r="AE265"/>
  <c r="AD73"/>
  <c r="AE73"/>
  <c r="AD892"/>
  <c r="AE892"/>
  <c r="AD852"/>
  <c r="AE852"/>
  <c r="AD740"/>
  <c r="AE740"/>
  <c r="AD668"/>
  <c r="AE668"/>
  <c r="AD612"/>
  <c r="AE612"/>
  <c r="AD456"/>
  <c r="AE456"/>
  <c r="AD304"/>
  <c r="AE304"/>
  <c r="AD248"/>
  <c r="AE248"/>
  <c r="AD24"/>
  <c r="AE24"/>
  <c r="AD975"/>
  <c r="AE975"/>
  <c r="AD847"/>
  <c r="AE847"/>
  <c r="AD663"/>
  <c r="AE663"/>
  <c r="AD623"/>
  <c r="AE623"/>
  <c r="AD463"/>
  <c r="AE463"/>
  <c r="AD359"/>
  <c r="AE359"/>
  <c r="AD303"/>
  <c r="AE303"/>
  <c r="AD492"/>
  <c r="AE492"/>
  <c r="AD994"/>
  <c r="AE994"/>
  <c r="AD930"/>
  <c r="AE930"/>
  <c r="AD866"/>
  <c r="AE866"/>
  <c r="AD802"/>
  <c r="AE802"/>
  <c r="AD554"/>
  <c r="AE554"/>
  <c r="AD414"/>
  <c r="AE414"/>
  <c r="AD342"/>
  <c r="AE342"/>
  <c r="AD294"/>
  <c r="AE294"/>
  <c r="AD134"/>
  <c r="AE134"/>
  <c r="AD78"/>
  <c r="AE78"/>
  <c r="AD981"/>
  <c r="AE981"/>
  <c r="AD965"/>
  <c r="AE965"/>
  <c r="AD941"/>
  <c r="AE941"/>
  <c r="AD725"/>
  <c r="AE725"/>
  <c r="AD669"/>
  <c r="AE669"/>
  <c r="AD661"/>
  <c r="AE661"/>
  <c r="AD517"/>
  <c r="AE517"/>
  <c r="AD381"/>
  <c r="AE381"/>
  <c r="AD365"/>
  <c r="AE365"/>
  <c r="AD109"/>
  <c r="AE109"/>
  <c r="AD992"/>
  <c r="AE992"/>
  <c r="AD896"/>
  <c r="AE896"/>
  <c r="AD728"/>
  <c r="AE728"/>
  <c r="AD720"/>
  <c r="AE720"/>
  <c r="AD672"/>
  <c r="AE672"/>
  <c r="AD484"/>
  <c r="AE484"/>
  <c r="AD468"/>
  <c r="AE468"/>
  <c r="AD332"/>
  <c r="AE332"/>
  <c r="AD308"/>
  <c r="AE308"/>
  <c r="AD292"/>
  <c r="AE292"/>
  <c r="AD188"/>
  <c r="AE188"/>
  <c r="AD84"/>
  <c r="AE84"/>
  <c r="AD68"/>
  <c r="AE68"/>
  <c r="AD971"/>
  <c r="AE971"/>
  <c r="AD915"/>
  <c r="AE915"/>
  <c r="AD875"/>
  <c r="AE875"/>
  <c r="AD763"/>
  <c r="AE763"/>
  <c r="AD347"/>
  <c r="AE347"/>
  <c r="AD195"/>
  <c r="AE195"/>
  <c r="AD163"/>
  <c r="AE163"/>
  <c r="AD131"/>
  <c r="AE131"/>
  <c r="AD115"/>
  <c r="AE115"/>
  <c r="AD83"/>
  <c r="AE83"/>
  <c r="AD75"/>
  <c r="AE75"/>
  <c r="AD19"/>
  <c r="AE19"/>
  <c r="AD954"/>
  <c r="AE954"/>
  <c r="AD890"/>
  <c r="AE890"/>
  <c r="AD674"/>
  <c r="AE674"/>
  <c r="AD650"/>
  <c r="AE650"/>
  <c r="AD610"/>
  <c r="AE610"/>
  <c r="AD570"/>
  <c r="AE570"/>
  <c r="AD562"/>
  <c r="AE562"/>
  <c r="AD326"/>
  <c r="AE326"/>
  <c r="AD302"/>
  <c r="AE302"/>
  <c r="AD118"/>
  <c r="AE118"/>
  <c r="AD102"/>
  <c r="AE102"/>
  <c r="AD86"/>
  <c r="AE86"/>
  <c r="AD70"/>
  <c r="AE70"/>
  <c r="AD22"/>
  <c r="AE22"/>
  <c r="AD741"/>
  <c r="AE741"/>
  <c r="AD701"/>
  <c r="AE701"/>
  <c r="AD629"/>
  <c r="AE629"/>
  <c r="AD461"/>
  <c r="AE461"/>
  <c r="AD237"/>
  <c r="AE237"/>
  <c r="AD229"/>
  <c r="AE229"/>
  <c r="AD117"/>
  <c r="AE117"/>
  <c r="AD77"/>
  <c r="AE77"/>
  <c r="AD968"/>
  <c r="AE968"/>
  <c r="AD944"/>
  <c r="AE944"/>
  <c r="AD936"/>
  <c r="AE936"/>
  <c r="AD856"/>
  <c r="AE856"/>
  <c r="AD848"/>
  <c r="AE848"/>
  <c r="AD584"/>
  <c r="AE584"/>
  <c r="AD180"/>
  <c r="AE180"/>
  <c r="AD44"/>
  <c r="AE44"/>
  <c r="AD851"/>
  <c r="AE851"/>
  <c r="AD819"/>
  <c r="AE819"/>
  <c r="AD651"/>
  <c r="AE651"/>
  <c r="AD531"/>
  <c r="AE531"/>
  <c r="AD459"/>
  <c r="AE459"/>
  <c r="AD451"/>
  <c r="AE451"/>
  <c r="AD411"/>
  <c r="AE411"/>
  <c r="AD339"/>
  <c r="AE339"/>
  <c r="AD982"/>
  <c r="AE982"/>
  <c r="AD950"/>
  <c r="AE950"/>
  <c r="AD910"/>
  <c r="AE910"/>
  <c r="AD886"/>
  <c r="AE886"/>
  <c r="AD630"/>
  <c r="AE630"/>
  <c r="AD598"/>
  <c r="AE598"/>
  <c r="AD526"/>
  <c r="AE526"/>
  <c r="AD474"/>
  <c r="AE474"/>
  <c r="AD450"/>
  <c r="AE450"/>
  <c r="AD418"/>
  <c r="AE418"/>
  <c r="AD242"/>
  <c r="AE242"/>
  <c r="AD945"/>
  <c r="AE945"/>
  <c r="AD825"/>
  <c r="AE825"/>
  <c r="AD665"/>
  <c r="AE665"/>
  <c r="AD569"/>
  <c r="AE569"/>
  <c r="AD553"/>
  <c r="AE553"/>
  <c r="AD433"/>
  <c r="AE433"/>
  <c r="AD289"/>
  <c r="AE289"/>
  <c r="AD281"/>
  <c r="AE281"/>
  <c r="AD217"/>
  <c r="AE217"/>
  <c r="AD924"/>
  <c r="AE924"/>
  <c r="AD804"/>
  <c r="AE804"/>
  <c r="AD788"/>
  <c r="AE788"/>
  <c r="AD716"/>
  <c r="AE716"/>
  <c r="AD620"/>
  <c r="AE620"/>
  <c r="AD564"/>
  <c r="AE564"/>
  <c r="AD540"/>
  <c r="AE540"/>
  <c r="AD516"/>
  <c r="AE516"/>
  <c r="AD424"/>
  <c r="AE424"/>
  <c r="AD360"/>
  <c r="AE360"/>
  <c r="AD296"/>
  <c r="AE296"/>
  <c r="AD264"/>
  <c r="AE264"/>
  <c r="AD64"/>
  <c r="AE64"/>
  <c r="AD959"/>
  <c r="AE959"/>
  <c r="AD815"/>
  <c r="AE815"/>
  <c r="AD791"/>
  <c r="AE791"/>
  <c r="AD735"/>
  <c r="AE735"/>
  <c r="AD719"/>
  <c r="AE719"/>
  <c r="AD543"/>
  <c r="AE543"/>
  <c r="AD519"/>
  <c r="AE519"/>
  <c r="AD471"/>
  <c r="AE471"/>
  <c r="AD247"/>
  <c r="AE247"/>
  <c r="AD47"/>
  <c r="AE47"/>
  <c r="AD970"/>
  <c r="AE970"/>
  <c r="AD498"/>
  <c r="AE498"/>
  <c r="AD934"/>
  <c r="AE934"/>
  <c r="AD878"/>
  <c r="AE878"/>
  <c r="AD846"/>
  <c r="AE846"/>
  <c r="AD806"/>
  <c r="AE806"/>
  <c r="AD702"/>
  <c r="AE702"/>
  <c r="AD694"/>
  <c r="AE694"/>
  <c r="AD622"/>
  <c r="AE622"/>
  <c r="AD534"/>
  <c r="AE534"/>
  <c r="AD466"/>
  <c r="AE466"/>
  <c r="AD442"/>
  <c r="AE442"/>
  <c r="AD378"/>
  <c r="AE378"/>
  <c r="AD370"/>
  <c r="AE370"/>
  <c r="AD290"/>
  <c r="AE290"/>
  <c r="AD258"/>
  <c r="AE258"/>
  <c r="AD210"/>
  <c r="AE210"/>
  <c r="AD202"/>
  <c r="AE202"/>
  <c r="AD178"/>
  <c r="AE178"/>
  <c r="AD34"/>
  <c r="AE34"/>
  <c r="AD953"/>
  <c r="AE953"/>
  <c r="AD769"/>
  <c r="AE769"/>
  <c r="AD761"/>
  <c r="AE761"/>
  <c r="AD721"/>
  <c r="AE721"/>
  <c r="AD657"/>
  <c r="AE657"/>
  <c r="AD425"/>
  <c r="AE425"/>
  <c r="AD241"/>
  <c r="AE241"/>
  <c r="AD233"/>
  <c r="AE233"/>
  <c r="AD193"/>
  <c r="AE193"/>
  <c r="AD97"/>
  <c r="AE97"/>
  <c r="AD65"/>
  <c r="AE65"/>
  <c r="AD956"/>
  <c r="AE956"/>
  <c r="AD884"/>
  <c r="AE884"/>
  <c r="AD764"/>
  <c r="AE764"/>
  <c r="AD748"/>
  <c r="AE748"/>
  <c r="AD700"/>
  <c r="AE700"/>
  <c r="AD684"/>
  <c r="AE684"/>
  <c r="AD652"/>
  <c r="AE652"/>
  <c r="AD596"/>
  <c r="AE596"/>
  <c r="AD480"/>
  <c r="AE480"/>
  <c r="AD232"/>
  <c r="AE232"/>
  <c r="AD983"/>
  <c r="AE983"/>
  <c r="AD911"/>
  <c r="AE911"/>
  <c r="AD775"/>
  <c r="AE775"/>
  <c r="AD679"/>
  <c r="AE679"/>
  <c r="AD559"/>
  <c r="AE559"/>
  <c r="AD495"/>
  <c r="AE495"/>
  <c r="AD455"/>
  <c r="AE455"/>
  <c r="AD391"/>
  <c r="AE391"/>
  <c r="AD327"/>
  <c r="AE327"/>
  <c r="AD287"/>
  <c r="AE287"/>
  <c r="AD175"/>
  <c r="AE175"/>
  <c r="AD151"/>
  <c r="AE151"/>
  <c r="AD119"/>
  <c r="AE119"/>
  <c r="AD87"/>
  <c r="AE87"/>
  <c r="AD31"/>
  <c r="AE31"/>
  <c r="AD898"/>
  <c r="AE898"/>
  <c r="AD874"/>
  <c r="AE874"/>
  <c r="AD594"/>
  <c r="AE594"/>
  <c r="AD578"/>
  <c r="AE578"/>
  <c r="AD478"/>
  <c r="AE478"/>
  <c r="AD454"/>
  <c r="AE454"/>
  <c r="AD366"/>
  <c r="AE366"/>
  <c r="AD182"/>
  <c r="AE182"/>
  <c r="AD166"/>
  <c r="AE166"/>
  <c r="AD150"/>
  <c r="AE150"/>
  <c r="AD6"/>
  <c r="AE6"/>
  <c r="AD989"/>
  <c r="AE989"/>
  <c r="AD925"/>
  <c r="AE925"/>
  <c r="AD885"/>
  <c r="AE885"/>
  <c r="AD773"/>
  <c r="AE773"/>
  <c r="AD693"/>
  <c r="AE693"/>
  <c r="AD581"/>
  <c r="AE581"/>
  <c r="AD509"/>
  <c r="AE509"/>
  <c r="AD501"/>
  <c r="AE501"/>
  <c r="AD453"/>
  <c r="AE453"/>
  <c r="AD445"/>
  <c r="AE445"/>
  <c r="AD317"/>
  <c r="AE317"/>
  <c r="AD189"/>
  <c r="AE189"/>
  <c r="AD101"/>
  <c r="AE101"/>
  <c r="AD984"/>
  <c r="AE984"/>
  <c r="AD960"/>
  <c r="AE960"/>
  <c r="AD928"/>
  <c r="AE928"/>
  <c r="AD760"/>
  <c r="AE760"/>
  <c r="AD632"/>
  <c r="AE632"/>
  <c r="AD592"/>
  <c r="AE592"/>
  <c r="AD568"/>
  <c r="AE568"/>
  <c r="AD560"/>
  <c r="AE560"/>
  <c r="AD460"/>
  <c r="AE460"/>
  <c r="AD356"/>
  <c r="AE356"/>
  <c r="AD340"/>
  <c r="AE340"/>
  <c r="AD324"/>
  <c r="AE324"/>
  <c r="AD268"/>
  <c r="AE268"/>
  <c r="AD244"/>
  <c r="AE244"/>
  <c r="AD108"/>
  <c r="AE108"/>
  <c r="AD931"/>
  <c r="AE931"/>
  <c r="AD827"/>
  <c r="AE827"/>
  <c r="AD795"/>
  <c r="AE795"/>
  <c r="AD771"/>
  <c r="AE771"/>
  <c r="AD715"/>
  <c r="AE715"/>
  <c r="AD707"/>
  <c r="AE707"/>
  <c r="AD635"/>
  <c r="AE635"/>
  <c r="AD427"/>
  <c r="AE427"/>
  <c r="AD323"/>
  <c r="AE323"/>
  <c r="AD307"/>
  <c r="AE307"/>
  <c r="AD275"/>
  <c r="AE275"/>
  <c r="AD267"/>
  <c r="AE267"/>
  <c r="AD187"/>
  <c r="AE187"/>
  <c r="AD107"/>
  <c r="AE107"/>
  <c r="AD91"/>
  <c r="AE91"/>
  <c r="AD35"/>
  <c r="AE35"/>
  <c r="AD502"/>
  <c r="AE502"/>
  <c r="AD902"/>
  <c r="AE902"/>
  <c r="AD854"/>
  <c r="AE854"/>
  <c r="AD590"/>
  <c r="AE590"/>
  <c r="AD574"/>
  <c r="AE574"/>
  <c r="AD338"/>
  <c r="AE338"/>
  <c r="AD314"/>
  <c r="AE314"/>
  <c r="AD186"/>
  <c r="AE186"/>
  <c r="AD162"/>
  <c r="AE162"/>
  <c r="AD154"/>
  <c r="AE154"/>
  <c r="AD98"/>
  <c r="AE98"/>
  <c r="AD82"/>
  <c r="AE82"/>
  <c r="AD74"/>
  <c r="AE74"/>
  <c r="AD66"/>
  <c r="AE66"/>
  <c r="AD977"/>
  <c r="AE977"/>
  <c r="AD937"/>
  <c r="AE937"/>
  <c r="AD897"/>
  <c r="AE897"/>
  <c r="AD889"/>
  <c r="AE889"/>
  <c r="AD809"/>
  <c r="AE809"/>
  <c r="AD617"/>
  <c r="AE617"/>
  <c r="AD609"/>
  <c r="AE609"/>
  <c r="AD585"/>
  <c r="AE585"/>
  <c r="AD521"/>
  <c r="AE521"/>
  <c r="AD417"/>
  <c r="AE417"/>
  <c r="AD385"/>
  <c r="AE385"/>
  <c r="AD321"/>
  <c r="AE321"/>
  <c r="AD249"/>
  <c r="AE249"/>
  <c r="AD209"/>
  <c r="AE209"/>
  <c r="AD137"/>
  <c r="AE137"/>
  <c r="AD33"/>
  <c r="AE33"/>
  <c r="AD17"/>
  <c r="AE17"/>
  <c r="AD964"/>
  <c r="AE964"/>
  <c r="AD948"/>
  <c r="AE948"/>
  <c r="AD916"/>
  <c r="AE916"/>
  <c r="AD900"/>
  <c r="AE900"/>
  <c r="AD868"/>
  <c r="AE868"/>
  <c r="AD860"/>
  <c r="AE860"/>
  <c r="AD844"/>
  <c r="AE844"/>
  <c r="AD828"/>
  <c r="AE828"/>
  <c r="AD756"/>
  <c r="AE756"/>
  <c r="AD732"/>
  <c r="AE732"/>
  <c r="AD676"/>
  <c r="AE676"/>
  <c r="AD644"/>
  <c r="AE644"/>
  <c r="AD628"/>
  <c r="AE628"/>
  <c r="AD604"/>
  <c r="AE604"/>
  <c r="AD580"/>
  <c r="AE580"/>
  <c r="AD464"/>
  <c r="AE464"/>
  <c r="AD448"/>
  <c r="AE448"/>
  <c r="AD432"/>
  <c r="AE432"/>
  <c r="AD400"/>
  <c r="AE400"/>
  <c r="AD344"/>
  <c r="AE344"/>
  <c r="AD280"/>
  <c r="AE280"/>
  <c r="AD272"/>
  <c r="AE272"/>
  <c r="AD256"/>
  <c r="AE256"/>
  <c r="AD240"/>
  <c r="AE240"/>
  <c r="AD224"/>
  <c r="AE224"/>
  <c r="AD208"/>
  <c r="AE208"/>
  <c r="AD160"/>
  <c r="AE160"/>
  <c r="AD136"/>
  <c r="AE136"/>
  <c r="AD112"/>
  <c r="AE112"/>
  <c r="AD80"/>
  <c r="AE80"/>
  <c r="AD32"/>
  <c r="AE32"/>
  <c r="AD935"/>
  <c r="AE935"/>
  <c r="AD903"/>
  <c r="AE903"/>
  <c r="AD895"/>
  <c r="AE895"/>
  <c r="AD863"/>
  <c r="AE863"/>
  <c r="AD807"/>
  <c r="AE807"/>
  <c r="AD743"/>
  <c r="AE743"/>
  <c r="AD655"/>
  <c r="AE655"/>
  <c r="AD551"/>
  <c r="AE551"/>
  <c r="AD503"/>
  <c r="AE503"/>
  <c r="AD439"/>
  <c r="AE439"/>
  <c r="AD431"/>
  <c r="AE431"/>
  <c r="AD343"/>
  <c r="AE343"/>
  <c r="AD295"/>
  <c r="AE295"/>
  <c r="AD279"/>
  <c r="AE279"/>
  <c r="AD271"/>
  <c r="AE271"/>
  <c r="AD263"/>
  <c r="AE263"/>
  <c r="AD159"/>
  <c r="AE159"/>
  <c r="AD63"/>
  <c r="AE63"/>
  <c r="AD926"/>
  <c r="AE926"/>
  <c r="AD734"/>
  <c r="AE734"/>
  <c r="AD718"/>
  <c r="AE718"/>
  <c r="AD678"/>
  <c r="AE678"/>
  <c r="AD662"/>
  <c r="AE662"/>
  <c r="AD518"/>
  <c r="AE518"/>
  <c r="AD1001"/>
  <c r="AE1001"/>
  <c r="AD914"/>
  <c r="AE914"/>
  <c r="AD818"/>
  <c r="AE818"/>
  <c r="AD706"/>
  <c r="AE706"/>
  <c r="AD698"/>
  <c r="AE698"/>
  <c r="AD690"/>
  <c r="AE690"/>
  <c r="AD658"/>
  <c r="AE658"/>
  <c r="AD602"/>
  <c r="AE602"/>
  <c r="AD422"/>
  <c r="AE422"/>
  <c r="AD382"/>
  <c r="AE382"/>
  <c r="AD358"/>
  <c r="AE358"/>
  <c r="AD350"/>
  <c r="AE350"/>
  <c r="AD310"/>
  <c r="AE310"/>
  <c r="AD254"/>
  <c r="AE254"/>
  <c r="AD190"/>
  <c r="AE190"/>
  <c r="AD126"/>
  <c r="AE126"/>
  <c r="AD94"/>
  <c r="AE94"/>
  <c r="AD62"/>
  <c r="AE62"/>
  <c r="AD54"/>
  <c r="AE54"/>
  <c r="AD949"/>
  <c r="AE949"/>
  <c r="AD933"/>
  <c r="AE933"/>
  <c r="AD861"/>
  <c r="AE861"/>
  <c r="AD853"/>
  <c r="AE853"/>
  <c r="AD821"/>
  <c r="AE821"/>
  <c r="AD813"/>
  <c r="AE813"/>
  <c r="AD645"/>
  <c r="AE645"/>
  <c r="AD637"/>
  <c r="AE637"/>
  <c r="AD597"/>
  <c r="AE597"/>
  <c r="AD557"/>
  <c r="AE557"/>
  <c r="AD493"/>
  <c r="AE493"/>
  <c r="AD397"/>
  <c r="AE397"/>
  <c r="AD389"/>
  <c r="AE389"/>
  <c r="AD341"/>
  <c r="AE341"/>
  <c r="AD333"/>
  <c r="AE333"/>
  <c r="AD293"/>
  <c r="AE293"/>
  <c r="AD277"/>
  <c r="AE277"/>
  <c r="AD261"/>
  <c r="AE261"/>
  <c r="AD181"/>
  <c r="AE181"/>
  <c r="AD165"/>
  <c r="AE165"/>
  <c r="AD93"/>
  <c r="AE93"/>
  <c r="AD53"/>
  <c r="AE53"/>
  <c r="AD45"/>
  <c r="AE45"/>
  <c r="AD37"/>
  <c r="AE37"/>
  <c r="AD952"/>
  <c r="AE952"/>
  <c r="AD888"/>
  <c r="AE888"/>
  <c r="AD792"/>
  <c r="AE792"/>
  <c r="AD776"/>
  <c r="AE776"/>
  <c r="AD704"/>
  <c r="AE704"/>
  <c r="AD664"/>
  <c r="AE664"/>
  <c r="AD576"/>
  <c r="AE576"/>
  <c r="AD544"/>
  <c r="AE544"/>
  <c r="AD428"/>
  <c r="AE428"/>
  <c r="AD396"/>
  <c r="AE396"/>
  <c r="AD364"/>
  <c r="AE364"/>
  <c r="AD252"/>
  <c r="AE252"/>
  <c r="AD212"/>
  <c r="AE212"/>
  <c r="AD164"/>
  <c r="AE164"/>
  <c r="AD156"/>
  <c r="AE156"/>
  <c r="AD28"/>
  <c r="AE28"/>
  <c r="AD955"/>
  <c r="AE955"/>
  <c r="AD811"/>
  <c r="AE811"/>
  <c r="AD803"/>
  <c r="AE803"/>
  <c r="AD739"/>
  <c r="AE739"/>
  <c r="AD731"/>
  <c r="AE731"/>
  <c r="AD587"/>
  <c r="AE587"/>
  <c r="AD555"/>
  <c r="AE555"/>
  <c r="AD539"/>
  <c r="AE539"/>
  <c r="AD467"/>
  <c r="AE467"/>
  <c r="AD227"/>
  <c r="AE227"/>
  <c r="AD123"/>
  <c r="AE123"/>
  <c r="AD67"/>
  <c r="AE67"/>
  <c r="AD12"/>
  <c r="AE12"/>
  <c r="AK1005" l="1"/>
  <c r="AJ1005"/>
  <c r="J17" i="3"/>
  <c r="AD1005" i="8"/>
  <c r="J11" i="3"/>
  <c r="AI1005" i="8"/>
  <c r="J16" i="3"/>
  <c r="J15"/>
  <c r="AH1005" i="8"/>
  <c r="J14" i="3"/>
  <c r="J13"/>
  <c r="AG1005" i="8"/>
  <c r="J12" i="3"/>
  <c r="AF1005" i="8"/>
  <c r="AE1005"/>
</calcChain>
</file>

<file path=xl/sharedStrings.xml><?xml version="1.0" encoding="utf-8"?>
<sst xmlns="http://schemas.openxmlformats.org/spreadsheetml/2006/main" count="151" uniqueCount="121">
  <si>
    <t>Gender</t>
  </si>
  <si>
    <t>Age</t>
  </si>
  <si>
    <t>Work Field</t>
  </si>
  <si>
    <t>IT</t>
  </si>
  <si>
    <t>Education</t>
  </si>
  <si>
    <t>Area</t>
  </si>
  <si>
    <t>Debts</t>
  </si>
  <si>
    <t>Computer Science</t>
  </si>
  <si>
    <t>Chemical</t>
  </si>
  <si>
    <t>Mechanical</t>
  </si>
  <si>
    <t>Electrical</t>
  </si>
  <si>
    <t>Biotech</t>
  </si>
  <si>
    <t>HSC</t>
  </si>
  <si>
    <t>SSC</t>
  </si>
  <si>
    <t>Graduate</t>
  </si>
  <si>
    <t>PostGraduate</t>
  </si>
  <si>
    <t>PHD</t>
  </si>
  <si>
    <t>Cars</t>
  </si>
  <si>
    <t>Income</t>
  </si>
  <si>
    <t>New york</t>
  </si>
  <si>
    <t>London</t>
  </si>
  <si>
    <t>Paris</t>
  </si>
  <si>
    <t>Rome</t>
  </si>
  <si>
    <t>Delhi</t>
  </si>
  <si>
    <t>Lords</t>
  </si>
  <si>
    <t>Melbourne</t>
  </si>
  <si>
    <t>Cardiff</t>
  </si>
  <si>
    <t>House Value</t>
  </si>
  <si>
    <t>Mortgage Left</t>
  </si>
  <si>
    <t>Cars Value</t>
  </si>
  <si>
    <t>Person's Value</t>
  </si>
  <si>
    <t>Networth</t>
  </si>
  <si>
    <t>#</t>
  </si>
  <si>
    <t>#2</t>
  </si>
  <si>
    <t>#3</t>
  </si>
  <si>
    <t>Abhijeet</t>
  </si>
  <si>
    <t>Daya</t>
  </si>
  <si>
    <t>Pradyuman</t>
  </si>
  <si>
    <t>Sharmila</t>
  </si>
  <si>
    <t>Rishabh</t>
  </si>
  <si>
    <t>Donald</t>
  </si>
  <si>
    <t>Elon</t>
  </si>
  <si>
    <t>Faizal</t>
  </si>
  <si>
    <t>Narendra</t>
  </si>
  <si>
    <t>Abdul</t>
  </si>
  <si>
    <t>Saharsh</t>
  </si>
  <si>
    <t>Bill</t>
  </si>
  <si>
    <t>Randeep</t>
  </si>
  <si>
    <t>Glenn</t>
  </si>
  <si>
    <t>Brendon</t>
  </si>
  <si>
    <t>Kane</t>
  </si>
  <si>
    <t>Collin</t>
  </si>
  <si>
    <t>Charles</t>
  </si>
  <si>
    <t>Berkin</t>
  </si>
  <si>
    <t>Rozy</t>
  </si>
  <si>
    <t>Mitchell</t>
  </si>
  <si>
    <t>Satya</t>
  </si>
  <si>
    <t>Bahumukhi</t>
  </si>
  <si>
    <t>Katnam</t>
  </si>
  <si>
    <t>Washington</t>
  </si>
  <si>
    <t>Paul</t>
  </si>
  <si>
    <t>William</t>
  </si>
  <si>
    <t>Nathan</t>
  </si>
  <si>
    <t>Asgar</t>
  </si>
  <si>
    <t>Rashid</t>
  </si>
  <si>
    <t>Singh</t>
  </si>
  <si>
    <t>Nadel</t>
  </si>
  <si>
    <t>Nadela</t>
  </si>
  <si>
    <t>Tagore</t>
  </si>
  <si>
    <t>Bacchan</t>
  </si>
  <si>
    <t>Pant</t>
  </si>
  <si>
    <t>Trump</t>
  </si>
  <si>
    <t>Sheikh</t>
  </si>
  <si>
    <t>Modi</t>
  </si>
  <si>
    <t>Musk</t>
  </si>
  <si>
    <t>Jain</t>
  </si>
  <si>
    <t>Sarkar</t>
  </si>
  <si>
    <t>Hooda</t>
  </si>
  <si>
    <t>Samad</t>
  </si>
  <si>
    <t>Pathan</t>
  </si>
  <si>
    <t>Maxwell</t>
  </si>
  <si>
    <t>Williamson</t>
  </si>
  <si>
    <t>Williams</t>
  </si>
  <si>
    <t>Chandra</t>
  </si>
  <si>
    <t>Link</t>
  </si>
  <si>
    <t>Starc</t>
  </si>
  <si>
    <t>Chandel</t>
  </si>
  <si>
    <t>Kat</t>
  </si>
  <si>
    <t>Sundar</t>
  </si>
  <si>
    <t>Mathhodkar</t>
  </si>
  <si>
    <t>Stirling</t>
  </si>
  <si>
    <t>Khan</t>
  </si>
  <si>
    <t>Coulternile</t>
  </si>
  <si>
    <t>Stanikzai</t>
  </si>
  <si>
    <t>Hawkings</t>
  </si>
  <si>
    <t>Last Name</t>
  </si>
  <si>
    <t>First Name</t>
  </si>
  <si>
    <t>Serial Number</t>
  </si>
  <si>
    <t>SERIAL NUMBER</t>
  </si>
  <si>
    <t>NAME</t>
  </si>
  <si>
    <t>GENDER</t>
  </si>
  <si>
    <t>AGE</t>
  </si>
  <si>
    <t>WORKFIELD</t>
  </si>
  <si>
    <t>EDUCATION</t>
  </si>
  <si>
    <t>KIDS</t>
  </si>
  <si>
    <t>CARS</t>
  </si>
  <si>
    <t>INCOME</t>
  </si>
  <si>
    <t>AREA</t>
  </si>
  <si>
    <t>Column1</t>
  </si>
  <si>
    <t>WorkField</t>
  </si>
  <si>
    <t xml:space="preserve">Kids </t>
  </si>
  <si>
    <t>Place</t>
  </si>
  <si>
    <t>Payment Left on cars</t>
  </si>
  <si>
    <t>Investments</t>
  </si>
  <si>
    <t>Column2</t>
  </si>
  <si>
    <t>#4</t>
  </si>
  <si>
    <t>Row Labels</t>
  </si>
  <si>
    <t>Grand Total</t>
  </si>
  <si>
    <t>Count of First Name</t>
  </si>
  <si>
    <t>Average Networth Placewise</t>
  </si>
  <si>
    <t>Employee Data Finder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</si>
</sst>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u/>
      <sz val="2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/>
      <right/>
      <top/>
      <bottom style="double">
        <color theme="0"/>
      </bottom>
      <diagonal/>
    </border>
    <border>
      <left/>
      <right style="double">
        <color theme="0"/>
      </right>
      <top/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/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double">
        <color theme="0"/>
      </top>
      <bottom/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/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4" xfId="0" applyFont="1" applyFill="1" applyBorder="1"/>
    <xf numFmtId="0" fontId="0" fillId="0" borderId="8" xfId="0" applyFont="1" applyFill="1" applyBorder="1"/>
    <xf numFmtId="0" fontId="0" fillId="0" borderId="9" xfId="0" applyBorder="1"/>
    <xf numFmtId="0" fontId="0" fillId="0" borderId="10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ont="1" applyFill="1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Alignment="1">
      <alignment horizontal="left"/>
    </xf>
    <xf numFmtId="0" fontId="0" fillId="2" borderId="20" xfId="0" applyFill="1" applyBorder="1"/>
    <xf numFmtId="0" fontId="0" fillId="2" borderId="0" xfId="0" applyFill="1" applyBorder="1"/>
    <xf numFmtId="0" fontId="2" fillId="2" borderId="22" xfId="0" applyFont="1" applyFill="1" applyBorder="1"/>
    <xf numFmtId="0" fontId="0" fillId="0" borderId="0" xfId="0" applyFill="1"/>
    <xf numFmtId="0" fontId="2" fillId="2" borderId="29" xfId="0" applyFont="1" applyFill="1" applyBorder="1"/>
    <xf numFmtId="0" fontId="1" fillId="2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numFmt numFmtId="0" formatCode="General"/>
    </dxf>
    <dxf>
      <alignment horizontal="center" vertical="center" textRotation="0" wrapText="0" indent="0" relativeIndent="0" justifyLastLine="0" shrinkToFit="0" mergeCell="0" readingOrder="0"/>
    </dxf>
    <dxf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9" defaultPivotStyle="PivotStyleLight16"/>
  <colors>
    <mruColors>
      <color rgb="FFFF66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jendra" refreshedDate="44216.532914004631" createdVersion="3" refreshedVersion="3" minRefreshableVersion="3" recordCount="1001">
  <cacheSource type="worksheet">
    <worksheetSource name="main"/>
  </cacheSource>
  <cacheFields count="23">
    <cacheField name="Serial Number" numFmtId="0">
      <sharedItems containsSemiMixedTypes="0" containsString="0" containsNumber="1" containsInteger="1" minValue="1" maxValue="1001"/>
    </cacheField>
    <cacheField name="First Name" numFmtId="0">
      <sharedItems/>
    </cacheField>
    <cacheField name="Last Name" numFmtId="0">
      <sharedItems/>
    </cacheField>
    <cacheField name="Age" numFmtId="0">
      <sharedItems containsSemiMixedTypes="0" containsString="0" containsNumber="1" containsInteger="1" minValue="25" maxValue="45"/>
    </cacheField>
    <cacheField name="#" numFmtId="0">
      <sharedItems containsSemiMixedTypes="0" containsString="0" containsNumber="1" containsInteger="1" minValue="1" maxValue="2"/>
    </cacheField>
    <cacheField name="Gender" numFmtId="0">
      <sharedItems/>
    </cacheField>
    <cacheField name="#2" numFmtId="0">
      <sharedItems containsSemiMixedTypes="0" containsString="0" containsNumber="1" containsInteger="1" minValue="1" maxValue="6"/>
    </cacheField>
    <cacheField name="WorkField" numFmtId="0">
      <sharedItems/>
    </cacheField>
    <cacheField name="#3" numFmtId="0">
      <sharedItems containsSemiMixedTypes="0" containsString="0" containsNumber="1" containsInteger="1" minValue="1" maxValue="5"/>
    </cacheField>
    <cacheField name="Education" numFmtId="0">
      <sharedItems/>
    </cacheField>
    <cacheField name="Kids " numFmtId="0">
      <sharedItems containsSemiMixedTypes="0" containsString="0" containsNumber="1" containsInteger="1" minValue="1" maxValue="3" count="3">
        <n v="2"/>
        <n v="1"/>
        <n v="3"/>
      </sharedItems>
    </cacheField>
    <cacheField name="Cars" numFmtId="0">
      <sharedItems containsSemiMixedTypes="0" containsString="0" containsNumber="1" containsInteger="1" minValue="1" maxValue="4"/>
    </cacheField>
    <cacheField name="Income" numFmtId="0">
      <sharedItems containsSemiMixedTypes="0" containsString="0" containsNumber="1" containsInteger="1" minValue="50310" maxValue="1498409"/>
    </cacheField>
    <cacheField name="#4" numFmtId="0">
      <sharedItems containsSemiMixedTypes="0" containsString="0" containsNumber="1" containsInteger="1" minValue="1" maxValue="8"/>
    </cacheField>
    <cacheField name="Place" numFmtId="0">
      <sharedItems count="8">
        <s v="New york"/>
        <s v="Lords"/>
        <s v="Cardiff"/>
        <s v="Delhi"/>
        <s v="Paris"/>
        <s v="Melbourne"/>
        <s v="London"/>
        <s v="Rome"/>
      </sharedItems>
    </cacheField>
    <cacheField name="House Value" numFmtId="0">
      <sharedItems containsSemiMixedTypes="0" containsString="0" containsNumber="1" minValue="2478.0215024890872" maxValue="14096539.572252981"/>
    </cacheField>
    <cacheField name="Mortgage Left" numFmtId="0">
      <sharedItems containsSemiMixedTypes="0" containsString="0" containsNumber="1" minValue="178.181273099766" maxValue="1169207.9278864895"/>
    </cacheField>
    <cacheField name="Cars Value" numFmtId="0">
      <sharedItems containsSemiMixedTypes="0" containsString="0" containsNumber="1" minValue="293.05717391416192" maxValue="1463242.1498125794"/>
    </cacheField>
    <cacheField name="Payment Left on cars" numFmtId="0">
      <sharedItems containsSemiMixedTypes="0" containsString="0" containsNumber="1" minValue="61.137335525426117" maxValue="1255554.9406448992"/>
    </cacheField>
    <cacheField name="Debts" numFmtId="0">
      <sharedItems containsSemiMixedTypes="0" containsString="0" containsNumber="1" minValue="977.83331525304095" maxValue="1472425.576683766"/>
    </cacheField>
    <cacheField name="Investments" numFmtId="0">
      <sharedItems containsSemiMixedTypes="0" containsString="0" containsNumber="1" minValue="56.65848803275972" maxValue="1088234.7948440227"/>
    </cacheField>
    <cacheField name="Person's Value" numFmtId="0">
      <sharedItems containsSemiMixedTypes="0" containsString="0" containsNumber="1" minValue="104368.09814989784" maxValue="16711409.579956323"/>
    </cacheField>
    <cacheField name="Networth" numFmtId="0">
      <sharedItems containsSemiMixedTypes="0" containsString="0" containsNumber="1" minValue="69647.732753216464" maxValue="16048453.7133059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1"/>
    <s v="Elon"/>
    <s v="Starc"/>
    <n v="40"/>
    <n v="2"/>
    <s v="women"/>
    <n v="5"/>
    <s v="Electrical"/>
    <n v="5"/>
    <s v="PHD"/>
    <x v="0"/>
    <n v="2"/>
    <n v="572797"/>
    <n v="1"/>
    <x v="0"/>
    <n v="142246.13770973135"/>
    <n v="13471.097831918207"/>
    <n v="109976.15452261377"/>
    <n v="27892.542352075445"/>
    <n v="541955.52162750601"/>
    <n v="62683.27768838952"/>
    <n v="887702.56992073462"/>
    <n v="304383.408109235"/>
  </r>
  <r>
    <n v="2"/>
    <s v="Asgar"/>
    <s v="Stanikzai"/>
    <n v="28"/>
    <n v="1"/>
    <s v="men"/>
    <n v="4"/>
    <s v="IT"/>
    <n v="3"/>
    <s v="Graduate"/>
    <x v="0"/>
    <n v="1"/>
    <n v="819223"/>
    <n v="6"/>
    <x v="1"/>
    <n v="2551073.94570887"/>
    <n v="49152.873520008849"/>
    <n v="444901.36331618589"/>
    <n v="214422.65149354379"/>
    <n v="264732.35993352602"/>
    <n v="339747.67433256842"/>
    <n v="4154945.9833576242"/>
    <n v="3626638.0984105458"/>
  </r>
  <r>
    <n v="3"/>
    <s v="Katnam"/>
    <s v="Sheikh"/>
    <n v="29"/>
    <n v="2"/>
    <s v="women"/>
    <n v="6"/>
    <s v="Biotech"/>
    <n v="3"/>
    <s v="Graduate"/>
    <x v="1"/>
    <n v="1"/>
    <n v="533029"/>
    <n v="8"/>
    <x v="2"/>
    <n v="840940.2728561667"/>
    <n v="74745.618446302993"/>
    <n v="344193.74706486007"/>
    <n v="154159.06693445673"/>
    <n v="375050.61542724771"/>
    <n v="347965.90676823549"/>
    <n v="2066128.926689262"/>
    <n v="1462173.6258812544"/>
  </r>
  <r>
    <n v="4"/>
    <s v="Glenn"/>
    <s v="Sarkar"/>
    <n v="45"/>
    <n v="2"/>
    <s v="women"/>
    <n v="5"/>
    <s v="Electrical"/>
    <n v="1"/>
    <s v="HSC"/>
    <x v="0"/>
    <n v="4"/>
    <n v="123222"/>
    <n v="5"/>
    <x v="3"/>
    <n v="686562.12201053067"/>
    <n v="6913.2726560276387"/>
    <n v="64430.054729057796"/>
    <n v="8989.152684534758"/>
    <n v="64599.306429374388"/>
    <n v="82912.972539711613"/>
    <n v="957127.14927930012"/>
    <n v="876625.41750936327"/>
  </r>
  <r>
    <n v="5"/>
    <s v="Faizal"/>
    <s v="Tagore"/>
    <n v="45"/>
    <n v="1"/>
    <s v="men"/>
    <n v="2"/>
    <s v="Chemical"/>
    <n v="3"/>
    <s v="Graduate"/>
    <x v="0"/>
    <n v="2"/>
    <n v="794142"/>
    <n v="3"/>
    <x v="4"/>
    <n v="2846118.0775916539"/>
    <n v="221463.11992264923"/>
    <n v="677712.42122903198"/>
    <n v="506446.96294098918"/>
    <n v="671969.09770309052"/>
    <n v="273706.79875963455"/>
    <n v="4591679.2975803204"/>
    <n v="3191800.1170135918"/>
  </r>
  <r>
    <n v="6"/>
    <s v="Brendon"/>
    <s v="Trump"/>
    <n v="36"/>
    <n v="2"/>
    <s v="women"/>
    <n v="3"/>
    <s v="Mechanical"/>
    <n v="5"/>
    <s v="PHD"/>
    <x v="1"/>
    <n v="4"/>
    <n v="587656"/>
    <n v="8"/>
    <x v="2"/>
    <n v="5631483.8632933432"/>
    <n v="427685.81183986925"/>
    <n v="111656.16165281889"/>
    <n v="14179.061510032076"/>
    <n v="411343.00255754753"/>
    <n v="63900.537545383188"/>
    <n v="6394696.5624915455"/>
    <n v="5541488.6865840964"/>
  </r>
  <r>
    <n v="7"/>
    <s v="Sharmila"/>
    <s v="Williams"/>
    <n v="36"/>
    <n v="2"/>
    <s v="women"/>
    <n v="4"/>
    <s v="IT"/>
    <n v="1"/>
    <s v="HSC"/>
    <x v="0"/>
    <n v="1"/>
    <n v="1078000"/>
    <n v="6"/>
    <x v="1"/>
    <n v="3528723.4456880246"/>
    <n v="54368.889546498889"/>
    <n v="853709.33091160457"/>
    <n v="221916.55514753985"/>
    <n v="803111.87823961931"/>
    <n v="712099.71511302027"/>
    <n v="6172532.4917126494"/>
    <n v="5093135.1687789913"/>
  </r>
  <r>
    <n v="8"/>
    <s v="Daya"/>
    <s v="Pant"/>
    <n v="32"/>
    <n v="1"/>
    <s v="men"/>
    <n v="3"/>
    <s v="Mechanical"/>
    <n v="4"/>
    <s v="PostGraduate"/>
    <x v="2"/>
    <n v="4"/>
    <n v="707084"/>
    <n v="5"/>
    <x v="3"/>
    <n v="3078439.3519099173"/>
    <n v="103345.36021050467"/>
    <n v="212510.71315042773"/>
    <n v="41461.417938348583"/>
    <n v="577700.98863519786"/>
    <n v="312468.60182041989"/>
    <n v="4310502.666880765"/>
    <n v="3587994.9000967145"/>
  </r>
  <r>
    <n v="9"/>
    <s v="Daya"/>
    <s v="Hawkings"/>
    <n v="29"/>
    <n v="2"/>
    <s v="women"/>
    <n v="1"/>
    <s v="Computer Science"/>
    <n v="4"/>
    <s v="PostGraduate"/>
    <x v="1"/>
    <n v="1"/>
    <n v="495233"/>
    <n v="6"/>
    <x v="1"/>
    <n v="4667157.7185186176"/>
    <n v="370453.18697806459"/>
    <n v="102801.57493755393"/>
    <n v="80476.951609161537"/>
    <n v="473658.28941922478"/>
    <n v="203421.21571968863"/>
    <n v="5468613.5091758603"/>
    <n v="4544025.0811694097"/>
  </r>
  <r>
    <n v="10"/>
    <s v="Berkin"/>
    <s v="Sheikh"/>
    <n v="31"/>
    <n v="1"/>
    <s v="men"/>
    <n v="3"/>
    <s v="Mechanical"/>
    <n v="3"/>
    <s v="Graduate"/>
    <x v="1"/>
    <n v="1"/>
    <n v="589790"/>
    <n v="7"/>
    <x v="5"/>
    <n v="591361.55703350948"/>
    <n v="22957.350562218548"/>
    <n v="203507.74710881728"/>
    <n v="178671.61271607422"/>
    <n v="531257.39606403664"/>
    <n v="112102.60032997293"/>
    <n v="1496761.9044722999"/>
    <n v="763875.54512997053"/>
  </r>
  <r>
    <n v="11"/>
    <s v="Saharsh"/>
    <s v="Trump"/>
    <n v="31"/>
    <n v="1"/>
    <s v="men"/>
    <n v="6"/>
    <s v="Biotech"/>
    <n v="4"/>
    <s v="PostGraduate"/>
    <x v="2"/>
    <n v="3"/>
    <n v="1437046"/>
    <n v="1"/>
    <x v="0"/>
    <n v="4131585.8000559849"/>
    <n v="64456.071257946191"/>
    <n v="180989.43151790058"/>
    <n v="173244.86627857995"/>
    <n v="1061678.1441918542"/>
    <n v="95013.064624708"/>
    <n v="5844634.2961985935"/>
    <n v="4545255.2144702133"/>
  </r>
  <r>
    <n v="12"/>
    <s v="Pradyuman"/>
    <s v="Chandel"/>
    <n v="26"/>
    <n v="1"/>
    <s v="men"/>
    <n v="3"/>
    <s v="Mechanical"/>
    <n v="3"/>
    <s v="Graduate"/>
    <x v="0"/>
    <n v="3"/>
    <n v="883097"/>
    <n v="2"/>
    <x v="6"/>
    <n v="2147672.8112481982"/>
    <n v="52500.998569118026"/>
    <n v="661562.82926416851"/>
    <n v="73963.508498604278"/>
    <n v="180295.05426140403"/>
    <n v="444773.99729244446"/>
    <n v="4137106.6378048114"/>
    <n v="3830347.076475685"/>
  </r>
  <r>
    <n v="13"/>
    <s v="Berkin"/>
    <s v="Stanikzai"/>
    <n v="25"/>
    <n v="1"/>
    <s v="men"/>
    <n v="1"/>
    <s v="Computer Science"/>
    <n v="2"/>
    <s v="SSC"/>
    <x v="0"/>
    <n v="3"/>
    <n v="958584"/>
    <n v="2"/>
    <x v="6"/>
    <n v="6996883.2058289852"/>
    <n v="362498.66682598385"/>
    <n v="899560.68477674061"/>
    <n v="799069.56592942984"/>
    <n v="727074.38447842549"/>
    <n v="611259.83892437501"/>
    <n v="9466287.7295300998"/>
    <n v="7577645.1122962609"/>
  </r>
  <r>
    <n v="14"/>
    <s v="Donald"/>
    <s v="Starc"/>
    <n v="32"/>
    <n v="2"/>
    <s v="women"/>
    <n v="2"/>
    <s v="Chemical"/>
    <n v="2"/>
    <s v="SSC"/>
    <x v="0"/>
    <n v="4"/>
    <n v="1402912"/>
    <n v="8"/>
    <x v="2"/>
    <n v="1414627.720841222"/>
    <n v="85309.189507031799"/>
    <n v="342284.24250830477"/>
    <n v="155357.84737007317"/>
    <n v="719863.1647222481"/>
    <n v="211760.04029431663"/>
    <n v="3371584.0036438433"/>
    <n v="2411053.8020444904"/>
  </r>
  <r>
    <n v="15"/>
    <s v="Abdul"/>
    <s v="Sarkar"/>
    <n v="40"/>
    <n v="2"/>
    <s v="women"/>
    <n v="3"/>
    <s v="Mechanical"/>
    <n v="3"/>
    <s v="Graduate"/>
    <x v="1"/>
    <n v="3"/>
    <n v="578797"/>
    <n v="7"/>
    <x v="5"/>
    <n v="3220900.6824447466"/>
    <n v="52725.607894389264"/>
    <n v="400461.58015020838"/>
    <n v="265870.25802698999"/>
    <n v="271266.10933927947"/>
    <n v="32754.467415252722"/>
    <n v="4232913.7300102077"/>
    <n v="3643051.7547495486"/>
  </r>
  <r>
    <n v="16"/>
    <s v="Katnam"/>
    <s v="Sarkar"/>
    <n v="43"/>
    <n v="1"/>
    <s v="men"/>
    <n v="1"/>
    <s v="Computer Science"/>
    <n v="1"/>
    <s v="HSC"/>
    <x v="1"/>
    <n v="4"/>
    <n v="1164895"/>
    <n v="7"/>
    <x v="5"/>
    <n v="7461776.0717283944"/>
    <n v="393355.25726188597"/>
    <n v="832122.03139657143"/>
    <n v="660228.16214205755"/>
    <n v="374972.81488163769"/>
    <n v="205670.47000394342"/>
    <n v="9664463.5731289089"/>
    <n v="8235907.3388433289"/>
  </r>
  <r>
    <n v="17"/>
    <s v="Donald"/>
    <s v="Starc"/>
    <n v="35"/>
    <n v="2"/>
    <s v="women"/>
    <n v="1"/>
    <s v="Computer Science"/>
    <n v="1"/>
    <s v="HSC"/>
    <x v="2"/>
    <n v="1"/>
    <n v="1434858"/>
    <n v="6"/>
    <x v="1"/>
    <n v="13636236.821473498"/>
    <n v="667091.8505218433"/>
    <n v="414660.03791408084"/>
    <n v="397112.2715009441"/>
    <n v="510860.3667362259"/>
    <n v="281463.67668268119"/>
    <n v="15767218.536070259"/>
    <n v="14192154.047311246"/>
  </r>
  <r>
    <n v="18"/>
    <s v="Katnam"/>
    <s v="Coulternile"/>
    <n v="42"/>
    <n v="2"/>
    <s v="women"/>
    <n v="5"/>
    <s v="Electrical"/>
    <n v="2"/>
    <s v="SSC"/>
    <x v="1"/>
    <n v="3"/>
    <n v="1168232"/>
    <n v="7"/>
    <x v="5"/>
    <n v="4768637.1444333587"/>
    <n v="460300.91721558227"/>
    <n v="279150.44730062701"/>
    <n v="135532.15270584595"/>
    <n v="760341.20068607165"/>
    <n v="529811.86191403028"/>
    <n v="6745831.4536480159"/>
    <n v="5389657.1830405155"/>
  </r>
  <r>
    <n v="19"/>
    <s v="Bahumukhi"/>
    <s v="Khan"/>
    <n v="32"/>
    <n v="2"/>
    <s v="women"/>
    <n v="6"/>
    <s v="Biotech"/>
    <n v="1"/>
    <s v="HSC"/>
    <x v="2"/>
    <n v="1"/>
    <n v="277091"/>
    <n v="4"/>
    <x v="7"/>
    <n v="457409.41108812281"/>
    <n v="30868.098433801657"/>
    <n v="196368.1780763776"/>
    <n v="115547.00858983124"/>
    <n v="4158.1713471063167"/>
    <n v="149761.46078718672"/>
    <n v="1080630.049951687"/>
    <n v="930056.7715809478"/>
  </r>
  <r>
    <n v="20"/>
    <s v="Asgar"/>
    <s v="Jain"/>
    <n v="40"/>
    <n v="2"/>
    <s v="women"/>
    <n v="6"/>
    <s v="Biotech"/>
    <n v="4"/>
    <s v="PostGraduate"/>
    <x v="0"/>
    <n v="4"/>
    <n v="1480253"/>
    <n v="8"/>
    <x v="2"/>
    <n v="2718091.3046489218"/>
    <n v="233275.11917804088"/>
    <n v="239309.07659795517"/>
    <n v="48536.317179821206"/>
    <n v="839116.54286729975"/>
    <n v="481461.09017245268"/>
    <n v="4919114.4714193298"/>
    <n v="3798186.4921941678"/>
  </r>
  <r>
    <n v="21"/>
    <s v="Sharmila"/>
    <s v="Kat"/>
    <n v="30"/>
    <n v="1"/>
    <s v="men"/>
    <n v="1"/>
    <s v="Computer Science"/>
    <n v="5"/>
    <s v="PHD"/>
    <x v="1"/>
    <n v="1"/>
    <n v="912767"/>
    <n v="5"/>
    <x v="3"/>
    <n v="5101946.7358618556"/>
    <n v="315413.95133136143"/>
    <n v="235377.56295474624"/>
    <n v="196619.13837629292"/>
    <n v="432864.75370363268"/>
    <n v="289469.80644675263"/>
    <n v="6539561.1052633543"/>
    <n v="5594663.2618520679"/>
  </r>
  <r>
    <n v="22"/>
    <s v="Paul"/>
    <s v="Chandel"/>
    <n v="34"/>
    <n v="1"/>
    <s v="men"/>
    <n v="6"/>
    <s v="Biotech"/>
    <n v="4"/>
    <s v="PostGraduate"/>
    <x v="0"/>
    <n v="1"/>
    <n v="941068"/>
    <n v="2"/>
    <x v="6"/>
    <n v="5113811.0372794196"/>
    <n v="93218.57944249225"/>
    <n v="783369.75437571004"/>
    <n v="505335.32989334146"/>
    <n v="611938.87753697776"/>
    <n v="594677.53408161516"/>
    <n v="7432926.3257367453"/>
    <n v="6222433.5388639336"/>
  </r>
  <r>
    <n v="23"/>
    <s v="Elon"/>
    <s v="Samad"/>
    <n v="27"/>
    <n v="1"/>
    <s v="men"/>
    <n v="5"/>
    <s v="Electrical"/>
    <n v="4"/>
    <s v="PostGraduate"/>
    <x v="1"/>
    <n v="1"/>
    <n v="780213"/>
    <n v="8"/>
    <x v="2"/>
    <n v="2046084.3889191095"/>
    <n v="102057.99947372393"/>
    <n v="564217.87477438117"/>
    <n v="415661.94970632484"/>
    <n v="647821.13349448238"/>
    <n v="28536.100012444076"/>
    <n v="3419051.3637059345"/>
    <n v="2253510.2810314032"/>
  </r>
  <r>
    <n v="24"/>
    <s v="Elon"/>
    <s v="Nadela"/>
    <n v="31"/>
    <n v="1"/>
    <s v="men"/>
    <n v="6"/>
    <s v="Biotech"/>
    <n v="5"/>
    <s v="PHD"/>
    <x v="1"/>
    <n v="4"/>
    <n v="742715"/>
    <n v="6"/>
    <x v="1"/>
    <n v="5757642.5920176841"/>
    <n v="241824.31029840503"/>
    <n v="458138.76097456441"/>
    <n v="38110.219198309409"/>
    <n v="622232.41737701953"/>
    <n v="236093.55338682747"/>
    <n v="7194589.9063790757"/>
    <n v="6292422.9595053419"/>
  </r>
  <r>
    <n v="25"/>
    <s v="Collin"/>
    <s v="Sundar"/>
    <n v="39"/>
    <n v="1"/>
    <s v="men"/>
    <n v="4"/>
    <s v="IT"/>
    <n v="5"/>
    <s v="PHD"/>
    <x v="1"/>
    <n v="3"/>
    <n v="1213666"/>
    <n v="1"/>
    <x v="0"/>
    <n v="2542903.5707859644"/>
    <n v="65202.224642788016"/>
    <n v="68998.882234562334"/>
    <n v="63364.663334751938"/>
    <n v="738644.5893543053"/>
    <n v="834299.20169203705"/>
    <n v="4659867.6547125634"/>
    <n v="3792656.1773807183"/>
  </r>
  <r>
    <n v="26"/>
    <s v="Pradyuman"/>
    <s v="Mathhodkar"/>
    <n v="40"/>
    <n v="1"/>
    <s v="men"/>
    <n v="3"/>
    <s v="Mechanical"/>
    <n v="5"/>
    <s v="PHD"/>
    <x v="2"/>
    <n v="1"/>
    <n v="370159"/>
    <n v="6"/>
    <x v="1"/>
    <n v="3559834.2826293106"/>
    <n v="176919.08766558877"/>
    <n v="262265.33953152748"/>
    <n v="158344.71263389938"/>
    <n v="135233.30837219738"/>
    <n v="34444.804907921731"/>
    <n v="4226703.4270687597"/>
    <n v="3756206.3183970745"/>
  </r>
  <r>
    <n v="27"/>
    <s v="Randeep"/>
    <s v="Sarkar"/>
    <n v="34"/>
    <n v="1"/>
    <s v="men"/>
    <n v="1"/>
    <s v="Computer Science"/>
    <n v="1"/>
    <s v="HSC"/>
    <x v="1"/>
    <n v="3"/>
    <n v="1129742"/>
    <n v="2"/>
    <x v="6"/>
    <n v="10230842.340333682"/>
    <n v="629597.6768148141"/>
    <n v="549096.14844936505"/>
    <n v="407867.93892464996"/>
    <n v="923520.34694548254"/>
    <n v="5092.0371242295378"/>
    <n v="11914772.525907276"/>
    <n v="9953786.5632223282"/>
  </r>
  <r>
    <n v="28"/>
    <s v="Mitchell"/>
    <s v="Sundar"/>
    <n v="40"/>
    <n v="2"/>
    <s v="women"/>
    <n v="1"/>
    <s v="Computer Science"/>
    <n v="4"/>
    <s v="PostGraduate"/>
    <x v="2"/>
    <n v="3"/>
    <n v="854366"/>
    <n v="8"/>
    <x v="2"/>
    <n v="6943740.5572822271"/>
    <n v="680218.12377814797"/>
    <n v="788415.5752592592"/>
    <n v="58498.411642505453"/>
    <n v="419158.22186610469"/>
    <n v="532035.39351382072"/>
    <n v="9118557.5260553081"/>
    <n v="7960682.7687685499"/>
  </r>
  <r>
    <n v="29"/>
    <s v="Saharsh"/>
    <s v="Tagore"/>
    <n v="30"/>
    <n v="2"/>
    <s v="women"/>
    <n v="1"/>
    <s v="Computer Science"/>
    <n v="1"/>
    <s v="HSC"/>
    <x v="1"/>
    <n v="2"/>
    <n v="844569"/>
    <n v="7"/>
    <x v="5"/>
    <n v="2626368.8816539473"/>
    <n v="128875.38335880943"/>
    <n v="552393.61489352491"/>
    <n v="221190.45491533252"/>
    <n v="56506.378262443046"/>
    <n v="91917.184638386883"/>
    <n v="4115248.6811858593"/>
    <n v="3708676.464649274"/>
  </r>
  <r>
    <n v="30"/>
    <s v="Saharsh"/>
    <s v="Stanikzai"/>
    <n v="30"/>
    <n v="1"/>
    <s v="men"/>
    <n v="4"/>
    <s v="IT"/>
    <n v="2"/>
    <s v="SSC"/>
    <x v="1"/>
    <n v="2"/>
    <n v="1154042"/>
    <n v="2"/>
    <x v="6"/>
    <n v="7863918.1904127281"/>
    <n v="37935.633632250647"/>
    <n v="176992.22323990095"/>
    <n v="64223.683029834981"/>
    <n v="914545.14035286114"/>
    <n v="435451.63501856721"/>
    <n v="9630404.0486711953"/>
    <n v="8613699.591656249"/>
  </r>
  <r>
    <n v="31"/>
    <s v="Faizal"/>
    <s v="Modi"/>
    <n v="41"/>
    <n v="2"/>
    <s v="women"/>
    <n v="6"/>
    <s v="Biotech"/>
    <n v="5"/>
    <s v="PHD"/>
    <x v="2"/>
    <n v="3"/>
    <n v="805313"/>
    <n v="2"/>
    <x v="6"/>
    <n v="1452521.2387399815"/>
    <n v="38436.941433692533"/>
    <n v="704465.08880058711"/>
    <n v="35977.905654849317"/>
    <n v="43862.2841039497"/>
    <n v="492514.24086677522"/>
    <n v="3454813.5684073437"/>
    <n v="3336536.4372148523"/>
  </r>
  <r>
    <n v="32"/>
    <s v="Mitchell"/>
    <s v="Stirling"/>
    <n v="31"/>
    <n v="1"/>
    <s v="men"/>
    <n v="6"/>
    <s v="Biotech"/>
    <n v="1"/>
    <s v="HSC"/>
    <x v="2"/>
    <n v="1"/>
    <n v="561275"/>
    <n v="3"/>
    <x v="4"/>
    <n v="1686466.6306060688"/>
    <n v="28195.431037822433"/>
    <n v="59852.401501494962"/>
    <n v="23195.060132805516"/>
    <n v="509178.47061722091"/>
    <n v="367613.02105561394"/>
    <n v="2675207.0531631778"/>
    <n v="2114638.0913753291"/>
  </r>
  <r>
    <n v="33"/>
    <s v="Katnam"/>
    <s v="Hooda"/>
    <n v="44"/>
    <n v="1"/>
    <s v="men"/>
    <n v="1"/>
    <s v="Computer Science"/>
    <n v="4"/>
    <s v="PostGraduate"/>
    <x v="1"/>
    <n v="4"/>
    <n v="211750"/>
    <n v="1"/>
    <x v="0"/>
    <n v="1468955.8648413601"/>
    <n v="94407.259303625426"/>
    <n v="194165.71321711535"/>
    <n v="140228.7246008431"/>
    <n v="185035.11946741526"/>
    <n v="84009.35672801864"/>
    <n v="1958880.9347864941"/>
    <n v="1539209.8314146101"/>
  </r>
  <r>
    <n v="34"/>
    <s v="Daya"/>
    <s v="Starc"/>
    <n v="28"/>
    <n v="1"/>
    <s v="men"/>
    <n v="1"/>
    <s v="Computer Science"/>
    <n v="5"/>
    <s v="PHD"/>
    <x v="0"/>
    <n v="2"/>
    <n v="204330"/>
    <n v="5"/>
    <x v="3"/>
    <n v="917902.0488146214"/>
    <n v="67734.932639248786"/>
    <n v="30301.577103106127"/>
    <n v="25923.824698528271"/>
    <n v="192110.60124785439"/>
    <n v="53621.596802457418"/>
    <n v="1206155.2227201848"/>
    <n v="920385.86413455347"/>
  </r>
  <r>
    <n v="35"/>
    <s v="Collin"/>
    <s v="Maxwell"/>
    <n v="45"/>
    <n v="1"/>
    <s v="men"/>
    <n v="3"/>
    <s v="Mechanical"/>
    <n v="4"/>
    <s v="PostGraduate"/>
    <x v="1"/>
    <n v="4"/>
    <n v="73486"/>
    <n v="5"/>
    <x v="3"/>
    <n v="9681.8267713448095"/>
    <n v="467.95994948973049"/>
    <n v="21143.61289052026"/>
    <n v="18098.61648939002"/>
    <n v="16153.78895780162"/>
    <n v="56.65848803275972"/>
    <n v="104368.09814989784"/>
    <n v="69647.732753216464"/>
  </r>
  <r>
    <n v="36"/>
    <s v="Saharsh"/>
    <s v="Stanikzai"/>
    <n v="37"/>
    <n v="1"/>
    <s v="men"/>
    <n v="3"/>
    <s v="Mechanical"/>
    <n v="1"/>
    <s v="HSC"/>
    <x v="2"/>
    <n v="2"/>
    <n v="1408825"/>
    <n v="7"/>
    <x v="5"/>
    <n v="6847557.8821364753"/>
    <n v="664328.86610313319"/>
    <n v="210798.9011210851"/>
    <n v="142447.06389011981"/>
    <n v="1309808.1582018973"/>
    <n v="522252.6273525937"/>
    <n v="8989434.4106101543"/>
    <n v="6872850.3224150036"/>
  </r>
  <r>
    <n v="37"/>
    <s v="Paul"/>
    <s v="Sheikh"/>
    <n v="34"/>
    <n v="2"/>
    <s v="women"/>
    <n v="3"/>
    <s v="Mechanical"/>
    <n v="2"/>
    <s v="SSC"/>
    <x v="2"/>
    <n v="2"/>
    <n v="850405"/>
    <n v="6"/>
    <x v="1"/>
    <n v="2701302.4630980943"/>
    <n v="135131.83753538635"/>
    <n v="549299.49983305717"/>
    <n v="26752.293782179324"/>
    <n v="505735.68893785088"/>
    <n v="270285.21022950625"/>
    <n v="4371292.1731606573"/>
    <n v="3703672.3529052413"/>
  </r>
  <r>
    <n v="38"/>
    <s v="Elon"/>
    <s v="Williamson"/>
    <n v="36"/>
    <n v="1"/>
    <s v="men"/>
    <n v="2"/>
    <s v="Chemical"/>
    <n v="4"/>
    <s v="PostGraduate"/>
    <x v="2"/>
    <n v="1"/>
    <n v="804179"/>
    <n v="8"/>
    <x v="2"/>
    <n v="4440788.7467543595"/>
    <n v="205455.51384625628"/>
    <n v="417178.82118699903"/>
    <n v="129363.16296205421"/>
    <n v="275688.33683166857"/>
    <n v="359615.52987658372"/>
    <n v="6021762.0978179425"/>
    <n v="5411255.0841779644"/>
  </r>
  <r>
    <n v="39"/>
    <s v="Mitchell"/>
    <s v="Mathhodkar"/>
    <n v="27"/>
    <n v="1"/>
    <s v="men"/>
    <n v="6"/>
    <s v="Biotech"/>
    <n v="3"/>
    <s v="Graduate"/>
    <x v="1"/>
    <n v="4"/>
    <n v="1332164"/>
    <n v="2"/>
    <x v="6"/>
    <n v="4163335.793250815"/>
    <n v="297911.3885832252"/>
    <n v="1249555.0031724018"/>
    <n v="577955.23577131552"/>
    <n v="551578.8834640173"/>
    <n v="245214.81844583998"/>
    <n v="6990269.6148690572"/>
    <n v="5562824.1070504999"/>
  </r>
  <r>
    <n v="40"/>
    <s v="Glenn"/>
    <s v="Kat"/>
    <n v="45"/>
    <n v="1"/>
    <s v="men"/>
    <n v="1"/>
    <s v="Computer Science"/>
    <n v="5"/>
    <s v="PHD"/>
    <x v="0"/>
    <n v="1"/>
    <n v="969775"/>
    <n v="7"/>
    <x v="5"/>
    <n v="705665.07689043705"/>
    <n v="47685.364211848384"/>
    <n v="456707.8910159354"/>
    <n v="290565.54576530337"/>
    <n v="54827.79028920312"/>
    <n v="511277.32543510746"/>
    <n v="2643425.2933414797"/>
    <n v="2250346.5930751245"/>
  </r>
  <r>
    <n v="41"/>
    <s v="Bahumukhi"/>
    <s v="Pant"/>
    <n v="34"/>
    <n v="2"/>
    <s v="women"/>
    <n v="3"/>
    <s v="Mechanical"/>
    <n v="5"/>
    <s v="PHD"/>
    <x v="0"/>
    <n v="3"/>
    <n v="291847"/>
    <n v="2"/>
    <x v="6"/>
    <n v="1971818.3380525152"/>
    <n v="95073.069800216603"/>
    <n v="32829.479693970337"/>
    <n v="18132.056939833605"/>
    <n v="175324.81830028768"/>
    <n v="82586.482752463271"/>
    <n v="2379081.3004989484"/>
    <n v="2090551.3554586102"/>
  </r>
  <r>
    <n v="42"/>
    <s v="Brendon"/>
    <s v="Sheikh"/>
    <n v="44"/>
    <n v="1"/>
    <s v="men"/>
    <n v="6"/>
    <s v="Biotech"/>
    <n v="5"/>
    <s v="PHD"/>
    <x v="1"/>
    <n v="2"/>
    <n v="425280"/>
    <n v="4"/>
    <x v="7"/>
    <n v="3128099.2708164966"/>
    <n v="39184.122312165477"/>
    <n v="370676.8042334278"/>
    <n v="266296.84809288243"/>
    <n v="145652.5627458932"/>
    <n v="279309.096311378"/>
    <n v="4203365.171361302"/>
    <n v="3752231.6382103609"/>
  </r>
  <r>
    <n v="43"/>
    <s v="Kane"/>
    <s v="Khan"/>
    <n v="44"/>
    <n v="2"/>
    <s v="women"/>
    <n v="4"/>
    <s v="IT"/>
    <n v="2"/>
    <s v="SSC"/>
    <x v="1"/>
    <n v="4"/>
    <n v="831764"/>
    <n v="7"/>
    <x v="5"/>
    <n v="3588577.5545998458"/>
    <n v="19393.324573373164"/>
    <n v="381272.65385391191"/>
    <n v="174975.57300765513"/>
    <n v="515598.24198319623"/>
    <n v="204346.95008041378"/>
    <n v="5005961.1585341711"/>
    <n v="4295994.0189699456"/>
  </r>
  <r>
    <n v="44"/>
    <s v="Asgar"/>
    <s v="Chandra"/>
    <n v="29"/>
    <n v="1"/>
    <s v="men"/>
    <n v="3"/>
    <s v="Mechanical"/>
    <n v="5"/>
    <s v="PHD"/>
    <x v="0"/>
    <n v="2"/>
    <n v="339202"/>
    <n v="5"/>
    <x v="3"/>
    <n v="1007392.9563289001"/>
    <n v="12967.913047958085"/>
    <n v="233628.88112126509"/>
    <n v="48114.590508025358"/>
    <n v="262626.47625940543"/>
    <n v="107139.65216462867"/>
    <n v="1687363.4896147938"/>
    <n v="1363654.5097994048"/>
  </r>
  <r>
    <n v="45"/>
    <s v="Donald"/>
    <s v="Jain"/>
    <n v="38"/>
    <n v="2"/>
    <s v="women"/>
    <n v="5"/>
    <s v="Electrical"/>
    <n v="5"/>
    <s v="PHD"/>
    <x v="0"/>
    <n v="2"/>
    <n v="217015"/>
    <n v="2"/>
    <x v="6"/>
    <n v="1796852.2619474111"/>
    <n v="87007.904535298541"/>
    <n v="135952.80863942462"/>
    <n v="31174.170718536512"/>
    <n v="162700.94592516945"/>
    <n v="95769.223273441457"/>
    <n v="2245589.2938602776"/>
    <n v="1964706.2726812728"/>
  </r>
  <r>
    <n v="46"/>
    <s v="Saharsh"/>
    <s v="Kat"/>
    <n v="32"/>
    <n v="2"/>
    <s v="women"/>
    <n v="5"/>
    <s v="Electrical"/>
    <n v="1"/>
    <s v="HSC"/>
    <x v="2"/>
    <n v="1"/>
    <n v="1491398"/>
    <n v="8"/>
    <x v="2"/>
    <n v="13002860.255232414"/>
    <n v="400344.75321395631"/>
    <n v="613177.82602200692"/>
    <n v="406522.2967975557"/>
    <n v="1256443.881194979"/>
    <n v="976388.23801857606"/>
    <n v="16083824.319272997"/>
    <n v="14020513.388066506"/>
  </r>
  <r>
    <n v="47"/>
    <s v="Berkin"/>
    <s v="Stirling"/>
    <n v="44"/>
    <n v="2"/>
    <s v="women"/>
    <n v="3"/>
    <s v="Mechanical"/>
    <n v="1"/>
    <s v="HSC"/>
    <x v="2"/>
    <n v="2"/>
    <n v="1448222"/>
    <n v="6"/>
    <x v="1"/>
    <n v="3372621.2166227307"/>
    <n v="283953.21050961915"/>
    <n v="835758.37174880842"/>
    <n v="416346.06709527201"/>
    <n v="206613.68105308793"/>
    <n v="667194.77234632394"/>
    <n v="6323796.3607178638"/>
    <n v="5416883.4020598847"/>
  </r>
  <r>
    <n v="48"/>
    <s v="William"/>
    <s v="Nadela"/>
    <n v="41"/>
    <n v="1"/>
    <s v="men"/>
    <n v="2"/>
    <s v="Chemical"/>
    <n v="3"/>
    <s v="Graduate"/>
    <x v="2"/>
    <n v="4"/>
    <n v="1007516"/>
    <n v="7"/>
    <x v="5"/>
    <n v="4369290.9803328738"/>
    <n v="315694.07783640333"/>
    <n v="743855.74900578905"/>
    <n v="689273.91210142605"/>
    <n v="162661.56681074336"/>
    <n v="573907.53614022885"/>
    <n v="6694570.2654788913"/>
    <n v="5526940.7087303186"/>
  </r>
  <r>
    <n v="49"/>
    <s v="Rozy"/>
    <s v="Pathan"/>
    <n v="26"/>
    <n v="1"/>
    <s v="men"/>
    <n v="2"/>
    <s v="Chemical"/>
    <n v="1"/>
    <s v="HSC"/>
    <x v="1"/>
    <n v="4"/>
    <n v="347872"/>
    <n v="6"/>
    <x v="1"/>
    <n v="682737.68971639464"/>
    <n v="37548.110144526567"/>
    <n v="64827.620150679053"/>
    <n v="55097.275588718599"/>
    <n v="176752.34536834678"/>
    <n v="74538.677393186837"/>
    <n v="1169975.9872602606"/>
    <n v="900578.25615866866"/>
  </r>
  <r>
    <n v="50"/>
    <s v="Faizal"/>
    <s v="Nadel"/>
    <n v="43"/>
    <n v="2"/>
    <s v="women"/>
    <n v="3"/>
    <s v="Mechanical"/>
    <n v="2"/>
    <s v="SSC"/>
    <x v="2"/>
    <n v="1"/>
    <n v="274466"/>
    <n v="7"/>
    <x v="5"/>
    <n v="1868283.504931415"/>
    <n v="4804.9615009859817"/>
    <n v="93037.883601529291"/>
    <n v="84345.627007984061"/>
    <n v="130999.89746215061"/>
    <n v="150351.51268393564"/>
    <n v="2386138.9012168795"/>
    <n v="2165988.4152457588"/>
  </r>
  <r>
    <n v="51"/>
    <s v="Daya"/>
    <s v="Maxwell"/>
    <n v="38"/>
    <n v="1"/>
    <s v="men"/>
    <n v="4"/>
    <s v="IT"/>
    <n v="4"/>
    <s v="PostGraduate"/>
    <x v="0"/>
    <n v="1"/>
    <n v="978421"/>
    <n v="4"/>
    <x v="7"/>
    <n v="2288149.3147238288"/>
    <n v="195515.55274636857"/>
    <n v="172697.02074376604"/>
    <n v="116682.02533772511"/>
    <n v="764369.99848847976"/>
    <n v="426251.10318545182"/>
    <n v="3865518.4386530463"/>
    <n v="2788950.862080473"/>
  </r>
  <r>
    <n v="52"/>
    <s v="Donald"/>
    <s v="Stirling"/>
    <n v="45"/>
    <n v="1"/>
    <s v="men"/>
    <n v="6"/>
    <s v="Biotech"/>
    <n v="5"/>
    <s v="PHD"/>
    <x v="0"/>
    <n v="3"/>
    <n v="1204629"/>
    <n v="4"/>
    <x v="7"/>
    <n v="3123448.4694715766"/>
    <n v="252423.84495965327"/>
    <n v="154265.29762449677"/>
    <n v="34208.50704611028"/>
    <n v="961145.04103085015"/>
    <n v="474743.50883275067"/>
    <n v="4957086.2759288242"/>
    <n v="3709308.882892211"/>
  </r>
  <r>
    <n v="53"/>
    <s v="Saharsh"/>
    <s v="Williams"/>
    <n v="26"/>
    <n v="2"/>
    <s v="women"/>
    <n v="6"/>
    <s v="Biotech"/>
    <n v="2"/>
    <s v="SSC"/>
    <x v="0"/>
    <n v="3"/>
    <n v="1450589"/>
    <n v="3"/>
    <x v="4"/>
    <n v="9879425.6254322194"/>
    <n v="386416.95134359598"/>
    <n v="795174.64806135034"/>
    <n v="725453.16467816231"/>
    <n v="1387699.1640257677"/>
    <n v="206640.33083266913"/>
    <n v="12331829.604326239"/>
    <n v="9832260.3242787123"/>
  </r>
  <r>
    <n v="54"/>
    <s v="Rashid"/>
    <s v="Sheikh"/>
    <n v="33"/>
    <n v="2"/>
    <s v="women"/>
    <n v="6"/>
    <s v="Biotech"/>
    <n v="4"/>
    <s v="PostGraduate"/>
    <x v="1"/>
    <n v="3"/>
    <n v="1251309"/>
    <n v="6"/>
    <x v="1"/>
    <n v="1021313.470487059"/>
    <n v="13981.151064955817"/>
    <n v="145859.84933645849"/>
    <n v="137409.47042998148"/>
    <n v="386562.49380510626"/>
    <n v="75213.092236775847"/>
    <n v="2493695.4120602934"/>
    <n v="1955742.2967602499"/>
  </r>
  <r>
    <n v="55"/>
    <s v="Sharmila"/>
    <s v="Williams"/>
    <n v="38"/>
    <n v="1"/>
    <s v="men"/>
    <n v="2"/>
    <s v="Chemical"/>
    <n v="5"/>
    <s v="PHD"/>
    <x v="0"/>
    <n v="3"/>
    <n v="1136199"/>
    <n v="1"/>
    <x v="0"/>
    <n v="5105512.1816812288"/>
    <n v="382262.30713372538"/>
    <n v="422175.66122852219"/>
    <n v="137324.13405869133"/>
    <n v="718980.64585023816"/>
    <n v="595476.98960645008"/>
    <n v="7259363.8325162018"/>
    <n v="6020796.745473546"/>
  </r>
  <r>
    <n v="56"/>
    <s v="Pradyuman"/>
    <s v="Williams"/>
    <n v="25"/>
    <n v="2"/>
    <s v="women"/>
    <n v="5"/>
    <s v="Electrical"/>
    <n v="1"/>
    <s v="HSC"/>
    <x v="2"/>
    <n v="2"/>
    <n v="848237"/>
    <n v="2"/>
    <x v="6"/>
    <n v="1489686.7025643496"/>
    <n v="147239.15484548322"/>
    <n v="602065.18537604413"/>
    <n v="269515.53695592697"/>
    <n v="363266.38212645915"/>
    <n v="519599.96337936469"/>
    <n v="3459588.8513197582"/>
    <n v="2679567.7773918891"/>
  </r>
  <r>
    <n v="57"/>
    <s v="Washington"/>
    <s v="Williams"/>
    <n v="32"/>
    <n v="1"/>
    <s v="men"/>
    <n v="5"/>
    <s v="Electrical"/>
    <n v="3"/>
    <s v="Graduate"/>
    <x v="1"/>
    <n v="3"/>
    <n v="191321"/>
    <n v="3"/>
    <x v="4"/>
    <n v="506434.74698563019"/>
    <n v="2614.2725949349119"/>
    <n v="24298.793499772215"/>
    <n v="8298.2746977813913"/>
    <n v="176917.14245651005"/>
    <n v="55197.279379917498"/>
    <n v="777251.81986531988"/>
    <n v="589422.13011609344"/>
  </r>
  <r>
    <n v="58"/>
    <s v="Abhijeet"/>
    <s v="Sarkar"/>
    <n v="25"/>
    <n v="2"/>
    <s v="women"/>
    <n v="1"/>
    <s v="Computer Science"/>
    <n v="2"/>
    <s v="SSC"/>
    <x v="1"/>
    <n v="2"/>
    <n v="500283"/>
    <n v="5"/>
    <x v="3"/>
    <n v="4090099.3035925278"/>
    <n v="214586.8410195036"/>
    <n v="134215.99729116433"/>
    <n v="70309.996410993539"/>
    <n v="305089.97176211321"/>
    <n v="352315.43323022121"/>
    <n v="5076913.734113913"/>
    <n v="4486926.9249213021"/>
  </r>
  <r>
    <n v="59"/>
    <s v="Satya"/>
    <s v="Sundar"/>
    <n v="28"/>
    <n v="2"/>
    <s v="women"/>
    <n v="5"/>
    <s v="Electrical"/>
    <n v="3"/>
    <s v="Graduate"/>
    <x v="0"/>
    <n v="4"/>
    <n v="76465"/>
    <n v="1"/>
    <x v="0"/>
    <n v="394486.64613594196"/>
    <n v="23682.936487370913"/>
    <n v="72662.787408511853"/>
    <n v="1496.4091040619862"/>
    <n v="13969.483958762932"/>
    <n v="47390.924481720125"/>
    <n v="591005.3580261739"/>
    <n v="551856.52847597806"/>
  </r>
  <r>
    <n v="60"/>
    <s v="Berkin"/>
    <s v="Nadel"/>
    <n v="41"/>
    <n v="1"/>
    <s v="men"/>
    <n v="4"/>
    <s v="IT"/>
    <n v="3"/>
    <s v="Graduate"/>
    <x v="2"/>
    <n v="2"/>
    <n v="795308"/>
    <n v="4"/>
    <x v="7"/>
    <n v="1668544.7825847277"/>
    <n v="88286.697325822912"/>
    <n v="115428.01352013525"/>
    <n v="28250.863182265821"/>
    <n v="402915.02248215576"/>
    <n v="562135.33532539941"/>
    <n v="3141416.1314302622"/>
    <n v="2621963.5484400177"/>
  </r>
  <r>
    <n v="61"/>
    <s v="Satya"/>
    <s v="Singh"/>
    <n v="35"/>
    <n v="1"/>
    <s v="men"/>
    <n v="2"/>
    <s v="Chemical"/>
    <n v="3"/>
    <s v="Graduate"/>
    <x v="0"/>
    <n v="2"/>
    <n v="630653"/>
    <n v="1"/>
    <x v="0"/>
    <n v="3242630.8657718487"/>
    <n v="43961.230945280113"/>
    <n v="343363.05851913465"/>
    <n v="164433.95517776924"/>
    <n v="324188.04598992551"/>
    <n v="195249.44418947434"/>
    <n v="4411896.368480457"/>
    <n v="3879313.1363674826"/>
  </r>
  <r>
    <n v="62"/>
    <s v="Rozy"/>
    <s v="Khan"/>
    <n v="30"/>
    <n v="2"/>
    <s v="women"/>
    <n v="6"/>
    <s v="Biotech"/>
    <n v="2"/>
    <s v="SSC"/>
    <x v="2"/>
    <n v="1"/>
    <n v="848386"/>
    <n v="4"/>
    <x v="7"/>
    <n v="3878672.4567866907"/>
    <n v="91866.509433760584"/>
    <n v="390459.8752535659"/>
    <n v="164774.12107676349"/>
    <n v="319718.41314677644"/>
    <n v="34607.443288549344"/>
    <n v="5152125.7753288057"/>
    <n v="4575766.7316715056"/>
  </r>
  <r>
    <n v="63"/>
    <s v="Brendon"/>
    <s v="Maxwell"/>
    <n v="25"/>
    <n v="1"/>
    <s v="men"/>
    <n v="3"/>
    <s v="Mechanical"/>
    <n v="1"/>
    <s v="HSC"/>
    <x v="2"/>
    <n v="2"/>
    <n v="196448"/>
    <n v="5"/>
    <x v="3"/>
    <n v="1186269.2425839249"/>
    <n v="34762.978543007797"/>
    <n v="165679.13826144874"/>
    <n v="44069.257199345288"/>
    <n v="133895.14577063729"/>
    <n v="14030.755272243026"/>
    <n v="1562427.1361176167"/>
    <n v="1349699.7546046262"/>
  </r>
  <r>
    <n v="64"/>
    <s v="Glenn"/>
    <s v="Starc"/>
    <n v="45"/>
    <n v="1"/>
    <s v="men"/>
    <n v="3"/>
    <s v="Mechanical"/>
    <n v="2"/>
    <s v="SSC"/>
    <x v="1"/>
    <n v="1"/>
    <n v="1239458"/>
    <n v="8"/>
    <x v="2"/>
    <n v="5816657.2077778773"/>
    <n v="424170.15316754836"/>
    <n v="787697.76782970654"/>
    <n v="664153.52258263377"/>
    <n v="494228.20501663274"/>
    <n v="663230.28902127151"/>
    <n v="8507043.2646288555"/>
    <n v="6924491.3838620409"/>
  </r>
  <r>
    <n v="65"/>
    <s v="Pradyuman"/>
    <s v="Chandra"/>
    <n v="45"/>
    <n v="2"/>
    <s v="women"/>
    <n v="4"/>
    <s v="IT"/>
    <n v="3"/>
    <s v="Graduate"/>
    <x v="1"/>
    <n v="1"/>
    <n v="1224747"/>
    <n v="2"/>
    <x v="6"/>
    <n v="1288583.9457715875"/>
    <n v="37405.682376516888"/>
    <n v="512875.02037700126"/>
    <n v="298952.98049259867"/>
    <n v="648473.02671471704"/>
    <n v="531575.75046326406"/>
    <n v="3557781.7166118529"/>
    <n v="2572950.02702802"/>
  </r>
  <r>
    <n v="66"/>
    <s v="Daya"/>
    <s v="Link"/>
    <n v="36"/>
    <n v="1"/>
    <s v="men"/>
    <n v="1"/>
    <s v="Computer Science"/>
    <n v="5"/>
    <s v="PHD"/>
    <x v="2"/>
    <n v="3"/>
    <n v="376385"/>
    <n v="6"/>
    <x v="1"/>
    <n v="3751061.7581684799"/>
    <n v="166875.32154661254"/>
    <n v="330991.97940456233"/>
    <n v="36772.043967307996"/>
    <n v="131268.01420965503"/>
    <n v="42412.576652835254"/>
    <n v="4500851.3142258776"/>
    <n v="4165935.9345023027"/>
  </r>
  <r>
    <n v="67"/>
    <s v="Satya"/>
    <s v="Pathan"/>
    <n v="26"/>
    <n v="2"/>
    <s v="women"/>
    <n v="6"/>
    <s v="Biotech"/>
    <n v="4"/>
    <s v="PostGraduate"/>
    <x v="0"/>
    <n v="3"/>
    <n v="634676"/>
    <n v="4"/>
    <x v="7"/>
    <n v="6246657.8900397364"/>
    <n v="37260.075183948094"/>
    <n v="184922.97407294298"/>
    <n v="123453.95360689788"/>
    <n v="39367.126670556427"/>
    <n v="283467.45852432604"/>
    <n v="7349724.3226370048"/>
    <n v="7149643.1671756022"/>
  </r>
  <r>
    <n v="68"/>
    <s v="Rashid"/>
    <s v="Chandel"/>
    <n v="29"/>
    <n v="1"/>
    <s v="men"/>
    <n v="6"/>
    <s v="Biotech"/>
    <n v="4"/>
    <s v="PostGraduate"/>
    <x v="2"/>
    <n v="3"/>
    <n v="548135"/>
    <n v="1"/>
    <x v="0"/>
    <n v="361105.59296472062"/>
    <n v="3455.7102044266935"/>
    <n v="299125.48837216629"/>
    <n v="156258.4549315779"/>
    <n v="159483.39285626987"/>
    <n v="333532.31067197066"/>
    <n v="1541898.3920088578"/>
    <n v="1222700.8340165834"/>
  </r>
  <r>
    <n v="69"/>
    <s v="William"/>
    <s v="Tagore"/>
    <n v="30"/>
    <n v="2"/>
    <s v="women"/>
    <n v="5"/>
    <s v="Electrical"/>
    <n v="3"/>
    <s v="Graduate"/>
    <x v="0"/>
    <n v="3"/>
    <n v="497995"/>
    <n v="8"/>
    <x v="2"/>
    <n v="1692262.8260829069"/>
    <n v="137874.84134991001"/>
    <n v="205900.28822072945"/>
    <n v="98324.545834083416"/>
    <n v="445183.88720813137"/>
    <n v="109869.12691550434"/>
    <n v="2506027.2412191406"/>
    <n v="1824643.9668270156"/>
  </r>
  <r>
    <n v="70"/>
    <s v="Abdul"/>
    <s v="Kat"/>
    <n v="35"/>
    <n v="1"/>
    <s v="men"/>
    <n v="4"/>
    <s v="IT"/>
    <n v="4"/>
    <s v="PostGraduate"/>
    <x v="0"/>
    <n v="2"/>
    <n v="461709"/>
    <n v="4"/>
    <x v="7"/>
    <n v="2021606.2390044392"/>
    <n v="165614.33523029729"/>
    <n v="114707.68085114373"/>
    <n v="79913.155965232028"/>
    <n v="245711.21500835635"/>
    <n v="298459.85061543062"/>
    <n v="2896482.7704710136"/>
    <n v="2405244.0642671282"/>
  </r>
  <r>
    <n v="71"/>
    <s v="Asgar"/>
    <s v="Chandra"/>
    <n v="42"/>
    <n v="2"/>
    <s v="women"/>
    <n v="1"/>
    <s v="Computer Science"/>
    <n v="2"/>
    <s v="SSC"/>
    <x v="1"/>
    <n v="2"/>
    <n v="439911"/>
    <n v="6"/>
    <x v="1"/>
    <n v="1513981.6233740586"/>
    <n v="23749.212801103364"/>
    <n v="331158.4422991944"/>
    <n v="46924.328762998543"/>
    <n v="1463.0828516493991"/>
    <n v="125942.99818269888"/>
    <n v="2410994.0638559521"/>
    <n v="2338857.439440201"/>
  </r>
  <r>
    <n v="72"/>
    <s v="Faizal"/>
    <s v="Modi"/>
    <n v="40"/>
    <n v="1"/>
    <s v="men"/>
    <n v="6"/>
    <s v="Biotech"/>
    <n v="1"/>
    <s v="HSC"/>
    <x v="1"/>
    <n v="2"/>
    <n v="1416087"/>
    <n v="1"/>
    <x v="0"/>
    <n v="8518146.3560723066"/>
    <n v="834803.99653905083"/>
    <n v="629784.20372200198"/>
    <n v="63853.991004119125"/>
    <n v="1041869.7993269481"/>
    <n v="694007.27292119723"/>
    <n v="11258024.832715506"/>
    <n v="9317497.0458453875"/>
  </r>
  <r>
    <n v="73"/>
    <s v="Donald"/>
    <s v="Starc"/>
    <n v="31"/>
    <n v="1"/>
    <s v="men"/>
    <n v="2"/>
    <s v="Chemical"/>
    <n v="4"/>
    <s v="PostGraduate"/>
    <x v="0"/>
    <n v="2"/>
    <n v="1189333"/>
    <n v="2"/>
    <x v="6"/>
    <n v="4466554.6778803393"/>
    <n v="189782.6680378638"/>
    <n v="743614.72174396529"/>
    <n v="146223.91345882334"/>
    <n v="834231.52518839634"/>
    <n v="175662.26246345803"/>
    <n v="6575164.6620877627"/>
    <n v="5404926.5554026794"/>
  </r>
  <r>
    <n v="74"/>
    <s v="Sharmila"/>
    <s v="Starc"/>
    <n v="29"/>
    <n v="2"/>
    <s v="women"/>
    <n v="3"/>
    <s v="Mechanical"/>
    <n v="3"/>
    <s v="Graduate"/>
    <x v="2"/>
    <n v="2"/>
    <n v="1226429"/>
    <n v="6"/>
    <x v="1"/>
    <n v="3754440.6918040542"/>
    <n v="77230.582420811115"/>
    <n v="634344.91769071238"/>
    <n v="346460.02741091873"/>
    <n v="107450.53253844268"/>
    <n v="12906.532588824053"/>
    <n v="5628121.1420835899"/>
    <n v="5096979.9997134171"/>
  </r>
  <r>
    <n v="75"/>
    <s v="Washington"/>
    <s v="Hooda"/>
    <n v="28"/>
    <n v="1"/>
    <s v="men"/>
    <n v="6"/>
    <s v="Biotech"/>
    <n v="2"/>
    <s v="SSC"/>
    <x v="2"/>
    <n v="1"/>
    <n v="652894"/>
    <n v="5"/>
    <x v="3"/>
    <n v="6153501.6766991643"/>
    <n v="604177.13699158758"/>
    <n v="86142.85255791503"/>
    <n v="69980.782421993019"/>
    <n v="652874.78902142437"/>
    <n v="155453.11028621218"/>
    <n v="7047991.6395432921"/>
    <n v="5720958.9311082875"/>
  </r>
  <r>
    <n v="76"/>
    <s v="Pradyuman"/>
    <s v="Williamson"/>
    <n v="38"/>
    <n v="2"/>
    <s v="women"/>
    <n v="5"/>
    <s v="Electrical"/>
    <n v="5"/>
    <s v="PHD"/>
    <x v="0"/>
    <n v="4"/>
    <n v="84362"/>
    <n v="4"/>
    <x v="7"/>
    <n v="362378.799842295"/>
    <n v="13089.945680893648"/>
    <n v="18792.681460545278"/>
    <n v="581.21855324799833"/>
    <n v="47836.729203813491"/>
    <n v="20835.494972146673"/>
    <n v="486368.97627498698"/>
    <n v="424861.08283703186"/>
  </r>
  <r>
    <n v="77"/>
    <s v="Bahumukhi"/>
    <s v="Pathan"/>
    <n v="38"/>
    <n v="1"/>
    <s v="men"/>
    <n v="3"/>
    <s v="Mechanical"/>
    <n v="3"/>
    <s v="Graduate"/>
    <x v="0"/>
    <n v="1"/>
    <n v="1321388"/>
    <n v="4"/>
    <x v="7"/>
    <n v="8122375.9211541768"/>
    <n v="293012.02296645596"/>
    <n v="276765.40375692112"/>
    <n v="107475.34742657379"/>
    <n v="365747.92770433764"/>
    <n v="577290.56398552994"/>
    <n v="10297819.888896627"/>
    <n v="9531584.590799259"/>
  </r>
  <r>
    <n v="78"/>
    <s v="Narendra"/>
    <s v="Mathhodkar"/>
    <n v="42"/>
    <n v="1"/>
    <s v="men"/>
    <n v="2"/>
    <s v="Chemical"/>
    <n v="4"/>
    <s v="PostGraduate"/>
    <x v="0"/>
    <n v="1"/>
    <n v="568076"/>
    <n v="4"/>
    <x v="7"/>
    <n v="2270451.3626798633"/>
    <n v="127891.23998979575"/>
    <n v="257234.51448479565"/>
    <n v="144216.43443116575"/>
    <n v="115551.04323596673"/>
    <n v="40056.979476161781"/>
    <n v="3135818.8566408209"/>
    <n v="2748160.1389838923"/>
  </r>
  <r>
    <n v="79"/>
    <s v="Randeep"/>
    <s v="Jain"/>
    <n v="29"/>
    <n v="2"/>
    <s v="women"/>
    <n v="1"/>
    <s v="Computer Science"/>
    <n v="4"/>
    <s v="PostGraduate"/>
    <x v="1"/>
    <n v="2"/>
    <n v="277554"/>
    <n v="2"/>
    <x v="6"/>
    <n v="2768712.9765576525"/>
    <n v="236427.59181563789"/>
    <n v="129360.03972156544"/>
    <n v="104198.99861993859"/>
    <n v="231573.6481860214"/>
    <n v="69697.125847657546"/>
    <n v="3245324.1421268755"/>
    <n v="2673123.9035052774"/>
  </r>
  <r>
    <n v="80"/>
    <s v="Washington"/>
    <s v="Tagore"/>
    <n v="40"/>
    <n v="2"/>
    <s v="women"/>
    <n v="5"/>
    <s v="Electrical"/>
    <n v="5"/>
    <s v="PHD"/>
    <x v="0"/>
    <n v="1"/>
    <n v="795595"/>
    <n v="2"/>
    <x v="6"/>
    <n v="1653834.196263243"/>
    <n v="125266.23350190563"/>
    <n v="758556.9391035086"/>
    <n v="346901.99040555203"/>
    <n v="21410.728723265885"/>
    <n v="489689.87237529876"/>
    <n v="3697676.0077420506"/>
    <n v="3204097.0551113272"/>
  </r>
  <r>
    <n v="81"/>
    <s v="Daya"/>
    <s v="Musk"/>
    <n v="40"/>
    <n v="2"/>
    <s v="women"/>
    <n v="1"/>
    <s v="Computer Science"/>
    <n v="4"/>
    <s v="PostGraduate"/>
    <x v="1"/>
    <n v="2"/>
    <n v="146237"/>
    <n v="8"/>
    <x v="2"/>
    <n v="1132553.2781510337"/>
    <n v="102596.85028770061"/>
    <n v="39821.520537413693"/>
    <n v="28172.52006762286"/>
    <n v="119428.60881062661"/>
    <n v="68725.907042410327"/>
    <n v="1387337.7057308576"/>
    <n v="1137139.7265649075"/>
  </r>
  <r>
    <n v="82"/>
    <s v="Glenn"/>
    <s v="Williamson"/>
    <n v="36"/>
    <n v="2"/>
    <s v="women"/>
    <n v="3"/>
    <s v="Mechanical"/>
    <n v="5"/>
    <s v="PHD"/>
    <x v="0"/>
    <n v="1"/>
    <n v="934400"/>
    <n v="8"/>
    <x v="2"/>
    <n v="4470318.3917791164"/>
    <n v="335060.2973018965"/>
    <n v="219686.03115182373"/>
    <n v="117585.16413672239"/>
    <n v="408867.88020022149"/>
    <n v="56252.326609155643"/>
    <n v="5680656.7495400961"/>
    <n v="4819143.4079012554"/>
  </r>
  <r>
    <n v="83"/>
    <s v="Rishabh"/>
    <s v="Trump"/>
    <n v="30"/>
    <n v="1"/>
    <s v="men"/>
    <n v="6"/>
    <s v="Biotech"/>
    <n v="4"/>
    <s v="PostGraduate"/>
    <x v="2"/>
    <n v="2"/>
    <n v="1301321"/>
    <n v="8"/>
    <x v="2"/>
    <n v="8174550.4438128686"/>
    <n v="38264.97171912215"/>
    <n v="492852.87389161129"/>
    <n v="271040.51815043372"/>
    <n v="553830.48520693521"/>
    <n v="752722.29097094201"/>
    <n v="10721446.608675422"/>
    <n v="9858310.6335989311"/>
  </r>
  <r>
    <n v="84"/>
    <s v="Charles"/>
    <s v="Pant"/>
    <n v="26"/>
    <n v="2"/>
    <s v="women"/>
    <n v="2"/>
    <s v="Chemical"/>
    <n v="5"/>
    <s v="PHD"/>
    <x v="2"/>
    <n v="3"/>
    <n v="1325527"/>
    <n v="6"/>
    <x v="1"/>
    <n v="8599375.3113238961"/>
    <n v="837356.65958083957"/>
    <n v="896297.14994547633"/>
    <n v="22048.202249008154"/>
    <n v="61114.062078969204"/>
    <n v="88546.672114120665"/>
    <n v="10909746.133383494"/>
    <n v="9989227.2094746772"/>
  </r>
  <r>
    <n v="85"/>
    <s v="Bahumukhi"/>
    <s v="Chandra"/>
    <n v="25"/>
    <n v="1"/>
    <s v="men"/>
    <n v="2"/>
    <s v="Chemical"/>
    <n v="3"/>
    <s v="Graduate"/>
    <x v="1"/>
    <n v="2"/>
    <n v="242695"/>
    <n v="3"/>
    <x v="4"/>
    <n v="2326245.854834903"/>
    <n v="219893.73279197511"/>
    <n v="5014.2741096718355"/>
    <n v="1542.2578150302645"/>
    <n v="109567.94006600529"/>
    <n v="91740.04833016757"/>
    <n v="2665695.1772747426"/>
    <n v="2334691.246601732"/>
  </r>
  <r>
    <n v="86"/>
    <s v="Abdul"/>
    <s v="Singh"/>
    <n v="28"/>
    <n v="2"/>
    <s v="women"/>
    <n v="4"/>
    <s v="IT"/>
    <n v="3"/>
    <s v="Graduate"/>
    <x v="2"/>
    <n v="3"/>
    <n v="1015047"/>
    <n v="4"/>
    <x v="7"/>
    <n v="3824821.6945514018"/>
    <n v="288694.33637635101"/>
    <n v="780043.36904076487"/>
    <n v="73584.202841527003"/>
    <n v="687414.89247143851"/>
    <n v="634287.70618370874"/>
    <n v="6254199.7697758749"/>
    <n v="5204506.3380865585"/>
  </r>
  <r>
    <n v="87"/>
    <s v="Satya"/>
    <s v="Stirling"/>
    <n v="35"/>
    <n v="1"/>
    <s v="men"/>
    <n v="5"/>
    <s v="Electrical"/>
    <n v="5"/>
    <s v="PHD"/>
    <x v="2"/>
    <n v="4"/>
    <n v="702444"/>
    <n v="6"/>
    <x v="1"/>
    <n v="4212040.0191732869"/>
    <n v="37062.020147385607"/>
    <n v="534279.33911183279"/>
    <n v="260007.745214772"/>
    <n v="586568.50260501727"/>
    <n v="123746.23691276752"/>
    <n v="5572509.5951978872"/>
    <n v="4688871.3272307115"/>
  </r>
  <r>
    <n v="88"/>
    <s v="Abdul"/>
    <s v="Williams"/>
    <n v="32"/>
    <n v="2"/>
    <s v="women"/>
    <n v="2"/>
    <s v="Chemical"/>
    <n v="2"/>
    <s v="SSC"/>
    <x v="1"/>
    <n v="4"/>
    <n v="1339344"/>
    <n v="1"/>
    <x v="0"/>
    <n v="2110242.8167280764"/>
    <n v="188904.76712972159"/>
    <n v="777675.3040156574"/>
    <n v="738303.31146149989"/>
    <n v="790770.26583940163"/>
    <n v="541400.34839455178"/>
    <n v="4768662.4691382851"/>
    <n v="3050684.1247076625"/>
  </r>
  <r>
    <n v="89"/>
    <s v="Faizal"/>
    <s v="Sarkar"/>
    <n v="37"/>
    <n v="1"/>
    <s v="men"/>
    <n v="6"/>
    <s v="Biotech"/>
    <n v="3"/>
    <s v="Graduate"/>
    <x v="2"/>
    <n v="2"/>
    <n v="1197790"/>
    <n v="4"/>
    <x v="7"/>
    <n v="6384082.1550274044"/>
    <n v="98852.153483317728"/>
    <n v="607468.50220199872"/>
    <n v="111368.87294984162"/>
    <n v="658968.39508823061"/>
    <n v="141527.96346806298"/>
    <n v="8330868.6206974657"/>
    <n v="7461679.1991760759"/>
  </r>
  <r>
    <n v="90"/>
    <s v="Rozy"/>
    <s v="Hooda"/>
    <n v="44"/>
    <n v="1"/>
    <s v="men"/>
    <n v="5"/>
    <s v="Electrical"/>
    <n v="5"/>
    <s v="PHD"/>
    <x v="2"/>
    <n v="2"/>
    <n v="331822"/>
    <n v="3"/>
    <x v="4"/>
    <n v="1742016.0902824884"/>
    <n v="32436.935902456462"/>
    <n v="258146.92734692342"/>
    <n v="79426.946746174202"/>
    <n v="271282.93967832206"/>
    <n v="29794.678890668394"/>
    <n v="2361779.6965200803"/>
    <n v="1978632.8741931277"/>
  </r>
  <r>
    <n v="91"/>
    <s v="Sharmila"/>
    <s v="Modi"/>
    <n v="43"/>
    <n v="1"/>
    <s v="men"/>
    <n v="5"/>
    <s v="Electrical"/>
    <n v="5"/>
    <s v="PHD"/>
    <x v="0"/>
    <n v="2"/>
    <n v="880719"/>
    <n v="5"/>
    <x v="3"/>
    <n v="3106433.2835775963"/>
    <n v="115399.46453016913"/>
    <n v="605001.89069347328"/>
    <n v="371695.84276812314"/>
    <n v="698637.02304107801"/>
    <n v="157074.63072237352"/>
    <n v="4749228.8049934432"/>
    <n v="3563496.4746540729"/>
  </r>
  <r>
    <n v="92"/>
    <s v="Rozy"/>
    <s v="Sheikh"/>
    <n v="26"/>
    <n v="1"/>
    <s v="men"/>
    <n v="6"/>
    <s v="Biotech"/>
    <n v="2"/>
    <s v="SSC"/>
    <x v="1"/>
    <n v="2"/>
    <n v="1462612"/>
    <n v="7"/>
    <x v="5"/>
    <n v="9813861.085564591"/>
    <n v="328361.56098682719"/>
    <n v="1397248.7132233959"/>
    <n v="92423.892543514812"/>
    <n v="405465.90837290284"/>
    <n v="433042.28499382699"/>
    <n v="13106764.083781814"/>
    <n v="12280512.721878568"/>
  </r>
  <r>
    <n v="93"/>
    <s v="Nathan"/>
    <s v="Nadela"/>
    <n v="42"/>
    <n v="2"/>
    <s v="women"/>
    <n v="4"/>
    <s v="IT"/>
    <n v="4"/>
    <s v="PostGraduate"/>
    <x v="2"/>
    <n v="3"/>
    <n v="1280682"/>
    <n v="5"/>
    <x v="3"/>
    <n v="3820980.6443636101"/>
    <n v="59538.363173579848"/>
    <n v="116527.01994776481"/>
    <n v="34402.637306743462"/>
    <n v="256584.90676437662"/>
    <n v="582527.5154151693"/>
    <n v="5800717.1797265438"/>
    <n v="5450191.2724818438"/>
  </r>
  <r>
    <n v="94"/>
    <s v="Bill"/>
    <s v="Khan"/>
    <n v="26"/>
    <n v="1"/>
    <s v="men"/>
    <n v="5"/>
    <s v="Electrical"/>
    <n v="5"/>
    <s v="PHD"/>
    <x v="1"/>
    <n v="3"/>
    <n v="1397535"/>
    <n v="1"/>
    <x v="0"/>
    <n v="6217999.2080767862"/>
    <n v="44083.828617001906"/>
    <n v="826043.74246345507"/>
    <n v="315359.41667383182"/>
    <n v="607061.00923200441"/>
    <n v="762887.76121516817"/>
    <n v="9204465.7117554098"/>
    <n v="8237961.4572325712"/>
  </r>
  <r>
    <n v="95"/>
    <s v="Bill"/>
    <s v="Sundar"/>
    <n v="32"/>
    <n v="1"/>
    <s v="men"/>
    <n v="6"/>
    <s v="Biotech"/>
    <n v="3"/>
    <s v="Graduate"/>
    <x v="2"/>
    <n v="1"/>
    <n v="169462"/>
    <n v="5"/>
    <x v="3"/>
    <n v="948667.3786266807"/>
    <n v="91777.766989221767"/>
    <n v="18062.043985102307"/>
    <n v="17359.120569730287"/>
    <n v="145213.6960098579"/>
    <n v="118811.7592426473"/>
    <n v="1255003.1818544304"/>
    <n v="1000652.5982856205"/>
  </r>
  <r>
    <n v="96"/>
    <s v="Glenn"/>
    <s v="Williamson"/>
    <n v="34"/>
    <n v="1"/>
    <s v="men"/>
    <n v="2"/>
    <s v="Chemical"/>
    <n v="4"/>
    <s v="PostGraduate"/>
    <x v="2"/>
    <n v="1"/>
    <n v="476650"/>
    <n v="3"/>
    <x v="4"/>
    <n v="1700119.3203205229"/>
    <n v="125513.66639332881"/>
    <n v="139914.60153446341"/>
    <n v="129769.84934921601"/>
    <n v="161202.22871287147"/>
    <n v="252152.31167529567"/>
    <n v="2568836.233530282"/>
    <n v="2152350.4890748654"/>
  </r>
  <r>
    <n v="97"/>
    <s v="Rishabh"/>
    <s v="Mathhodkar"/>
    <n v="30"/>
    <n v="1"/>
    <s v="men"/>
    <n v="1"/>
    <s v="Computer Science"/>
    <n v="2"/>
    <s v="SSC"/>
    <x v="2"/>
    <n v="2"/>
    <n v="96718"/>
    <n v="4"/>
    <x v="7"/>
    <n v="724106.91331057483"/>
    <n v="70347.525846132674"/>
    <n v="9612.4188637470306"/>
    <n v="2929.7546079957924"/>
    <n v="52292.300693854726"/>
    <n v="61615.232145079055"/>
    <n v="892052.56431940093"/>
    <n v="766482.98317141784"/>
  </r>
  <r>
    <n v="98"/>
    <s v="Charles"/>
    <s v="Samad"/>
    <n v="40"/>
    <n v="1"/>
    <s v="men"/>
    <n v="3"/>
    <s v="Mechanical"/>
    <n v="3"/>
    <s v="Graduate"/>
    <x v="2"/>
    <n v="3"/>
    <n v="791275"/>
    <n v="2"/>
    <x v="6"/>
    <n v="2695595.6190112648"/>
    <n v="77727.251739824991"/>
    <n v="14218.798457972223"/>
    <n v="10977.941162777448"/>
    <n v="18517.621443085558"/>
    <n v="225272.35022701568"/>
    <n v="3726361.7676962526"/>
    <n v="3619138.9533505645"/>
  </r>
  <r>
    <n v="99"/>
    <s v="Mitchell"/>
    <s v="Stanikzai"/>
    <n v="38"/>
    <n v="1"/>
    <s v="men"/>
    <n v="1"/>
    <s v="Computer Science"/>
    <n v="5"/>
    <s v="PHD"/>
    <x v="2"/>
    <n v="3"/>
    <n v="453965"/>
    <n v="3"/>
    <x v="4"/>
    <n v="2755243.1148974323"/>
    <n v="119657.84738587211"/>
    <n v="193379.19706151381"/>
    <n v="39396.34751879119"/>
    <n v="74832.475477690547"/>
    <n v="3920.5419838211701"/>
    <n v="3406507.8539427673"/>
    <n v="3172621.1835604138"/>
  </r>
  <r>
    <n v="100"/>
    <s v="Brendon"/>
    <s v="Stanikzai"/>
    <n v="44"/>
    <n v="1"/>
    <s v="men"/>
    <n v="6"/>
    <s v="Biotech"/>
    <n v="3"/>
    <s v="Graduate"/>
    <x v="1"/>
    <n v="4"/>
    <n v="1307101"/>
    <n v="5"/>
    <x v="3"/>
    <n v="1469500.9224138956"/>
    <n v="70241.056481845168"/>
    <n v="314997.71121646155"/>
    <n v="279838.34723995719"/>
    <n v="85791.586414915248"/>
    <n v="124757.09779600595"/>
    <n v="3216356.7314263633"/>
    <n v="2780485.7412896459"/>
  </r>
  <r>
    <n v="101"/>
    <s v="Faizal"/>
    <s v="Sundar"/>
    <n v="32"/>
    <n v="1"/>
    <s v="men"/>
    <n v="3"/>
    <s v="Mechanical"/>
    <n v="1"/>
    <s v="HSC"/>
    <x v="0"/>
    <n v="1"/>
    <n v="435559"/>
    <n v="4"/>
    <x v="7"/>
    <n v="1700472.0654171915"/>
    <n v="108651.0374628993"/>
    <n v="64543.929265331841"/>
    <n v="40917.508075743433"/>
    <n v="403392.1862667207"/>
    <n v="11307.052649702269"/>
    <n v="2211882.0473322258"/>
    <n v="1658921.3155268622"/>
  </r>
  <r>
    <n v="102"/>
    <s v="Narendra"/>
    <s v="Mathhodkar"/>
    <n v="35"/>
    <n v="1"/>
    <s v="men"/>
    <n v="5"/>
    <s v="Electrical"/>
    <n v="4"/>
    <s v="PostGraduate"/>
    <x v="2"/>
    <n v="2"/>
    <n v="605954"/>
    <n v="3"/>
    <x v="4"/>
    <n v="4725683.4300937355"/>
    <n v="34929.885368597723"/>
    <n v="295347.02555600961"/>
    <n v="20930.584774861502"/>
    <n v="364789.01361949294"/>
    <n v="301888.80350298784"/>
    <n v="5928873.2591527328"/>
    <n v="5508223.7753897812"/>
  </r>
  <r>
    <n v="103"/>
    <s v="Mitchell"/>
    <s v="Williams"/>
    <n v="31"/>
    <n v="2"/>
    <s v="women"/>
    <n v="3"/>
    <s v="Mechanical"/>
    <n v="4"/>
    <s v="PostGraduate"/>
    <x v="1"/>
    <n v="1"/>
    <n v="884345"/>
    <n v="5"/>
    <x v="3"/>
    <n v="2671101.5575780002"/>
    <n v="1495.6684754846626"/>
    <n v="441725.56601247902"/>
    <n v="137703.86528753579"/>
    <n v="519768.85007364029"/>
    <n v="166436.05870878632"/>
    <n v="4163608.1822992656"/>
    <n v="3504639.7984626051"/>
  </r>
  <r>
    <n v="104"/>
    <s v="Donald"/>
    <s v="Hooda"/>
    <n v="36"/>
    <n v="1"/>
    <s v="men"/>
    <n v="3"/>
    <s v="Mechanical"/>
    <n v="4"/>
    <s v="PostGraduate"/>
    <x v="1"/>
    <n v="2"/>
    <n v="388971"/>
    <n v="8"/>
    <x v="2"/>
    <n v="548270.84022582287"/>
    <n v="17280.627772037373"/>
    <n v="316419.83479670307"/>
    <n v="176555.80197608756"/>
    <n v="93196.424807559786"/>
    <n v="31539.775138399855"/>
    <n v="1285201.4501609257"/>
    <n v="998168.59560524102"/>
  </r>
  <r>
    <n v="105"/>
    <s v="Nathan"/>
    <s v="Nadel"/>
    <n v="40"/>
    <n v="1"/>
    <s v="men"/>
    <n v="4"/>
    <s v="IT"/>
    <n v="4"/>
    <s v="PostGraduate"/>
    <x v="2"/>
    <n v="2"/>
    <n v="1287805"/>
    <n v="8"/>
    <x v="2"/>
    <n v="4612793.3309174739"/>
    <n v="213542.59386734632"/>
    <n v="863885.99674447207"/>
    <n v="278019.62608283939"/>
    <n v="451319.86410772387"/>
    <n v="705647.48426680313"/>
    <n v="7470131.8119287491"/>
    <n v="6527249.7278708387"/>
  </r>
  <r>
    <n v="106"/>
    <s v="Abhijeet"/>
    <s v="Sarkar"/>
    <n v="32"/>
    <n v="1"/>
    <s v="men"/>
    <n v="1"/>
    <s v="Computer Science"/>
    <n v="1"/>
    <s v="HSC"/>
    <x v="0"/>
    <n v="3"/>
    <n v="244677"/>
    <n v="7"/>
    <x v="5"/>
    <n v="891204.24192948197"/>
    <n v="45114.717592400004"/>
    <n v="175922.25181399734"/>
    <n v="73267.279722461884"/>
    <n v="223460.99302199099"/>
    <n v="136078.87634856621"/>
    <n v="1447882.3700920455"/>
    <n v="1106039.3797551924"/>
  </r>
  <r>
    <n v="107"/>
    <s v="Saharsh"/>
    <s v="Stirling"/>
    <n v="42"/>
    <n v="1"/>
    <s v="men"/>
    <n v="6"/>
    <s v="Biotech"/>
    <n v="1"/>
    <s v="HSC"/>
    <x v="2"/>
    <n v="4"/>
    <n v="253821"/>
    <n v="6"/>
    <x v="1"/>
    <n v="377966.47469846811"/>
    <n v="13821.371292599204"/>
    <n v="173332.65159366853"/>
    <n v="173013.462272278"/>
    <n v="110565.12351759648"/>
    <n v="14930.850247801569"/>
    <n v="820050.97653993813"/>
    <n v="522651.01945746434"/>
  </r>
  <r>
    <n v="108"/>
    <s v="Paul"/>
    <s v="Mathhodkar"/>
    <n v="35"/>
    <n v="2"/>
    <s v="women"/>
    <n v="1"/>
    <s v="Computer Science"/>
    <n v="2"/>
    <s v="SSC"/>
    <x v="0"/>
    <n v="1"/>
    <n v="381607"/>
    <n v="8"/>
    <x v="2"/>
    <n v="1798363.6956326696"/>
    <n v="39293.153170324971"/>
    <n v="144195.00331925793"/>
    <n v="71535.914763069057"/>
    <n v="339329.92244707787"/>
    <n v="277646.68871721538"/>
    <n v="2601812.3876691428"/>
    <n v="2151653.3972886708"/>
  </r>
  <r>
    <n v="109"/>
    <s v="Elon"/>
    <s v="Stirling"/>
    <n v="26"/>
    <n v="1"/>
    <s v="men"/>
    <n v="5"/>
    <s v="Electrical"/>
    <n v="2"/>
    <s v="SSC"/>
    <x v="0"/>
    <n v="3"/>
    <n v="1053645"/>
    <n v="4"/>
    <x v="7"/>
    <n v="7171153.2298553698"/>
    <n v="53450.616922366113"/>
    <n v="446110.60576204851"/>
    <n v="317253.82208710688"/>
    <n v="545197.29526443093"/>
    <n v="697990.13739952073"/>
    <n v="9368898.9730169382"/>
    <n v="8452997.2387430351"/>
  </r>
  <r>
    <n v="110"/>
    <s v="Narendra"/>
    <s v="Starc"/>
    <n v="44"/>
    <n v="2"/>
    <s v="women"/>
    <n v="1"/>
    <s v="Computer Science"/>
    <n v="1"/>
    <s v="HSC"/>
    <x v="0"/>
    <n v="1"/>
    <n v="1459422"/>
    <n v="4"/>
    <x v="7"/>
    <n v="8086717.5278110951"/>
    <n v="120839.35917623383"/>
    <n v="1071935.787377245"/>
    <n v="811975.70920427819"/>
    <n v="602380.58181601262"/>
    <n v="1037860.6439110081"/>
    <n v="11655935.959099349"/>
    <n v="10120740.308902824"/>
  </r>
  <r>
    <n v="111"/>
    <s v="Donald"/>
    <s v="Jain"/>
    <n v="39"/>
    <n v="1"/>
    <s v="men"/>
    <n v="4"/>
    <s v="IT"/>
    <n v="3"/>
    <s v="Graduate"/>
    <x v="1"/>
    <n v="2"/>
    <n v="916925"/>
    <n v="5"/>
    <x v="3"/>
    <n v="2010253.912762166"/>
    <n v="134060.40460071288"/>
    <n v="202046.75257385525"/>
    <n v="61546.62295231178"/>
    <n v="911892.71987369738"/>
    <n v="508260.75099076662"/>
    <n v="3637486.4163267878"/>
    <n v="2529986.6689000656"/>
  </r>
  <r>
    <n v="112"/>
    <s v="Bill"/>
    <s v="Williams"/>
    <n v="26"/>
    <n v="1"/>
    <s v="men"/>
    <n v="6"/>
    <s v="Biotech"/>
    <n v="5"/>
    <s v="PHD"/>
    <x v="2"/>
    <n v="3"/>
    <n v="136584"/>
    <n v="7"/>
    <x v="5"/>
    <n v="126973.95603156961"/>
    <n v="6920.018505277616"/>
    <n v="49209.832832605403"/>
    <n v="15347.629369128141"/>
    <n v="63806.433254364609"/>
    <n v="90358.730889379396"/>
    <n v="403126.51975355443"/>
    <n v="317052.43862478406"/>
  </r>
  <r>
    <n v="113"/>
    <s v="Collin"/>
    <s v="Stanikzai"/>
    <n v="36"/>
    <n v="2"/>
    <s v="women"/>
    <n v="4"/>
    <s v="IT"/>
    <n v="2"/>
    <s v="SSC"/>
    <x v="2"/>
    <n v="3"/>
    <n v="779192"/>
    <n v="1"/>
    <x v="0"/>
    <n v="1214663.5424233193"/>
    <n v="60635.233978453514"/>
    <n v="347018.33718340175"/>
    <n v="73715.6422272169"/>
    <n v="358261.97008364438"/>
    <n v="529203.36144116009"/>
    <n v="2870077.2410478811"/>
    <n v="2377464.3947585663"/>
  </r>
  <r>
    <n v="114"/>
    <s v="William"/>
    <s v="Singh"/>
    <n v="39"/>
    <n v="2"/>
    <s v="women"/>
    <n v="5"/>
    <s v="Electrical"/>
    <n v="5"/>
    <s v="PHD"/>
    <x v="1"/>
    <n v="2"/>
    <n v="130092"/>
    <n v="1"/>
    <x v="0"/>
    <n v="767606.64137187868"/>
    <n v="64148.735375867356"/>
    <n v="94859.497029019287"/>
    <n v="57277.60312596093"/>
    <n v="87253.892869709176"/>
    <n v="67634.811433356124"/>
    <n v="1060192.9498342541"/>
    <n v="851512.71846271667"/>
  </r>
  <r>
    <n v="115"/>
    <s v="Brendon"/>
    <s v="Stirling"/>
    <n v="43"/>
    <n v="1"/>
    <s v="men"/>
    <n v="2"/>
    <s v="Chemical"/>
    <n v="2"/>
    <s v="SSC"/>
    <x v="1"/>
    <n v="4"/>
    <n v="1234288"/>
    <n v="4"/>
    <x v="7"/>
    <n v="2133752.8737196322"/>
    <n v="132879.41301489456"/>
    <n v="380087.63298940827"/>
    <n v="131359.8108696081"/>
    <n v="111385.17118563088"/>
    <n v="516243.17713620106"/>
    <n v="4264371.6838452416"/>
    <n v="3888747.2887751083"/>
  </r>
  <r>
    <n v="116"/>
    <s v="Berkin"/>
    <s v="Williamson"/>
    <n v="41"/>
    <n v="2"/>
    <s v="women"/>
    <n v="5"/>
    <s v="Electrical"/>
    <n v="2"/>
    <s v="SSC"/>
    <x v="0"/>
    <n v="1"/>
    <n v="1270498"/>
    <n v="3"/>
    <x v="4"/>
    <n v="8400132.2727384716"/>
    <n v="675265.57853087701"/>
    <n v="599801.00188565662"/>
    <n v="20639.227642978625"/>
    <n v="1181407.1047205441"/>
    <n v="472808.12011388305"/>
    <n v="10743239.394738011"/>
    <n v="8865927.4838436097"/>
  </r>
  <r>
    <n v="117"/>
    <s v="Narendra"/>
    <s v="Trump"/>
    <n v="27"/>
    <n v="1"/>
    <s v="men"/>
    <n v="3"/>
    <s v="Mechanical"/>
    <n v="1"/>
    <s v="HSC"/>
    <x v="0"/>
    <n v="2"/>
    <n v="637220"/>
    <n v="3"/>
    <x v="4"/>
    <n v="3606825.2020704881"/>
    <n v="35221.426430965075"/>
    <n v="196240.57998843136"/>
    <n v="32714.758548538939"/>
    <n v="247575.89807161037"/>
    <n v="287040.57643576956"/>
    <n v="4727326.3584946888"/>
    <n v="4411814.2754435744"/>
  </r>
  <r>
    <n v="118"/>
    <s v="Rozy"/>
    <s v="Maxwell"/>
    <n v="34"/>
    <n v="2"/>
    <s v="women"/>
    <n v="4"/>
    <s v="IT"/>
    <n v="1"/>
    <s v="HSC"/>
    <x v="1"/>
    <n v="3"/>
    <n v="1043754"/>
    <n v="2"/>
    <x v="6"/>
    <n v="140500.90390965802"/>
    <n v="5879.1329392029729"/>
    <n v="1140.4248577598119"/>
    <n v="220.91797646548"/>
    <n v="591997.91221613856"/>
    <n v="424607.96026948816"/>
    <n v="1610003.2890369061"/>
    <n v="1011905.325905099"/>
  </r>
  <r>
    <n v="119"/>
    <s v="Abhijeet"/>
    <s v="Sundar"/>
    <n v="26"/>
    <n v="1"/>
    <s v="men"/>
    <n v="5"/>
    <s v="Electrical"/>
    <n v="3"/>
    <s v="Graduate"/>
    <x v="1"/>
    <n v="3"/>
    <n v="1459413"/>
    <n v="5"/>
    <x v="3"/>
    <n v="2506933.8588258792"/>
    <n v="26936.301272940633"/>
    <n v="235295.20303571003"/>
    <n v="128646.44759084676"/>
    <n v="1133213.5967599715"/>
    <n v="676600.23055651272"/>
    <n v="4878242.2924181018"/>
    <n v="3589445.9467943432"/>
  </r>
  <r>
    <n v="120"/>
    <s v="Sharmila"/>
    <s v="Coulternile"/>
    <n v="37"/>
    <n v="1"/>
    <s v="men"/>
    <n v="2"/>
    <s v="Chemical"/>
    <n v="5"/>
    <s v="PHD"/>
    <x v="2"/>
    <n v="1"/>
    <n v="1379214"/>
    <n v="5"/>
    <x v="3"/>
    <n v="10917554.512607614"/>
    <n v="955376.46671645064"/>
    <n v="178681.49325242062"/>
    <n v="100919.29422846429"/>
    <n v="686391.86111494829"/>
    <n v="737153.54165624222"/>
    <n v="13212603.547516277"/>
    <n v="11469915.925456412"/>
  </r>
  <r>
    <n v="121"/>
    <s v="Randeep"/>
    <s v="Sundar"/>
    <n v="34"/>
    <n v="1"/>
    <s v="men"/>
    <n v="2"/>
    <s v="Chemical"/>
    <n v="1"/>
    <s v="HSC"/>
    <x v="1"/>
    <n v="4"/>
    <n v="956272"/>
    <n v="4"/>
    <x v="7"/>
    <n v="2952078.7053869334"/>
    <n v="257652.17999504853"/>
    <n v="130091.4895866415"/>
    <n v="97749.508713665462"/>
    <n v="558886.42069332721"/>
    <n v="712724.26562007423"/>
    <n v="4751166.4605936492"/>
    <n v="3836878.3511916078"/>
  </r>
  <r>
    <n v="122"/>
    <s v="Pradyuman"/>
    <s v="Starc"/>
    <n v="39"/>
    <n v="2"/>
    <s v="women"/>
    <n v="5"/>
    <s v="Electrical"/>
    <n v="4"/>
    <s v="PostGraduate"/>
    <x v="0"/>
    <n v="4"/>
    <n v="317102"/>
    <n v="7"/>
    <x v="5"/>
    <n v="746050.30690352363"/>
    <n v="66787.284659959143"/>
    <n v="312098.09922408243"/>
    <n v="13403.390918772564"/>
    <n v="211645.89507269312"/>
    <n v="182934.32269815484"/>
    <n v="1558184.728825761"/>
    <n v="1266348.158174336"/>
  </r>
  <r>
    <n v="123"/>
    <s v="Daya"/>
    <s v="Bacchan"/>
    <n v="31"/>
    <n v="2"/>
    <s v="women"/>
    <n v="1"/>
    <s v="Computer Science"/>
    <n v="4"/>
    <s v="PostGraduate"/>
    <x v="1"/>
    <n v="2"/>
    <n v="1151604"/>
    <n v="3"/>
    <x v="4"/>
    <n v="4185357.7959367381"/>
    <n v="218078.96407284343"/>
    <n v="967808.46021012089"/>
    <n v="447096.96184893925"/>
    <n v="171092.83061310498"/>
    <n v="298765.15035827516"/>
    <n v="6603535.4065051349"/>
    <n v="5767266.6499702483"/>
  </r>
  <r>
    <n v="124"/>
    <s v="Kane"/>
    <s v="Link"/>
    <n v="39"/>
    <n v="1"/>
    <s v="men"/>
    <n v="6"/>
    <s v="Biotech"/>
    <n v="5"/>
    <s v="PHD"/>
    <x v="1"/>
    <n v="4"/>
    <n v="767440"/>
    <n v="3"/>
    <x v="4"/>
    <n v="4720702.3442152711"/>
    <n v="80193.147676706052"/>
    <n v="166486.28291068893"/>
    <n v="39935.608600535823"/>
    <n v="659078.73777998809"/>
    <n v="499883.3208882584"/>
    <n v="6154511.9480142184"/>
    <n v="5375304.4539569886"/>
  </r>
  <r>
    <n v="125"/>
    <s v="Kane"/>
    <s v="Stanikzai"/>
    <n v="38"/>
    <n v="1"/>
    <s v="men"/>
    <n v="6"/>
    <s v="Biotech"/>
    <n v="2"/>
    <s v="SSC"/>
    <x v="1"/>
    <n v="2"/>
    <n v="1426105"/>
    <n v="3"/>
    <x v="4"/>
    <n v="1013935.3728595995"/>
    <n v="40220.593932402757"/>
    <n v="1416101.7064603814"/>
    <n v="285014.20570243825"/>
    <n v="754482.92594189255"/>
    <n v="398811.92562023783"/>
    <n v="4254954.0049402192"/>
    <n v="3175236.2793634865"/>
  </r>
  <r>
    <n v="126"/>
    <s v="William"/>
    <s v="Pathan"/>
    <n v="30"/>
    <n v="2"/>
    <s v="women"/>
    <n v="1"/>
    <s v="Computer Science"/>
    <n v="4"/>
    <s v="PostGraduate"/>
    <x v="2"/>
    <n v="3"/>
    <n v="1026167"/>
    <n v="4"/>
    <x v="7"/>
    <n v="8379919.261924427"/>
    <n v="313365.11672352994"/>
    <n v="167660.22555210287"/>
    <n v="12833.914860335934"/>
    <n v="495941.64870944817"/>
    <n v="768119.66956489091"/>
    <n v="10341866.157041421"/>
    <n v="9519725.476748107"/>
  </r>
  <r>
    <n v="127"/>
    <s v="Mitchell"/>
    <s v="Modi"/>
    <n v="30"/>
    <n v="2"/>
    <s v="women"/>
    <n v="6"/>
    <s v="Biotech"/>
    <n v="5"/>
    <s v="PHD"/>
    <x v="1"/>
    <n v="1"/>
    <n v="935893"/>
    <n v="6"/>
    <x v="1"/>
    <n v="3108568.3367721988"/>
    <n v="228427.9263211223"/>
    <n v="520119.661873426"/>
    <n v="185302.69760628667"/>
    <n v="817403.13010910933"/>
    <n v="262141.28543758451"/>
    <n v="4826722.2840832099"/>
    <n v="3595588.5300466917"/>
  </r>
  <r>
    <n v="128"/>
    <s v="Donald"/>
    <s v="Nadel"/>
    <n v="31"/>
    <n v="2"/>
    <s v="women"/>
    <n v="3"/>
    <s v="Mechanical"/>
    <n v="5"/>
    <s v="PHD"/>
    <x v="1"/>
    <n v="1"/>
    <n v="974231"/>
    <n v="6"/>
    <x v="1"/>
    <n v="8357342.6971236486"/>
    <n v="793552.61007218249"/>
    <n v="226056.21103751467"/>
    <n v="170675.01247375138"/>
    <n v="794138.1768613084"/>
    <n v="474197.36944330746"/>
    <n v="10031827.27760447"/>
    <n v="8273461.4781972282"/>
  </r>
  <r>
    <n v="129"/>
    <s v="Charles"/>
    <s v="Stanikzai"/>
    <n v="25"/>
    <n v="1"/>
    <s v="men"/>
    <n v="5"/>
    <s v="Electrical"/>
    <n v="2"/>
    <s v="SSC"/>
    <x v="1"/>
    <n v="4"/>
    <n v="1167928"/>
    <n v="1"/>
    <x v="0"/>
    <n v="8975133.8645521291"/>
    <n v="51960.666363068973"/>
    <n v="636563.61313588079"/>
    <n v="85282.506320779517"/>
    <n v="912809.25846475177"/>
    <n v="126001.72879345325"/>
    <n v="10905627.206481464"/>
    <n v="9855574.7753328625"/>
  </r>
  <r>
    <n v="130"/>
    <s v="Pradyuman"/>
    <s v="Starc"/>
    <n v="38"/>
    <n v="2"/>
    <s v="women"/>
    <n v="2"/>
    <s v="Chemical"/>
    <n v="3"/>
    <s v="Graduate"/>
    <x v="0"/>
    <n v="1"/>
    <n v="1032651"/>
    <n v="3"/>
    <x v="4"/>
    <n v="7114192.5561732017"/>
    <n v="185010.55379586172"/>
    <n v="406422.03822078684"/>
    <n v="27737.53677222324"/>
    <n v="45427.51870090553"/>
    <n v="558601.3219333468"/>
    <n v="9111866.9163273349"/>
    <n v="8853691.3070583455"/>
  </r>
  <r>
    <n v="131"/>
    <s v="Brendon"/>
    <s v="Hawkings"/>
    <n v="27"/>
    <n v="1"/>
    <s v="men"/>
    <n v="4"/>
    <s v="IT"/>
    <n v="3"/>
    <s v="Graduate"/>
    <x v="2"/>
    <n v="4"/>
    <n v="467911"/>
    <n v="2"/>
    <x v="6"/>
    <n v="2362398.061741279"/>
    <n v="98886.983524578231"/>
    <n v="142614.12501781504"/>
    <n v="122971.59136290477"/>
    <n v="375219.2511933698"/>
    <n v="232530.51393198397"/>
    <n v="3205453.7006910779"/>
    <n v="2608375.8746102252"/>
  </r>
  <r>
    <n v="132"/>
    <s v="Bahumukhi"/>
    <s v="Chandel"/>
    <n v="32"/>
    <n v="1"/>
    <s v="men"/>
    <n v="2"/>
    <s v="Chemical"/>
    <n v="3"/>
    <s v="Graduate"/>
    <x v="0"/>
    <n v="2"/>
    <n v="598775"/>
    <n v="7"/>
    <x v="5"/>
    <n v="2675021.1557446048"/>
    <n v="185909.84139293488"/>
    <n v="364252.51059415133"/>
    <n v="167330.22345483961"/>
    <n v="396266.28508422256"/>
    <n v="380785.32637620147"/>
    <n v="4018833.9927149578"/>
    <n v="3269327.642782961"/>
  </r>
  <r>
    <n v="133"/>
    <s v="Brendon"/>
    <s v="Williams"/>
    <n v="35"/>
    <n v="1"/>
    <s v="men"/>
    <n v="5"/>
    <s v="Electrical"/>
    <n v="4"/>
    <s v="PostGraduate"/>
    <x v="0"/>
    <n v="3"/>
    <n v="1278977"/>
    <n v="8"/>
    <x v="2"/>
    <n v="4982191.3250881061"/>
    <n v="398393.64950258593"/>
    <n v="972936.97464935586"/>
    <n v="220475.22571901575"/>
    <n v="1185372.004233208"/>
    <n v="343518.95490856539"/>
    <n v="7577624.2546460275"/>
    <n v="5773383.3751912173"/>
  </r>
  <r>
    <n v="134"/>
    <s v="Abdul"/>
    <s v="Williams"/>
    <n v="25"/>
    <n v="1"/>
    <s v="men"/>
    <n v="5"/>
    <s v="Electrical"/>
    <n v="5"/>
    <s v="PHD"/>
    <x v="0"/>
    <n v="1"/>
    <n v="636689"/>
    <n v="3"/>
    <x v="4"/>
    <n v="3619969.1706993938"/>
    <n v="241424.78840358436"/>
    <n v="629385.22583141271"/>
    <n v="458643.82872289617"/>
    <n v="502466.13308217173"/>
    <n v="313068.81789181929"/>
    <n v="5199112.2144226255"/>
    <n v="3996577.4642139729"/>
  </r>
  <r>
    <n v="135"/>
    <s v="Bahumukhi"/>
    <s v="Bacchan"/>
    <n v="34"/>
    <n v="1"/>
    <s v="men"/>
    <n v="4"/>
    <s v="IT"/>
    <n v="3"/>
    <s v="Graduate"/>
    <x v="1"/>
    <n v="1"/>
    <n v="1478884"/>
    <n v="4"/>
    <x v="7"/>
    <n v="2820453.6030913591"/>
    <n v="235396.22492873203"/>
    <n v="563314.56167725509"/>
    <n v="4016.1240157589059"/>
    <n v="167684.72409437934"/>
    <n v="246218.06403916766"/>
    <n v="5108870.2288077818"/>
    <n v="4701773.1557689114"/>
  </r>
  <r>
    <n v="136"/>
    <s v="Saharsh"/>
    <s v="Jain"/>
    <n v="33"/>
    <n v="2"/>
    <s v="women"/>
    <n v="3"/>
    <s v="Mechanical"/>
    <n v="1"/>
    <s v="HSC"/>
    <x v="0"/>
    <n v="3"/>
    <n v="662556"/>
    <n v="5"/>
    <x v="3"/>
    <n v="3328178.3349609519"/>
    <n v="90630.032890952687"/>
    <n v="317647.27789961681"/>
    <n v="219691.0120245094"/>
    <n v="640558.81845934794"/>
    <n v="204408.79575487232"/>
    <n v="4512790.4086154411"/>
    <n v="3561910.5452406304"/>
  </r>
  <r>
    <n v="137"/>
    <s v="Narendra"/>
    <s v="Nadel"/>
    <n v="44"/>
    <n v="1"/>
    <s v="men"/>
    <n v="2"/>
    <s v="Chemical"/>
    <n v="2"/>
    <s v="SSC"/>
    <x v="1"/>
    <n v="2"/>
    <n v="1178076"/>
    <n v="4"/>
    <x v="7"/>
    <n v="5415645.6626109881"/>
    <n v="80739.882308768865"/>
    <n v="60392.957991611904"/>
    <n v="13072.86875884312"/>
    <n v="366387.62047259154"/>
    <n v="4487.0878746943672"/>
    <n v="6658601.708477295"/>
    <n v="6198401.3369370913"/>
  </r>
  <r>
    <n v="138"/>
    <s v="Rozy"/>
    <s v="Mathhodkar"/>
    <n v="43"/>
    <n v="1"/>
    <s v="men"/>
    <n v="5"/>
    <s v="Electrical"/>
    <n v="4"/>
    <s v="PostGraduate"/>
    <x v="2"/>
    <n v="2"/>
    <n v="561028"/>
    <n v="7"/>
    <x v="5"/>
    <n v="5515007.8236134853"/>
    <n v="112533.3151993411"/>
    <n v="134649.36925870663"/>
    <n v="27684.221320264685"/>
    <n v="437691.37897817331"/>
    <n v="288319.35984084342"/>
    <n v="6499004.5527130356"/>
    <n v="5921095.6372152567"/>
  </r>
  <r>
    <n v="139"/>
    <s v="Mitchell"/>
    <s v="Musk"/>
    <n v="42"/>
    <n v="1"/>
    <s v="men"/>
    <n v="2"/>
    <s v="Chemical"/>
    <n v="2"/>
    <s v="SSC"/>
    <x v="0"/>
    <n v="2"/>
    <n v="241036"/>
    <n v="2"/>
    <x v="6"/>
    <n v="1577641.7798801335"/>
    <n v="81468.765472643136"/>
    <n v="207476.88092005978"/>
    <n v="179875.30157563151"/>
    <n v="194248.98641236717"/>
    <n v="152533.92750798492"/>
    <n v="2178688.5883081779"/>
    <n v="1723095.5348475361"/>
  </r>
  <r>
    <n v="140"/>
    <s v="Glenn"/>
    <s v="Mathhodkar"/>
    <n v="33"/>
    <n v="1"/>
    <s v="men"/>
    <n v="5"/>
    <s v="Electrical"/>
    <n v="4"/>
    <s v="PostGraduate"/>
    <x v="1"/>
    <n v="1"/>
    <n v="1218101"/>
    <n v="6"/>
    <x v="1"/>
    <n v="9013480.6246471703"/>
    <n v="142608.38458716794"/>
    <n v="842642.73602707428"/>
    <n v="638688.05722630536"/>
    <n v="222740.44480657135"/>
    <n v="61495.552666526914"/>
    <n v="11135719.913340772"/>
    <n v="10131683.026720725"/>
  </r>
  <r>
    <n v="141"/>
    <s v="Washington"/>
    <s v="Musk"/>
    <n v="39"/>
    <n v="1"/>
    <s v="men"/>
    <n v="6"/>
    <s v="Biotech"/>
    <n v="3"/>
    <s v="Graduate"/>
    <x v="0"/>
    <n v="3"/>
    <n v="318523"/>
    <n v="5"/>
    <x v="3"/>
    <n v="2734167.1661150912"/>
    <n v="196257.03253495941"/>
    <n v="246472.00570968058"/>
    <n v="114064.13164960453"/>
    <n v="62714.016687336545"/>
    <n v="5950.7514750773989"/>
    <n v="3305112.9232998495"/>
    <n v="2932077.7424279493"/>
  </r>
  <r>
    <n v="142"/>
    <s v="Nathan"/>
    <s v="Hawkings"/>
    <n v="36"/>
    <n v="2"/>
    <s v="women"/>
    <n v="1"/>
    <s v="Computer Science"/>
    <n v="2"/>
    <s v="SSC"/>
    <x v="2"/>
    <n v="4"/>
    <n v="101674"/>
    <n v="3"/>
    <x v="4"/>
    <n v="391538.46611556306"/>
    <n v="37537.312504783324"/>
    <n v="15697.263421965439"/>
    <n v="10711.284731206624"/>
    <n v="21654.113072332362"/>
    <n v="34435.262177526274"/>
    <n v="543344.99171505473"/>
    <n v="473442.28140673245"/>
  </r>
  <r>
    <n v="143"/>
    <s v="Bill"/>
    <s v="Sheikh"/>
    <n v="38"/>
    <n v="2"/>
    <s v="women"/>
    <n v="3"/>
    <s v="Mechanical"/>
    <n v="3"/>
    <s v="Graduate"/>
    <x v="2"/>
    <n v="3"/>
    <n v="430131"/>
    <n v="3"/>
    <x v="4"/>
    <n v="3398370.4646687154"/>
    <n v="236019.38872759065"/>
    <n v="281460.74356121197"/>
    <n v="262331.99129976152"/>
    <n v="207619.56378265863"/>
    <n v="66199.76335234975"/>
    <n v="4176161.9715822772"/>
    <n v="3470191.0277722669"/>
  </r>
  <r>
    <n v="144"/>
    <s v="Bahumukhi"/>
    <s v="Musk"/>
    <n v="37"/>
    <n v="1"/>
    <s v="men"/>
    <n v="6"/>
    <s v="Biotech"/>
    <n v="4"/>
    <s v="PostGraduate"/>
    <x v="1"/>
    <n v="3"/>
    <n v="650740"/>
    <n v="2"/>
    <x v="6"/>
    <n v="2936080.6020750087"/>
    <n v="232305.21484317398"/>
    <n v="579014.15124169621"/>
    <n v="350309.47023253649"/>
    <n v="524693.12239203881"/>
    <n v="72473.254992038434"/>
    <n v="4238308.0083087431"/>
    <n v="3131000.2008409938"/>
  </r>
  <r>
    <n v="145"/>
    <s v="Abdul"/>
    <s v="Hawkings"/>
    <n v="33"/>
    <n v="2"/>
    <s v="women"/>
    <n v="3"/>
    <s v="Mechanical"/>
    <n v="4"/>
    <s v="PostGraduate"/>
    <x v="2"/>
    <n v="2"/>
    <n v="815883"/>
    <n v="2"/>
    <x v="6"/>
    <n v="1316489.9145924533"/>
    <n v="111609.11930164364"/>
    <n v="158620.81628336309"/>
    <n v="125198.0757503819"/>
    <n v="779946.85053830745"/>
    <n v="23373.454465431543"/>
    <n v="2314367.1853412478"/>
    <n v="1297613.1397509146"/>
  </r>
  <r>
    <n v="146"/>
    <s v="William"/>
    <s v="Hooda"/>
    <n v="33"/>
    <n v="1"/>
    <s v="men"/>
    <n v="4"/>
    <s v="IT"/>
    <n v="5"/>
    <s v="PHD"/>
    <x v="0"/>
    <n v="3"/>
    <n v="775549"/>
    <n v="6"/>
    <x v="1"/>
    <n v="5501136.232630509"/>
    <n v="215504.28900526182"/>
    <n v="343169.77756232681"/>
    <n v="67209.084054516366"/>
    <n v="681200.38893344637"/>
    <n v="299877.62280943454"/>
    <n v="6919732.63300227"/>
    <n v="5955818.8710090453"/>
  </r>
  <r>
    <n v="147"/>
    <s v="Nathan"/>
    <s v="Samad"/>
    <n v="28"/>
    <n v="1"/>
    <s v="men"/>
    <n v="1"/>
    <s v="Computer Science"/>
    <n v="4"/>
    <s v="PostGraduate"/>
    <x v="0"/>
    <n v="1"/>
    <n v="527466"/>
    <n v="5"/>
    <x v="3"/>
    <n v="4864780.5324009778"/>
    <n v="415198.13247671025"/>
    <n v="418583.31654016848"/>
    <n v="326662.30418144161"/>
    <n v="241542.74085189772"/>
    <n v="350139.86739369418"/>
    <n v="6160969.7163348403"/>
    <n v="5177566.5388247911"/>
  </r>
  <r>
    <n v="148"/>
    <s v="Elon"/>
    <s v="Chandra"/>
    <n v="43"/>
    <n v="2"/>
    <s v="women"/>
    <n v="6"/>
    <s v="Biotech"/>
    <n v="5"/>
    <s v="PHD"/>
    <x v="1"/>
    <n v="4"/>
    <n v="774894"/>
    <n v="3"/>
    <x v="4"/>
    <n v="4519339.7017499432"/>
    <n v="130502.87725672644"/>
    <n v="581457.26771553454"/>
    <n v="546184.54595247086"/>
    <n v="437262.57492014067"/>
    <n v="569706.32522481272"/>
    <n v="6445397.2946902905"/>
    <n v="5331447.2965609524"/>
  </r>
  <r>
    <n v="149"/>
    <s v="Berkin"/>
    <s v="Singh"/>
    <n v="34"/>
    <n v="1"/>
    <s v="men"/>
    <n v="4"/>
    <s v="IT"/>
    <n v="2"/>
    <s v="SSC"/>
    <x v="2"/>
    <n v="1"/>
    <n v="408733"/>
    <n v="4"/>
    <x v="7"/>
    <n v="938857.67435638281"/>
    <n v="41388.474421625651"/>
    <n v="261506.20382850667"/>
    <n v="102519.46577004631"/>
    <n v="144633.28872204304"/>
    <n v="138942.42182662204"/>
    <n v="1748039.3000115114"/>
    <n v="1459498.0710977963"/>
  </r>
  <r>
    <n v="150"/>
    <s v="Berkin"/>
    <s v="Tagore"/>
    <n v="43"/>
    <n v="1"/>
    <s v="men"/>
    <n v="6"/>
    <s v="Biotech"/>
    <n v="3"/>
    <s v="Graduate"/>
    <x v="0"/>
    <n v="2"/>
    <n v="294313"/>
    <n v="8"/>
    <x v="2"/>
    <n v="2794324.4352754909"/>
    <n v="2647.6539025948596"/>
    <n v="292117.03514728229"/>
    <n v="204765.70772840767"/>
    <n v="134936.53739795298"/>
    <n v="182571.22875046171"/>
    <n v="3563325.6991732349"/>
    <n v="3220975.8001442794"/>
  </r>
  <r>
    <n v="151"/>
    <s v="Bahumukhi"/>
    <s v="Musk"/>
    <n v="28"/>
    <n v="1"/>
    <s v="men"/>
    <n v="2"/>
    <s v="Chemical"/>
    <n v="3"/>
    <s v="Graduate"/>
    <x v="2"/>
    <n v="2"/>
    <n v="961094"/>
    <n v="4"/>
    <x v="7"/>
    <n v="5816825.8463395061"/>
    <n v="301810.4030482294"/>
    <n v="957851.68885278492"/>
    <n v="146143.09694109307"/>
    <n v="795326.37116813415"/>
    <n v="579317.52375745075"/>
    <n v="8315089.0589497425"/>
    <n v="7071809.1877922863"/>
  </r>
  <r>
    <n v="152"/>
    <s v="Randeep"/>
    <s v="Sheikh"/>
    <n v="35"/>
    <n v="2"/>
    <s v="women"/>
    <n v="3"/>
    <s v="Mechanical"/>
    <n v="3"/>
    <s v="Graduate"/>
    <x v="1"/>
    <n v="4"/>
    <n v="1375146"/>
    <n v="8"/>
    <x v="2"/>
    <n v="2034796.754042523"/>
    <n v="134885.23934451223"/>
    <n v="738992.40525278565"/>
    <n v="576286.78830028244"/>
    <n v="1123335.1193078386"/>
    <n v="123893.64460066525"/>
    <n v="4272828.8038959736"/>
    <n v="2438321.6569433408"/>
  </r>
  <r>
    <n v="153"/>
    <s v="Sharmila"/>
    <s v="Williamson"/>
    <n v="28"/>
    <n v="1"/>
    <s v="men"/>
    <n v="5"/>
    <s v="Electrical"/>
    <n v="2"/>
    <s v="SSC"/>
    <x v="1"/>
    <n v="3"/>
    <n v="374569"/>
    <n v="8"/>
    <x v="2"/>
    <n v="2675644.0009895684"/>
    <n v="246836.41754688389"/>
    <n v="107941.69937156477"/>
    <n v="9009.7799319658316"/>
    <n v="347730.41366755828"/>
    <n v="183115.29129043978"/>
    <n v="3341269.9916515728"/>
    <n v="2737693.3805051651"/>
  </r>
  <r>
    <n v="154"/>
    <s v="Abhijeet"/>
    <s v="Nadela"/>
    <n v="39"/>
    <n v="2"/>
    <s v="women"/>
    <n v="2"/>
    <s v="Chemical"/>
    <n v="1"/>
    <s v="HSC"/>
    <x v="2"/>
    <n v="1"/>
    <n v="93270"/>
    <n v="1"/>
    <x v="0"/>
    <n v="705132.53480868321"/>
    <n v="34600.717172695338"/>
    <n v="9101.2717755533668"/>
    <n v="5889.2563852993208"/>
    <n v="81888.132679824252"/>
    <n v="19778.210981924422"/>
    <n v="827282.017566161"/>
    <n v="704903.91132834204"/>
  </r>
  <r>
    <n v="155"/>
    <s v="Mitchell"/>
    <s v="Trump"/>
    <n v="33"/>
    <n v="1"/>
    <s v="men"/>
    <n v="5"/>
    <s v="Electrical"/>
    <n v="5"/>
    <s v="PHD"/>
    <x v="1"/>
    <n v="2"/>
    <n v="1320987"/>
    <n v="8"/>
    <x v="2"/>
    <n v="9122518.2151200827"/>
    <n v="682837.02520086989"/>
    <n v="976539.61423862644"/>
    <n v="598851.01949421572"/>
    <n v="1036465.5781352335"/>
    <n v="784833.16769100807"/>
    <n v="12204877.997049717"/>
    <n v="9886724.3742193989"/>
  </r>
  <r>
    <n v="156"/>
    <s v="Abhijeet"/>
    <s v="Link"/>
    <n v="31"/>
    <n v="1"/>
    <s v="men"/>
    <n v="3"/>
    <s v="Mechanical"/>
    <n v="1"/>
    <s v="HSC"/>
    <x v="1"/>
    <n v="2"/>
    <n v="526907"/>
    <n v="7"/>
    <x v="5"/>
    <n v="4352838.5486107161"/>
    <n v="373156.40036676382"/>
    <n v="181806.77235542686"/>
    <n v="149300.60446874623"/>
    <n v="312453.44376929832"/>
    <n v="165025.40611184738"/>
    <n v="5226577.7270779908"/>
    <n v="4391667.2784731826"/>
  </r>
  <r>
    <n v="157"/>
    <s v="Elon"/>
    <s v="Modi"/>
    <n v="34"/>
    <n v="2"/>
    <s v="women"/>
    <n v="3"/>
    <s v="Mechanical"/>
    <n v="3"/>
    <s v="Graduate"/>
    <x v="1"/>
    <n v="2"/>
    <n v="696855"/>
    <n v="3"/>
    <x v="4"/>
    <n v="3473100.9841700364"/>
    <n v="74317.065695656827"/>
    <n v="554328.6926286869"/>
    <n v="486614.81435774203"/>
    <n v="60096.927128222451"/>
    <n v="182980.90763476319"/>
    <n v="4907265.5844334867"/>
    <n v="4286236.7772518657"/>
  </r>
  <r>
    <n v="158"/>
    <s v="Sharmila"/>
    <s v="Maxwell"/>
    <n v="30"/>
    <n v="2"/>
    <s v="women"/>
    <n v="3"/>
    <s v="Mechanical"/>
    <n v="5"/>
    <s v="PHD"/>
    <x v="2"/>
    <n v="1"/>
    <n v="195624"/>
    <n v="8"/>
    <x v="2"/>
    <n v="503153.21953057905"/>
    <n v="45699.188067439711"/>
    <n v="49496.816133307555"/>
    <n v="12515.597592149539"/>
    <n v="121199.47378600329"/>
    <n v="39636.496848009287"/>
    <n v="787910.53251189587"/>
    <n v="608496.27306630334"/>
  </r>
  <r>
    <n v="159"/>
    <s v="Abhijeet"/>
    <s v="Kat"/>
    <n v="37"/>
    <n v="2"/>
    <s v="women"/>
    <n v="1"/>
    <s v="Computer Science"/>
    <n v="5"/>
    <s v="PHD"/>
    <x v="1"/>
    <n v="4"/>
    <n v="1356217"/>
    <n v="3"/>
    <x v="4"/>
    <n v="1060484.9185385667"/>
    <n v="6831.3127067859868"/>
    <n v="422987.40894929552"/>
    <n v="253250.48210615283"/>
    <n v="987218.3068368393"/>
    <n v="669400.00477030443"/>
    <n v="3509089.3322581667"/>
    <n v="2261789.2306083883"/>
  </r>
  <r>
    <n v="160"/>
    <s v="Berkin"/>
    <s v="Stirling"/>
    <n v="33"/>
    <n v="2"/>
    <s v="women"/>
    <n v="2"/>
    <s v="Chemical"/>
    <n v="2"/>
    <s v="SSC"/>
    <x v="0"/>
    <n v="3"/>
    <n v="541051"/>
    <n v="7"/>
    <x v="5"/>
    <n v="3568236.7651114799"/>
    <n v="288681.06006589223"/>
    <n v="278331.5759754969"/>
    <n v="3682.3413500931442"/>
    <n v="389322.54380770086"/>
    <n v="24780.576319537853"/>
    <n v="4412399.9174065152"/>
    <n v="3730713.9721828294"/>
  </r>
  <r>
    <n v="161"/>
    <s v="Satya"/>
    <s v="Pant"/>
    <n v="45"/>
    <n v="1"/>
    <s v="men"/>
    <n v="3"/>
    <s v="Mechanical"/>
    <n v="5"/>
    <s v="PHD"/>
    <x v="0"/>
    <n v="2"/>
    <n v="768149"/>
    <n v="1"/>
    <x v="0"/>
    <n v="4378721.5609038044"/>
    <n v="334021.60324979748"/>
    <n v="398057.82411924109"/>
    <n v="100973.98800673724"/>
    <n v="420325.56873211404"/>
    <n v="21753.284830718854"/>
    <n v="5566681.6698537646"/>
    <n v="4711360.5098651163"/>
  </r>
  <r>
    <n v="162"/>
    <s v="Brendon"/>
    <s v="Singh"/>
    <n v="45"/>
    <n v="2"/>
    <s v="women"/>
    <n v="5"/>
    <s v="Electrical"/>
    <n v="2"/>
    <s v="SSC"/>
    <x v="0"/>
    <n v="2"/>
    <n v="1320637"/>
    <n v="7"/>
    <x v="5"/>
    <n v="1225183.0089624315"/>
    <n v="62769.637550935666"/>
    <n v="219154.56015719334"/>
    <n v="54851.453737245953"/>
    <n v="620936.62583516852"/>
    <n v="216223.38994797639"/>
    <n v="2981197.9590676012"/>
    <n v="2242640.2419442511"/>
  </r>
  <r>
    <n v="163"/>
    <s v="Bahumukhi"/>
    <s v="Stirling"/>
    <n v="43"/>
    <n v="1"/>
    <s v="men"/>
    <n v="2"/>
    <s v="Chemical"/>
    <n v="4"/>
    <s v="PostGraduate"/>
    <x v="1"/>
    <n v="1"/>
    <n v="347002"/>
    <n v="6"/>
    <x v="1"/>
    <n v="873944.30202207586"/>
    <n v="64272.786982049642"/>
    <n v="230131.55553375551"/>
    <n v="7097.4029953243498"/>
    <n v="326053.53751646698"/>
    <n v="29431.225847757843"/>
    <n v="1480509.0834035892"/>
    <n v="1083085.355909748"/>
  </r>
  <r>
    <n v="164"/>
    <s v="Nathan"/>
    <s v="Chandra"/>
    <n v="40"/>
    <n v="1"/>
    <s v="men"/>
    <n v="4"/>
    <s v="IT"/>
    <n v="2"/>
    <s v="SSC"/>
    <x v="0"/>
    <n v="2"/>
    <n v="590849"/>
    <n v="4"/>
    <x v="7"/>
    <n v="3541044.7891534893"/>
    <n v="85105.205681168285"/>
    <n v="292382.17485420278"/>
    <n v="103.10333294167727"/>
    <n v="572572.05520716473"/>
    <n v="1720.050259846947"/>
    <n v="4425996.0142675396"/>
    <n v="3768215.6500462648"/>
  </r>
  <r>
    <n v="165"/>
    <s v="Daya"/>
    <s v="Jain"/>
    <n v="33"/>
    <n v="2"/>
    <s v="women"/>
    <n v="1"/>
    <s v="Computer Science"/>
    <n v="5"/>
    <s v="PHD"/>
    <x v="0"/>
    <n v="2"/>
    <n v="899785"/>
    <n v="7"/>
    <x v="5"/>
    <n v="4818210.5287010968"/>
    <n v="272758.16193737771"/>
    <n v="370797.42644135235"/>
    <n v="72794.403983814962"/>
    <n v="292473.39856078493"/>
    <n v="292176.94666358508"/>
    <n v="6380969.9018060351"/>
    <n v="5742943.9373240583"/>
  </r>
  <r>
    <n v="166"/>
    <s v="Nathan"/>
    <s v="Stirling"/>
    <n v="33"/>
    <n v="2"/>
    <s v="women"/>
    <n v="6"/>
    <s v="Biotech"/>
    <n v="1"/>
    <s v="HSC"/>
    <x v="0"/>
    <n v="2"/>
    <n v="577935"/>
    <n v="8"/>
    <x v="2"/>
    <n v="4416251.2192599457"/>
    <n v="100079.1470451386"/>
    <n v="177071.21111493491"/>
    <n v="23171.623893854608"/>
    <n v="501784.50110310083"/>
    <n v="414248.62617182615"/>
    <n v="5585506.0565467067"/>
    <n v="4960470.7845046129"/>
  </r>
  <r>
    <n v="167"/>
    <s v="Satya"/>
    <s v="Link"/>
    <n v="26"/>
    <n v="1"/>
    <s v="men"/>
    <n v="4"/>
    <s v="IT"/>
    <n v="1"/>
    <s v="HSC"/>
    <x v="0"/>
    <n v="1"/>
    <n v="172937"/>
    <n v="5"/>
    <x v="3"/>
    <n v="73529.008346771094"/>
    <n v="3064.8563490555903"/>
    <n v="95129.957566484518"/>
    <n v="79782.261454524181"/>
    <n v="3075.2575756639462"/>
    <n v="52463.31082583918"/>
    <n v="394059.27673909476"/>
    <n v="308136.90135985101"/>
  </r>
  <r>
    <n v="168"/>
    <s v="Rashid"/>
    <s v="Sarkar"/>
    <n v="27"/>
    <n v="1"/>
    <s v="men"/>
    <n v="2"/>
    <s v="Chemical"/>
    <n v="3"/>
    <s v="Graduate"/>
    <x v="0"/>
    <n v="4"/>
    <n v="199769"/>
    <n v="3"/>
    <x v="4"/>
    <n v="1249307.9889643628"/>
    <n v="25571.465493040494"/>
    <n v="75216.090060163071"/>
    <n v="64991.385863284617"/>
    <n v="95346.429669413323"/>
    <n v="133585.62396478408"/>
    <n v="1657878.70298931"/>
    <n v="1471969.4219635718"/>
  </r>
  <r>
    <n v="169"/>
    <s v="Narendra"/>
    <s v="Chandra"/>
    <n v="25"/>
    <n v="1"/>
    <s v="men"/>
    <n v="3"/>
    <s v="Mechanical"/>
    <n v="2"/>
    <s v="SSC"/>
    <x v="2"/>
    <n v="1"/>
    <n v="312831"/>
    <n v="2"/>
    <x v="6"/>
    <n v="1095584.381552445"/>
    <n v="18121.38069400156"/>
    <n v="286928.44985603564"/>
    <n v="53708.190977203616"/>
    <n v="150155.45126073374"/>
    <n v="76856.118274677836"/>
    <n v="1772199.9496831584"/>
    <n v="1550214.9267512197"/>
  </r>
  <r>
    <n v="170"/>
    <s v="Kane"/>
    <s v="Link"/>
    <n v="35"/>
    <n v="1"/>
    <s v="men"/>
    <n v="4"/>
    <s v="IT"/>
    <n v="2"/>
    <s v="SSC"/>
    <x v="0"/>
    <n v="4"/>
    <n v="1071984"/>
    <n v="8"/>
    <x v="2"/>
    <n v="7375535.9773588981"/>
    <n v="204190.86847180824"/>
    <n v="966188.33169454895"/>
    <n v="230438.61694654942"/>
    <n v="398067.38566768495"/>
    <n v="185123.15517256496"/>
    <n v="9598831.4642260112"/>
    <n v="8766134.5931399669"/>
  </r>
  <r>
    <n v="171"/>
    <s v="Faizal"/>
    <s v="Sundar"/>
    <n v="30"/>
    <n v="2"/>
    <s v="women"/>
    <n v="3"/>
    <s v="Mechanical"/>
    <n v="4"/>
    <s v="PostGraduate"/>
    <x v="1"/>
    <n v="2"/>
    <n v="310649"/>
    <n v="4"/>
    <x v="7"/>
    <n v="2700158.6740732696"/>
    <n v="110506.73975114606"/>
    <n v="16005.163644607468"/>
    <n v="11600.839173796583"/>
    <n v="138260.39390949483"/>
    <n v="142253.43410129653"/>
    <n v="3169066.2718191738"/>
    <n v="2908698.2989847362"/>
  </r>
  <r>
    <n v="172"/>
    <s v="Abdul"/>
    <s v="Bacchan"/>
    <n v="37"/>
    <n v="2"/>
    <s v="women"/>
    <n v="2"/>
    <s v="Chemical"/>
    <n v="2"/>
    <s v="SSC"/>
    <x v="0"/>
    <n v="3"/>
    <n v="940961"/>
    <n v="6"/>
    <x v="1"/>
    <n v="3530657.0565944295"/>
    <n v="192016.37238009225"/>
    <n v="705714.2536589934"/>
    <n v="147380.56153869303"/>
    <n v="673770.71741675073"/>
    <n v="247181.75187387282"/>
    <n v="5424514.0621272959"/>
    <n v="4411346.4107917603"/>
  </r>
  <r>
    <n v="173"/>
    <s v="Sharmila"/>
    <s v="Coulternile"/>
    <n v="45"/>
    <n v="2"/>
    <s v="women"/>
    <n v="6"/>
    <s v="Biotech"/>
    <n v="1"/>
    <s v="HSC"/>
    <x v="1"/>
    <n v="3"/>
    <n v="318460"/>
    <n v="1"/>
    <x v="0"/>
    <n v="2096196.4739953869"/>
    <n v="49073.656930879166"/>
    <n v="130361.1682478585"/>
    <n v="111188.15447850409"/>
    <n v="58495.77012720154"/>
    <n v="60840.968328243187"/>
    <n v="2605858.6105714883"/>
    <n v="2387101.0290349033"/>
  </r>
  <r>
    <n v="174"/>
    <s v="Brendon"/>
    <s v="Singh"/>
    <n v="25"/>
    <n v="2"/>
    <s v="women"/>
    <n v="6"/>
    <s v="Biotech"/>
    <n v="2"/>
    <s v="SSC"/>
    <x v="1"/>
    <n v="3"/>
    <n v="1466238"/>
    <n v="6"/>
    <x v="1"/>
    <n v="2168381.6404706119"/>
    <n v="186536.51464733953"/>
    <n v="1438159.5683258106"/>
    <n v="129365.42530138782"/>
    <n v="409938.26701205125"/>
    <n v="764270.29436745786"/>
    <n v="5837049.5031638807"/>
    <n v="5111209.296203102"/>
  </r>
  <r>
    <n v="175"/>
    <s v="Collin"/>
    <s v="Modi"/>
    <n v="42"/>
    <n v="1"/>
    <s v="men"/>
    <n v="5"/>
    <s v="Electrical"/>
    <n v="1"/>
    <s v="HSC"/>
    <x v="1"/>
    <n v="2"/>
    <n v="1319943"/>
    <n v="4"/>
    <x v="7"/>
    <n v="5598245.8056708062"/>
    <n v="442679.88720224734"/>
    <n v="931944.14832816157"/>
    <n v="480599.03273426619"/>
    <n v="426880.24681255879"/>
    <n v="664577.44337563158"/>
    <n v="8514710.3973746002"/>
    <n v="7164551.2306255279"/>
  </r>
  <r>
    <n v="176"/>
    <s v="Bill"/>
    <s v="Kat"/>
    <n v="35"/>
    <n v="2"/>
    <s v="women"/>
    <n v="3"/>
    <s v="Mechanical"/>
    <n v="2"/>
    <s v="SSC"/>
    <x v="1"/>
    <n v="1"/>
    <n v="938835"/>
    <n v="7"/>
    <x v="5"/>
    <n v="6202399.4520545304"/>
    <n v="384406.06358792278"/>
    <n v="869823.96193727967"/>
    <n v="376769.97532300459"/>
    <n v="392116.61043477512"/>
    <n v="378793.66126903606"/>
    <n v="8389852.0752608459"/>
    <n v="7236559.4259151435"/>
  </r>
  <r>
    <n v="177"/>
    <s v="Kane"/>
    <s v="Musk"/>
    <n v="30"/>
    <n v="2"/>
    <s v="women"/>
    <n v="4"/>
    <s v="IT"/>
    <n v="1"/>
    <s v="HSC"/>
    <x v="1"/>
    <n v="4"/>
    <n v="1091817"/>
    <n v="5"/>
    <x v="3"/>
    <n v="9009697.2012347765"/>
    <n v="181553.51977605443"/>
    <n v="1018478.1439204436"/>
    <n v="178102.57787560031"/>
    <n v="1042617.4243336045"/>
    <n v="205925.42306501998"/>
    <n v="11325917.76822024"/>
    <n v="9923644.2462349813"/>
  </r>
  <r>
    <n v="178"/>
    <s v="Brendon"/>
    <s v="Chandra"/>
    <n v="41"/>
    <n v="2"/>
    <s v="women"/>
    <n v="3"/>
    <s v="Mechanical"/>
    <n v="4"/>
    <s v="PostGraduate"/>
    <x v="2"/>
    <n v="1"/>
    <n v="301836"/>
    <n v="2"/>
    <x v="6"/>
    <n v="894583.34300543577"/>
    <n v="40809.847721670492"/>
    <n v="124890.21273596401"/>
    <n v="67642.781484502513"/>
    <n v="153771.04881014075"/>
    <n v="58025.760051967402"/>
    <n v="1379335.3157933671"/>
    <n v="1117111.6377770533"/>
  </r>
  <r>
    <n v="179"/>
    <s v="Bahumukhi"/>
    <s v="Singh"/>
    <n v="36"/>
    <n v="2"/>
    <s v="women"/>
    <n v="2"/>
    <s v="Chemical"/>
    <n v="3"/>
    <s v="Graduate"/>
    <x v="2"/>
    <n v="3"/>
    <n v="248450"/>
    <n v="4"/>
    <x v="7"/>
    <n v="2433939.9082845119"/>
    <n v="137254.53612342066"/>
    <n v="123661.34420354565"/>
    <n v="66161.555918859362"/>
    <n v="176232.14824753854"/>
    <n v="15929.871640151847"/>
    <n v="2821981.1241282094"/>
    <n v="2442332.8838383909"/>
  </r>
  <r>
    <n v="180"/>
    <s v="Washington"/>
    <s v="Hawkings"/>
    <n v="29"/>
    <n v="2"/>
    <s v="women"/>
    <n v="2"/>
    <s v="Chemical"/>
    <n v="5"/>
    <s v="PHD"/>
    <x v="1"/>
    <n v="2"/>
    <n v="1440367"/>
    <n v="3"/>
    <x v="4"/>
    <n v="11661322.434326874"/>
    <n v="375999.20581972413"/>
    <n v="132566.7437331223"/>
    <n v="70911.947975591946"/>
    <n v="330715.63814457145"/>
    <n v="795061.35248455696"/>
    <n v="14029317.530544555"/>
    <n v="13251690.738604667"/>
  </r>
  <r>
    <n v="181"/>
    <s v="Paul"/>
    <s v="Khan"/>
    <n v="35"/>
    <n v="2"/>
    <s v="women"/>
    <n v="5"/>
    <s v="Electrical"/>
    <n v="5"/>
    <s v="PHD"/>
    <x v="1"/>
    <n v="1"/>
    <n v="583672"/>
    <n v="3"/>
    <x v="4"/>
    <n v="2195293.4834767915"/>
    <n v="39239.827401122988"/>
    <n v="48360.036360566817"/>
    <n v="13507.655756622304"/>
    <n v="518124.51335997804"/>
    <n v="28338.6725990413"/>
    <n v="2855664.1924363999"/>
    <n v="2284792.1959186769"/>
  </r>
  <r>
    <n v="182"/>
    <s v="Rishabh"/>
    <s v="Pathan"/>
    <n v="25"/>
    <n v="2"/>
    <s v="women"/>
    <n v="2"/>
    <s v="Chemical"/>
    <n v="1"/>
    <s v="HSC"/>
    <x v="1"/>
    <n v="2"/>
    <n v="1316746"/>
    <n v="6"/>
    <x v="1"/>
    <n v="7685027.6180658136"/>
    <n v="427306.30421924416"/>
    <n v="118957.23776117111"/>
    <n v="80419.861628982631"/>
    <n v="630874.5975681647"/>
    <n v="60304.505701144983"/>
    <n v="9181035.3615281302"/>
    <n v="8042434.5981117385"/>
  </r>
  <r>
    <n v="183"/>
    <s v="Collin"/>
    <s v="Nadela"/>
    <n v="42"/>
    <n v="1"/>
    <s v="men"/>
    <n v="2"/>
    <s v="Chemical"/>
    <n v="3"/>
    <s v="Graduate"/>
    <x v="1"/>
    <n v="1"/>
    <n v="359515"/>
    <n v="6"/>
    <x v="1"/>
    <n v="2899291.7220545565"/>
    <n v="216990.86730468544"/>
    <n v="175312.13137515745"/>
    <n v="39493.877812107836"/>
    <n v="279300.56219555327"/>
    <n v="53911.463914317705"/>
    <n v="3488030.3173440313"/>
    <n v="2952245.0100316843"/>
  </r>
  <r>
    <n v="184"/>
    <s v="Satya"/>
    <s v="Kat"/>
    <n v="34"/>
    <n v="2"/>
    <s v="women"/>
    <n v="6"/>
    <s v="Biotech"/>
    <n v="5"/>
    <s v="PHD"/>
    <x v="2"/>
    <n v="3"/>
    <n v="1321486"/>
    <n v="2"/>
    <x v="6"/>
    <n v="1611890.1265792237"/>
    <n v="70609.911680439589"/>
    <n v="549492.95116351696"/>
    <n v="91706.745483285558"/>
    <n v="946259.0218982558"/>
    <n v="246496.55130525673"/>
    <n v="3729365.6290479973"/>
    <n v="2620789.9499860164"/>
  </r>
  <r>
    <n v="185"/>
    <s v="Saharsh"/>
    <s v="Coulternile"/>
    <n v="26"/>
    <n v="1"/>
    <s v="men"/>
    <n v="3"/>
    <s v="Mechanical"/>
    <n v="2"/>
    <s v="SSC"/>
    <x v="1"/>
    <n v="2"/>
    <n v="1339342"/>
    <n v="3"/>
    <x v="4"/>
    <n v="8880744.9335562717"/>
    <n v="155923.12694517939"/>
    <n v="736415.22177689255"/>
    <n v="643988.33128595375"/>
    <n v="171834.10043160216"/>
    <n v="800942.20351271471"/>
    <n v="11757444.35884588"/>
    <n v="10785698.800183145"/>
  </r>
  <r>
    <n v="186"/>
    <s v="Sharmila"/>
    <s v="Coulternile"/>
    <n v="37"/>
    <n v="2"/>
    <s v="women"/>
    <n v="6"/>
    <s v="Biotech"/>
    <n v="2"/>
    <s v="SSC"/>
    <x v="2"/>
    <n v="2"/>
    <n v="1069175"/>
    <n v="7"/>
    <x v="5"/>
    <n v="4888665.8301508632"/>
    <n v="461899.69575047877"/>
    <n v="32859.304233144663"/>
    <n v="22060.939777856358"/>
    <n v="944906.54662158922"/>
    <n v="687660.16593925259"/>
    <n v="6678360.3003232609"/>
    <n v="5249493.1181733366"/>
  </r>
  <r>
    <n v="187"/>
    <s v="Bahumukhi"/>
    <s v="Jain"/>
    <n v="41"/>
    <n v="1"/>
    <s v="men"/>
    <n v="5"/>
    <s v="Electrical"/>
    <n v="5"/>
    <s v="PHD"/>
    <x v="1"/>
    <n v="1"/>
    <n v="1165425"/>
    <n v="8"/>
    <x v="2"/>
    <n v="6451052.8608104642"/>
    <n v="402332.5194676448"/>
    <n v="167618.80994952752"/>
    <n v="118842.29307955735"/>
    <n v="1136440.723845999"/>
    <n v="57013.219603306468"/>
    <n v="7841109.8903632984"/>
    <n v="6183494.3539700983"/>
  </r>
  <r>
    <n v="188"/>
    <s v="Randeep"/>
    <s v="Tagore"/>
    <n v="39"/>
    <n v="2"/>
    <s v="women"/>
    <n v="3"/>
    <s v="Mechanical"/>
    <n v="4"/>
    <s v="PostGraduate"/>
    <x v="1"/>
    <n v="4"/>
    <n v="1088575"/>
    <n v="5"/>
    <x v="3"/>
    <n v="3215628.6215181691"/>
    <n v="67627.818840554668"/>
    <n v="722712.02320596832"/>
    <n v="483575.58933823451"/>
    <n v="689876.54898836149"/>
    <n v="336457.67603166663"/>
    <n v="5363373.320755804"/>
    <n v="4122293.363588653"/>
  </r>
  <r>
    <n v="189"/>
    <s v="Brendon"/>
    <s v="Williamson"/>
    <n v="26"/>
    <n v="2"/>
    <s v="women"/>
    <n v="1"/>
    <s v="Computer Science"/>
    <n v="5"/>
    <s v="PHD"/>
    <x v="1"/>
    <n v="3"/>
    <n v="615244"/>
    <n v="4"/>
    <x v="7"/>
    <n v="4297873.7917540614"/>
    <n v="44384.822652642455"/>
    <n v="412744.327485947"/>
    <n v="19381.630896102484"/>
    <n v="454065.72120797954"/>
    <n v="452048.26903738116"/>
    <n v="5777910.3882773891"/>
    <n v="5260078.2135206647"/>
  </r>
  <r>
    <n v="190"/>
    <s v="Faizal"/>
    <s v="Chandel"/>
    <n v="37"/>
    <n v="2"/>
    <s v="women"/>
    <n v="2"/>
    <s v="Chemical"/>
    <n v="2"/>
    <s v="SSC"/>
    <x v="2"/>
    <n v="3"/>
    <n v="401301"/>
    <n v="4"/>
    <x v="7"/>
    <n v="464815.65867861256"/>
    <n v="43228.867343449638"/>
    <n v="187773.02893560941"/>
    <n v="158703.32479421858"/>
    <n v="350941.67575965752"/>
    <n v="62253.297964109923"/>
    <n v="1116142.9855783321"/>
    <n v="563269.1176810062"/>
  </r>
  <r>
    <n v="191"/>
    <s v="Rashid"/>
    <s v="Chandra"/>
    <n v="27"/>
    <n v="1"/>
    <s v="men"/>
    <n v="4"/>
    <s v="IT"/>
    <n v="3"/>
    <s v="Graduate"/>
    <x v="1"/>
    <n v="4"/>
    <n v="969078"/>
    <n v="3"/>
    <x v="4"/>
    <n v="8400905.6379442587"/>
    <n v="624794.9588576908"/>
    <n v="407267.14714844764"/>
    <n v="139887.72406645544"/>
    <n v="930278.75211998576"/>
    <n v="494645.26481268357"/>
    <n v="10271896.04990539"/>
    <n v="8576934.6148612574"/>
  </r>
  <r>
    <n v="192"/>
    <s v="Glenn"/>
    <s v="Mathhodkar"/>
    <n v="34"/>
    <n v="1"/>
    <s v="men"/>
    <n v="2"/>
    <s v="Chemical"/>
    <n v="5"/>
    <s v="PHD"/>
    <x v="2"/>
    <n v="1"/>
    <n v="745438"/>
    <n v="7"/>
    <x v="5"/>
    <n v="581962.49342280603"/>
    <n v="45758.770743068395"/>
    <n v="70381.648655495606"/>
    <n v="18710.511237441639"/>
    <n v="139122.39978610893"/>
    <n v="157334.75498363358"/>
    <n v="1555116.8970619352"/>
    <n v="1351525.2152953164"/>
  </r>
  <r>
    <n v="193"/>
    <s v="Asgar"/>
    <s v="Trump"/>
    <n v="44"/>
    <n v="2"/>
    <s v="women"/>
    <n v="1"/>
    <s v="Computer Science"/>
    <n v="5"/>
    <s v="PHD"/>
    <x v="0"/>
    <n v="3"/>
    <n v="1296346"/>
    <n v="1"/>
    <x v="0"/>
    <n v="2524363.8316050968"/>
    <n v="206493.09267875855"/>
    <n v="687583.46469081927"/>
    <n v="152784.16824434017"/>
    <n v="574853.33535019786"/>
    <n v="287726.16915898933"/>
    <n v="4796019.4654549053"/>
    <n v="3861888.8691816088"/>
  </r>
  <r>
    <n v="194"/>
    <s v="William"/>
    <s v="Hooda"/>
    <n v="42"/>
    <n v="2"/>
    <s v="women"/>
    <n v="1"/>
    <s v="Computer Science"/>
    <n v="3"/>
    <s v="Graduate"/>
    <x v="1"/>
    <n v="1"/>
    <n v="802028"/>
    <n v="1"/>
    <x v="0"/>
    <n v="986876.62248137547"/>
    <n v="62147.205458223078"/>
    <n v="743615.94592843065"/>
    <n v="707083.51548121974"/>
    <n v="663085.85990360007"/>
    <n v="252353.97471868538"/>
    <n v="2784874.5431284914"/>
    <n v="1352557.9622854488"/>
  </r>
  <r>
    <n v="195"/>
    <s v="Glenn"/>
    <s v="Musk"/>
    <n v="42"/>
    <n v="1"/>
    <s v="men"/>
    <n v="5"/>
    <s v="Electrical"/>
    <n v="5"/>
    <s v="PHD"/>
    <x v="2"/>
    <n v="4"/>
    <n v="302659"/>
    <n v="1"/>
    <x v="0"/>
    <n v="1118928.4845576873"/>
    <n v="86368.027676665588"/>
    <n v="243235.56549140706"/>
    <n v="117195.96463995423"/>
    <n v="139145.74480081888"/>
    <n v="112514.68164580369"/>
    <n v="1777337.7316948981"/>
    <n v="1434627.9945774593"/>
  </r>
  <r>
    <n v="196"/>
    <s v="Berkin"/>
    <s v="Kat"/>
    <n v="39"/>
    <n v="2"/>
    <s v="women"/>
    <n v="1"/>
    <s v="Computer Science"/>
    <n v="1"/>
    <s v="HSC"/>
    <x v="2"/>
    <n v="3"/>
    <n v="866313"/>
    <n v="2"/>
    <x v="6"/>
    <n v="2387536.709237332"/>
    <n v="61495.072660994243"/>
    <n v="186813.84784365559"/>
    <n v="37161.736442908383"/>
    <n v="727952.44748482504"/>
    <n v="603401.76386252511"/>
    <n v="4044065.3209435125"/>
    <n v="3217456.0643547848"/>
  </r>
  <r>
    <n v="197"/>
    <s v="William"/>
    <s v="Maxwell"/>
    <n v="44"/>
    <n v="2"/>
    <s v="women"/>
    <n v="6"/>
    <s v="Biotech"/>
    <n v="1"/>
    <s v="HSC"/>
    <x v="0"/>
    <n v="1"/>
    <n v="672469"/>
    <n v="4"/>
    <x v="7"/>
    <n v="296492.85567916825"/>
    <n v="20236.606562848741"/>
    <n v="664480.12061732786"/>
    <n v="380908.28992584749"/>
    <n v="466935.10577787837"/>
    <n v="338371.75347491005"/>
    <n v="1971813.7297714062"/>
    <n v="1103733.7275048317"/>
  </r>
  <r>
    <n v="198"/>
    <s v="Rashid"/>
    <s v="Hawkings"/>
    <n v="41"/>
    <n v="1"/>
    <s v="men"/>
    <n v="4"/>
    <s v="IT"/>
    <n v="2"/>
    <s v="SSC"/>
    <x v="2"/>
    <n v="3"/>
    <n v="647244"/>
    <n v="5"/>
    <x v="3"/>
    <n v="6387876.7279983945"/>
    <n v="294885.23445655644"/>
    <n v="3165.1467465700516"/>
    <n v="1813.3001387522736"/>
    <n v="483585.0357783073"/>
    <n v="134692.39727911685"/>
    <n v="7172978.272024082"/>
    <n v="6392694.7016504658"/>
  </r>
  <r>
    <n v="199"/>
    <s v="Kane"/>
    <s v="Tagore"/>
    <n v="26"/>
    <n v="1"/>
    <s v="men"/>
    <n v="3"/>
    <s v="Mechanical"/>
    <n v="4"/>
    <s v="PostGraduate"/>
    <x v="2"/>
    <n v="3"/>
    <n v="58644"/>
    <n v="8"/>
    <x v="2"/>
    <n v="230248.01804312723"/>
    <n v="15475.359838787057"/>
    <n v="30669.807117420762"/>
    <n v="6661.1194300457864"/>
    <n v="32129.156779086476"/>
    <n v="28761.537457515376"/>
    <n v="348323.3626180634"/>
    <n v="294057.72657014412"/>
  </r>
  <r>
    <n v="200"/>
    <s v="Randeep"/>
    <s v="Jain"/>
    <n v="25"/>
    <n v="2"/>
    <s v="women"/>
    <n v="3"/>
    <s v="Mechanical"/>
    <n v="1"/>
    <s v="HSC"/>
    <x v="1"/>
    <n v="4"/>
    <n v="1303962"/>
    <n v="1"/>
    <x v="0"/>
    <n v="9322735.8777028415"/>
    <n v="59986.292789294072"/>
    <n v="785374.30632673891"/>
    <n v="351472.80390518974"/>
    <n v="134199.89518220318"/>
    <n v="612486.61877792818"/>
    <n v="12024558.80280751"/>
    <n v="11478899.810930824"/>
  </r>
  <r>
    <n v="201"/>
    <s v="Satya"/>
    <s v="Stirling"/>
    <n v="34"/>
    <n v="2"/>
    <s v="women"/>
    <n v="5"/>
    <s v="Electrical"/>
    <n v="5"/>
    <s v="PHD"/>
    <x v="2"/>
    <n v="2"/>
    <n v="1189442"/>
    <n v="1"/>
    <x v="0"/>
    <n v="8666189.2464080416"/>
    <n v="429016.34579830006"/>
    <n v="30104.519910863874"/>
    <n v="19072.901036094339"/>
    <n v="147751.18607950999"/>
    <n v="111788.58247587696"/>
    <n v="9997524.3487947825"/>
    <n v="9401683.9158808775"/>
  </r>
  <r>
    <n v="202"/>
    <s v="Rashid"/>
    <s v="Chandra"/>
    <n v="31"/>
    <n v="1"/>
    <s v="men"/>
    <n v="1"/>
    <s v="Computer Science"/>
    <n v="5"/>
    <s v="PHD"/>
    <x v="2"/>
    <n v="4"/>
    <n v="634079"/>
    <n v="6"/>
    <x v="1"/>
    <n v="5986103.9507989865"/>
    <n v="285140.20115928119"/>
    <n v="119876.4504540261"/>
    <n v="59738.167615304839"/>
    <n v="531293.5059937936"/>
    <n v="462064.10982226685"/>
    <n v="7202123.5110752797"/>
    <n v="6325951.6363069005"/>
  </r>
  <r>
    <n v="203"/>
    <s v="Faizal"/>
    <s v="Tagore"/>
    <n v="28"/>
    <n v="2"/>
    <s v="women"/>
    <n v="6"/>
    <s v="Biotech"/>
    <n v="4"/>
    <s v="PostGraduate"/>
    <x v="0"/>
    <n v="2"/>
    <n v="381068"/>
    <n v="1"/>
    <x v="0"/>
    <n v="3126180.4970290922"/>
    <n v="312246.09914279776"/>
    <n v="42730.464752192842"/>
    <n v="40606.88286879236"/>
    <n v="34120.266386698277"/>
    <n v="183826.93577196711"/>
    <n v="3733805.8975532521"/>
    <n v="3346832.6491549634"/>
  </r>
  <r>
    <n v="204"/>
    <s v="Daya"/>
    <s v="Kat"/>
    <n v="39"/>
    <n v="1"/>
    <s v="men"/>
    <n v="4"/>
    <s v="IT"/>
    <n v="1"/>
    <s v="HSC"/>
    <x v="2"/>
    <n v="2"/>
    <n v="1197008"/>
    <n v="5"/>
    <x v="3"/>
    <n v="11623699.933543142"/>
    <n v="461178.90715287032"/>
    <n v="1128472.1980177793"/>
    <n v="356109.18191633315"/>
    <n v="251250.33682781906"/>
    <n v="488818.09483218775"/>
    <n v="14437998.226393109"/>
    <n v="13369459.800496086"/>
  </r>
  <r>
    <n v="205"/>
    <s v="Nathan"/>
    <s v="Sheikh"/>
    <n v="42"/>
    <n v="1"/>
    <s v="men"/>
    <n v="1"/>
    <s v="Computer Science"/>
    <n v="1"/>
    <s v="HSC"/>
    <x v="0"/>
    <n v="2"/>
    <n v="222609"/>
    <n v="3"/>
    <x v="4"/>
    <n v="1949959.4702304313"/>
    <n v="104915.39407441637"/>
    <n v="136342.40223176626"/>
    <n v="119726.20432536253"/>
    <n v="155780.48734790611"/>
    <n v="50161.746313098716"/>
    <n v="2359072.6187752965"/>
    <n v="1978650.5330276117"/>
  </r>
  <r>
    <n v="206"/>
    <s v="Collin"/>
    <s v="Williamson"/>
    <n v="29"/>
    <n v="1"/>
    <s v="men"/>
    <n v="6"/>
    <s v="Biotech"/>
    <n v="5"/>
    <s v="PHD"/>
    <x v="1"/>
    <n v="3"/>
    <n v="1120531"/>
    <n v="3"/>
    <x v="4"/>
    <n v="3602624.4785563145"/>
    <n v="167310.06086992813"/>
    <n v="751562.79080534226"/>
    <n v="677273.58385893016"/>
    <n v="856664.23583190027"/>
    <n v="593943.84083318687"/>
    <n v="6068662.1101948442"/>
    <n v="4367414.2296340847"/>
  </r>
  <r>
    <n v="207"/>
    <s v="Brendon"/>
    <s v="Trump"/>
    <n v="32"/>
    <n v="1"/>
    <s v="men"/>
    <n v="5"/>
    <s v="Electrical"/>
    <n v="1"/>
    <s v="HSC"/>
    <x v="1"/>
    <n v="3"/>
    <n v="749593"/>
    <n v="6"/>
    <x v="1"/>
    <n v="4673893.4413062073"/>
    <n v="140471.61729237312"/>
    <n v="253009.54233630991"/>
    <n v="244995.42381368359"/>
    <n v="629803.88094615401"/>
    <n v="36868.412257044394"/>
    <n v="5713364.3958995622"/>
    <n v="4698093.473847351"/>
  </r>
  <r>
    <n v="208"/>
    <s v="Charles"/>
    <s v="Musk"/>
    <n v="25"/>
    <n v="2"/>
    <s v="women"/>
    <n v="4"/>
    <s v="IT"/>
    <n v="5"/>
    <s v="PHD"/>
    <x v="2"/>
    <n v="4"/>
    <n v="597388"/>
    <n v="8"/>
    <x v="2"/>
    <n v="2565581.7473695627"/>
    <n v="20385.994347559903"/>
    <n v="281406.56270009856"/>
    <n v="29147.886168973266"/>
    <n v="372393.68317860446"/>
    <n v="414915.91894305055"/>
    <n v="3859292.2290127119"/>
    <n v="3437364.6653175745"/>
  </r>
  <r>
    <n v="209"/>
    <s v="Berkin"/>
    <s v="Williams"/>
    <n v="25"/>
    <n v="2"/>
    <s v="women"/>
    <n v="2"/>
    <s v="Chemical"/>
    <n v="3"/>
    <s v="Graduate"/>
    <x v="2"/>
    <n v="1"/>
    <n v="1008733"/>
    <n v="4"/>
    <x v="7"/>
    <n v="1841597.3529309125"/>
    <n v="114469.25218355903"/>
    <n v="167187.74514252873"/>
    <n v="68367.821146141679"/>
    <n v="924919.36502923467"/>
    <n v="567041.59423022764"/>
    <n v="3584559.6923036692"/>
    <n v="2476803.2539447341"/>
  </r>
  <r>
    <n v="210"/>
    <s v="Pradyuman"/>
    <s v="Starc"/>
    <n v="38"/>
    <n v="2"/>
    <s v="women"/>
    <n v="1"/>
    <s v="Computer Science"/>
    <n v="3"/>
    <s v="Graduate"/>
    <x v="1"/>
    <n v="3"/>
    <n v="489099"/>
    <n v="5"/>
    <x v="3"/>
    <n v="2766944.0943202535"/>
    <n v="235139.64112378773"/>
    <n v="397240.12197510654"/>
    <n v="109171.24743684758"/>
    <n v="376951.8152234102"/>
    <n v="228882.40392865945"/>
    <n v="3882165.6202240195"/>
    <n v="3160902.9164399742"/>
  </r>
  <r>
    <n v="211"/>
    <s v="Narendra"/>
    <s v="Pathan"/>
    <n v="25"/>
    <n v="2"/>
    <s v="women"/>
    <n v="1"/>
    <s v="Computer Science"/>
    <n v="5"/>
    <s v="PHD"/>
    <x v="2"/>
    <n v="1"/>
    <n v="886513"/>
    <n v="6"/>
    <x v="1"/>
    <n v="2759890.1110866843"/>
    <n v="46799.931282810183"/>
    <n v="885004.15200933965"/>
    <n v="345094.9288112644"/>
    <n v="643100.27093587245"/>
    <n v="507935.57287538063"/>
    <n v="5039342.8359714048"/>
    <n v="4004347.7049414581"/>
  </r>
  <r>
    <n v="212"/>
    <s v="Bill"/>
    <s v="Stirling"/>
    <n v="33"/>
    <n v="1"/>
    <s v="men"/>
    <n v="1"/>
    <s v="Computer Science"/>
    <n v="1"/>
    <s v="HSC"/>
    <x v="0"/>
    <n v="4"/>
    <n v="1080208"/>
    <n v="6"/>
    <x v="1"/>
    <n v="1919041.1389948879"/>
    <n v="75743.558553579642"/>
    <n v="761698.51280743012"/>
    <n v="630883.19832621154"/>
    <n v="587446.12611754646"/>
    <n v="752858.51508498006"/>
    <n v="4513806.1668872982"/>
    <n v="3219733.283889961"/>
  </r>
  <r>
    <n v="213"/>
    <s v="Bahumukhi"/>
    <s v="Musk"/>
    <n v="35"/>
    <n v="2"/>
    <s v="women"/>
    <n v="5"/>
    <s v="Electrical"/>
    <n v="1"/>
    <s v="HSC"/>
    <x v="2"/>
    <n v="2"/>
    <n v="1088071"/>
    <n v="6"/>
    <x v="1"/>
    <n v="4568323.7963796034"/>
    <n v="169208.95239091959"/>
    <n v="202936.39226710319"/>
    <n v="71267.05602703875"/>
    <n v="452389.68123305758"/>
    <n v="416885.86025585176"/>
    <n v="6276217.0489025582"/>
    <n v="5583351.359251542"/>
  </r>
  <r>
    <n v="214"/>
    <s v="Kane"/>
    <s v="Sheikh"/>
    <n v="33"/>
    <n v="2"/>
    <s v="women"/>
    <n v="5"/>
    <s v="Electrical"/>
    <n v="2"/>
    <s v="SSC"/>
    <x v="2"/>
    <n v="2"/>
    <n v="219370"/>
    <n v="8"/>
    <x v="2"/>
    <n v="916858.476336719"/>
    <n v="78724.407610678667"/>
    <n v="40299.862164328995"/>
    <n v="32918.507796730417"/>
    <n v="106588.24900567392"/>
    <n v="164256.17954486323"/>
    <n v="1340784.5180459113"/>
    <n v="1122553.3536328285"/>
  </r>
  <r>
    <n v="215"/>
    <s v="Asgar"/>
    <s v="Samad"/>
    <n v="28"/>
    <n v="2"/>
    <s v="women"/>
    <n v="5"/>
    <s v="Electrical"/>
    <n v="2"/>
    <s v="SSC"/>
    <x v="1"/>
    <n v="2"/>
    <n v="865458"/>
    <n v="6"/>
    <x v="1"/>
    <n v="7803224.2366127055"/>
    <n v="661334.006558605"/>
    <n v="854050.45657471556"/>
    <n v="315624.73061989067"/>
    <n v="176054.87181603242"/>
    <n v="135915.02421551375"/>
    <n v="9658647.717402935"/>
    <n v="8505634.1084084082"/>
  </r>
  <r>
    <n v="216"/>
    <s v="Washington"/>
    <s v="Sheikh"/>
    <n v="43"/>
    <n v="1"/>
    <s v="men"/>
    <n v="4"/>
    <s v="IT"/>
    <n v="4"/>
    <s v="PostGraduate"/>
    <x v="1"/>
    <n v="4"/>
    <n v="396301"/>
    <n v="8"/>
    <x v="2"/>
    <n v="2221533.0765080843"/>
    <n v="211890.94774044014"/>
    <n v="140654.57182760257"/>
    <n v="108732.92341319875"/>
    <n v="107326.94859043992"/>
    <n v="188858.06887127832"/>
    <n v="2947346.7172069652"/>
    <n v="2519395.8974628863"/>
  </r>
  <r>
    <n v="217"/>
    <s v="Faizal"/>
    <s v="Tagore"/>
    <n v="27"/>
    <n v="2"/>
    <s v="women"/>
    <n v="4"/>
    <s v="IT"/>
    <n v="2"/>
    <s v="SSC"/>
    <x v="0"/>
    <n v="4"/>
    <n v="1213416"/>
    <n v="6"/>
    <x v="1"/>
    <n v="698560.35163820477"/>
    <n v="22086.942798848264"/>
    <n v="90625.548550910025"/>
    <n v="29304.102362870472"/>
    <n v="797126.31598837313"/>
    <n v="330595.9231197281"/>
    <n v="2333197.8233088432"/>
    <n v="1484680.4621587517"/>
  </r>
  <r>
    <n v="218"/>
    <s v="Abhijeet"/>
    <s v="Pathan"/>
    <n v="40"/>
    <n v="1"/>
    <s v="men"/>
    <n v="6"/>
    <s v="Biotech"/>
    <n v="2"/>
    <s v="SSC"/>
    <x v="2"/>
    <n v="1"/>
    <n v="736437"/>
    <n v="2"/>
    <x v="6"/>
    <n v="2956057.3123931987"/>
    <n v="186625.34374140785"/>
    <n v="711758.3512148438"/>
    <n v="287758.93970486271"/>
    <n v="2725.9304068890633"/>
    <n v="320082.04765097518"/>
    <n v="4724334.7112590177"/>
    <n v="4247224.4974058587"/>
  </r>
  <r>
    <n v="219"/>
    <s v="Bahumukhi"/>
    <s v="Maxwell"/>
    <n v="33"/>
    <n v="2"/>
    <s v="women"/>
    <n v="3"/>
    <s v="Mechanical"/>
    <n v="1"/>
    <s v="HSC"/>
    <x v="2"/>
    <n v="4"/>
    <n v="1149280"/>
    <n v="5"/>
    <x v="3"/>
    <n v="590684.72182921588"/>
    <n v="39097.433970904087"/>
    <n v="333766.55928164208"/>
    <n v="143945.19057988451"/>
    <n v="200168.81879644515"/>
    <n v="34114.965335761022"/>
    <n v="2107846.2464466193"/>
    <n v="1724634.8030993857"/>
  </r>
  <r>
    <n v="220"/>
    <s v="Sharmila"/>
    <s v="Modi"/>
    <n v="25"/>
    <n v="2"/>
    <s v="women"/>
    <n v="4"/>
    <s v="IT"/>
    <n v="4"/>
    <s v="PostGraduate"/>
    <x v="1"/>
    <n v="1"/>
    <n v="104249"/>
    <n v="7"/>
    <x v="5"/>
    <n v="129766.96515864432"/>
    <n v="3233.1263779439978"/>
    <n v="75343.274837235091"/>
    <n v="66283.893918315327"/>
    <n v="14209.756711820301"/>
    <n v="55798.700499590428"/>
    <n v="365157.94049546984"/>
    <n v="281431.16348739021"/>
  </r>
  <r>
    <n v="221"/>
    <s v="Daya"/>
    <s v="Trump"/>
    <n v="44"/>
    <n v="1"/>
    <s v="men"/>
    <n v="2"/>
    <s v="Chemical"/>
    <n v="1"/>
    <s v="HSC"/>
    <x v="2"/>
    <n v="1"/>
    <n v="537717"/>
    <n v="3"/>
    <x v="4"/>
    <n v="4028808.4660816682"/>
    <n v="299220.45987279271"/>
    <n v="256483.21158790943"/>
    <n v="151556.25869143187"/>
    <n v="194609.86476151642"/>
    <n v="94831.813301505856"/>
    <n v="4917840.4909710828"/>
    <n v="4272453.9076453419"/>
  </r>
  <r>
    <n v="222"/>
    <s v="Randeep"/>
    <s v="Nadel"/>
    <n v="29"/>
    <n v="1"/>
    <s v="men"/>
    <n v="6"/>
    <s v="Biotech"/>
    <n v="4"/>
    <s v="PostGraduate"/>
    <x v="2"/>
    <n v="3"/>
    <n v="227205"/>
    <n v="5"/>
    <x v="3"/>
    <n v="1495959.5811205981"/>
    <n v="69036.717196196987"/>
    <n v="48630.3606043318"/>
    <n v="35196.450381441049"/>
    <n v="211943.15629415959"/>
    <n v="16392.233248772223"/>
    <n v="1788187.1749737023"/>
    <n v="1472010.8511019046"/>
  </r>
  <r>
    <n v="223"/>
    <s v="Brendon"/>
    <s v="Trump"/>
    <n v="36"/>
    <n v="2"/>
    <s v="women"/>
    <n v="3"/>
    <s v="Mechanical"/>
    <n v="1"/>
    <s v="HSC"/>
    <x v="1"/>
    <n v="2"/>
    <n v="1484734"/>
    <n v="2"/>
    <x v="6"/>
    <n v="1671317.2604256703"/>
    <n v="99801.031938391432"/>
    <n v="590552.23230199702"/>
    <n v="72501.59288562696"/>
    <n v="127599.00162963643"/>
    <n v="131602.77736372538"/>
    <n v="3878206.2700913926"/>
    <n v="3578304.6436377377"/>
  </r>
  <r>
    <n v="224"/>
    <s v="Faizal"/>
    <s v="Coulternile"/>
    <n v="37"/>
    <n v="2"/>
    <s v="women"/>
    <n v="4"/>
    <s v="IT"/>
    <n v="4"/>
    <s v="PostGraduate"/>
    <x v="2"/>
    <n v="3"/>
    <n v="1102418"/>
    <n v="2"/>
    <x v="6"/>
    <n v="6878265.1867844434"/>
    <n v="40581.348658958123"/>
    <n v="1045481.2999780059"/>
    <n v="28237.427854430272"/>
    <n v="103870.74266774039"/>
    <n v="436225.11503187288"/>
    <n v="9462389.6017943211"/>
    <n v="9289700.0826131925"/>
  </r>
  <r>
    <n v="225"/>
    <s v="Asgar"/>
    <s v="Hawkings"/>
    <n v="33"/>
    <n v="1"/>
    <s v="men"/>
    <n v="4"/>
    <s v="IT"/>
    <n v="2"/>
    <s v="SSC"/>
    <x v="0"/>
    <n v="1"/>
    <n v="489395"/>
    <n v="1"/>
    <x v="0"/>
    <n v="3476106.2576797642"/>
    <n v="4126.3961509545807"/>
    <n v="484059.95740153652"/>
    <n v="93577.829511111777"/>
    <n v="151030.98953042249"/>
    <n v="327914.83007304079"/>
    <n v="4777476.0451543415"/>
    <n v="4528740.8299618522"/>
  </r>
  <r>
    <n v="226"/>
    <s v="Collin"/>
    <s v="Maxwell"/>
    <n v="45"/>
    <n v="2"/>
    <s v="women"/>
    <n v="6"/>
    <s v="Biotech"/>
    <n v="4"/>
    <s v="PostGraduate"/>
    <x v="0"/>
    <n v="1"/>
    <n v="1022960"/>
    <n v="7"/>
    <x v="5"/>
    <n v="3587965.143497989"/>
    <n v="337297.53568020079"/>
    <n v="498253.57279890351"/>
    <n v="236006.6304042527"/>
    <n v="299312.16475882934"/>
    <n v="236653.96217717251"/>
    <n v="5345832.678474064"/>
    <n v="4473216.3476307811"/>
  </r>
  <r>
    <n v="227"/>
    <s v="Faizal"/>
    <s v="Mathhodkar"/>
    <n v="30"/>
    <n v="1"/>
    <s v="men"/>
    <n v="4"/>
    <s v="IT"/>
    <n v="4"/>
    <s v="PostGraduate"/>
    <x v="2"/>
    <n v="2"/>
    <n v="147301"/>
    <n v="3"/>
    <x v="4"/>
    <n v="164742.08050534219"/>
    <n v="6348.3352189424531"/>
    <n v="120880.10583565439"/>
    <n v="83362.031738471458"/>
    <n v="104703.18523237604"/>
    <n v="62160.313499689502"/>
    <n v="495083.49984068616"/>
    <n v="300669.94765089621"/>
  </r>
  <r>
    <n v="228"/>
    <s v="Satya"/>
    <s v="Mathhodkar"/>
    <n v="30"/>
    <n v="1"/>
    <s v="men"/>
    <n v="1"/>
    <s v="Computer Science"/>
    <n v="4"/>
    <s v="PostGraduate"/>
    <x v="0"/>
    <n v="4"/>
    <n v="158547"/>
    <n v="7"/>
    <x v="5"/>
    <n v="166142.03113477936"/>
    <n v="11881.768810948302"/>
    <n v="6374.3766246279811"/>
    <n v="3871.9042291057563"/>
    <n v="156676.67998494592"/>
    <n v="58059.698342629476"/>
    <n v="389123.10610203678"/>
    <n v="216692.75307703682"/>
  </r>
  <r>
    <n v="229"/>
    <s v="Bahumukhi"/>
    <s v="Sheikh"/>
    <n v="44"/>
    <n v="2"/>
    <s v="women"/>
    <n v="2"/>
    <s v="Chemical"/>
    <n v="4"/>
    <s v="PostGraduate"/>
    <x v="0"/>
    <n v="3"/>
    <n v="1287384"/>
    <n v="5"/>
    <x v="3"/>
    <n v="12361510.116923191"/>
    <n v="87924.807888321826"/>
    <n v="9616.6713300093325"/>
    <n v="5633.6926183653313"/>
    <n v="1265142.7470707672"/>
    <n v="645387.93892304855"/>
    <n v="14303898.727176247"/>
    <n v="12945197.479598794"/>
  </r>
  <r>
    <n v="230"/>
    <s v="Donald"/>
    <s v="Williamson"/>
    <n v="33"/>
    <n v="1"/>
    <s v="men"/>
    <n v="4"/>
    <s v="IT"/>
    <n v="5"/>
    <s v="PHD"/>
    <x v="2"/>
    <n v="2"/>
    <n v="423868"/>
    <n v="7"/>
    <x v="5"/>
    <n v="3549232.2020665952"/>
    <n v="296100.03424793942"/>
    <n v="8364.0158660886718"/>
    <n v="4655.3863151341902"/>
    <n v="248952.95879040097"/>
    <n v="231017.67601787692"/>
    <n v="4212481.8939505611"/>
    <n v="3662773.5145970862"/>
  </r>
  <r>
    <n v="231"/>
    <s v="Donald"/>
    <s v="Williams"/>
    <n v="39"/>
    <n v="1"/>
    <s v="men"/>
    <n v="4"/>
    <s v="IT"/>
    <n v="4"/>
    <s v="PostGraduate"/>
    <x v="0"/>
    <n v="3"/>
    <n v="737367"/>
    <n v="4"/>
    <x v="7"/>
    <n v="6331194.7649945552"/>
    <n v="461163.60004482866"/>
    <n v="515719.33444331342"/>
    <n v="256762.26550013284"/>
    <n v="272755.56296633708"/>
    <n v="358966.19541660312"/>
    <n v="7943247.2948544715"/>
    <n v="6952565.8663431723"/>
  </r>
  <r>
    <n v="232"/>
    <s v="Brendon"/>
    <s v="Maxwell"/>
    <n v="35"/>
    <n v="2"/>
    <s v="women"/>
    <n v="6"/>
    <s v="Biotech"/>
    <n v="2"/>
    <s v="SSC"/>
    <x v="1"/>
    <n v="4"/>
    <n v="358414"/>
    <n v="4"/>
    <x v="7"/>
    <n v="3009877.3068710873"/>
    <n v="118778.59969085555"/>
    <n v="137356.73588817852"/>
    <n v="108470.17810450881"/>
    <n v="97603.732608748483"/>
    <n v="41738.837298945436"/>
    <n v="3547386.8800582113"/>
    <n v="3222534.3696540985"/>
  </r>
  <r>
    <n v="233"/>
    <s v="Glenn"/>
    <s v="Williams"/>
    <n v="35"/>
    <n v="1"/>
    <s v="men"/>
    <n v="3"/>
    <s v="Mechanical"/>
    <n v="5"/>
    <s v="PHD"/>
    <x v="0"/>
    <n v="4"/>
    <n v="1139310"/>
    <n v="8"/>
    <x v="2"/>
    <n v="9024605.8321073707"/>
    <n v="179856.74686034312"/>
    <n v="40239.653050096815"/>
    <n v="19578.309088843336"/>
    <n v="584949.13178617763"/>
    <n v="703832.91313200234"/>
    <n v="10907988.39828947"/>
    <n v="10123604.210554106"/>
  </r>
  <r>
    <n v="234"/>
    <s v="Elon"/>
    <s v="Sundar"/>
    <n v="32"/>
    <n v="2"/>
    <s v="women"/>
    <n v="3"/>
    <s v="Mechanical"/>
    <n v="2"/>
    <s v="SSC"/>
    <x v="0"/>
    <n v="1"/>
    <n v="1422689"/>
    <n v="4"/>
    <x v="7"/>
    <n v="13204589.204084162"/>
    <n v="835062.79006979591"/>
    <n v="62276.131728936205"/>
    <n v="51124.280300982165"/>
    <n v="778012.96873195854"/>
    <n v="849586.48400089599"/>
    <n v="15539140.819813993"/>
    <n v="13874940.780711256"/>
  </r>
  <r>
    <n v="235"/>
    <s v="Berkin"/>
    <s v="Pathan"/>
    <n v="45"/>
    <n v="2"/>
    <s v="women"/>
    <n v="1"/>
    <s v="Computer Science"/>
    <n v="4"/>
    <s v="PostGraduate"/>
    <x v="1"/>
    <n v="2"/>
    <n v="183180"/>
    <n v="2"/>
    <x v="6"/>
    <n v="814518.53551782609"/>
    <n v="211.02670738818779"/>
    <n v="23475.161443958405"/>
    <n v="20898.834472749746"/>
    <n v="2966.6687962652268"/>
    <n v="14388.172212353882"/>
    <n v="1035561.8691741384"/>
    <n v="1011485.3391977352"/>
  </r>
  <r>
    <n v="236"/>
    <s v="Faizal"/>
    <s v="Maxwell"/>
    <n v="25"/>
    <n v="1"/>
    <s v="men"/>
    <n v="6"/>
    <s v="Biotech"/>
    <n v="1"/>
    <s v="HSC"/>
    <x v="0"/>
    <n v="1"/>
    <n v="179666"/>
    <n v="2"/>
    <x v="6"/>
    <n v="1218732.7531891938"/>
    <n v="6603.9673306834175"/>
    <n v="175187.97685210407"/>
    <n v="66419.36723819327"/>
    <n v="158570.54859309224"/>
    <n v="56147.06701216181"/>
    <n v="1629733.7970534596"/>
    <n v="1398139.9138914905"/>
  </r>
  <r>
    <n v="237"/>
    <s v="Faizal"/>
    <s v="Mathhodkar"/>
    <n v="31"/>
    <n v="2"/>
    <s v="women"/>
    <n v="5"/>
    <s v="Electrical"/>
    <n v="1"/>
    <s v="HSC"/>
    <x v="0"/>
    <n v="2"/>
    <n v="584281"/>
    <n v="1"/>
    <x v="0"/>
    <n v="5437796.9905500403"/>
    <n v="519543.5025312248"/>
    <n v="229350.42557719102"/>
    <n v="153781.64683201996"/>
    <n v="577136.77977852826"/>
    <n v="330893.84829963074"/>
    <n v="6582322.2644268619"/>
    <n v="5331860.335285089"/>
  </r>
  <r>
    <n v="238"/>
    <s v="Paul"/>
    <s v="Pathan"/>
    <n v="32"/>
    <n v="2"/>
    <s v="women"/>
    <n v="6"/>
    <s v="Biotech"/>
    <n v="4"/>
    <s v="PostGraduate"/>
    <x v="1"/>
    <n v="2"/>
    <n v="1255342"/>
    <n v="3"/>
    <x v="4"/>
    <n v="2239625.9645458804"/>
    <n v="73731.158097834486"/>
    <n v="712518.82200263813"/>
    <n v="102172.2836669336"/>
    <n v="455616.14470513148"/>
    <n v="49381.148189204061"/>
    <n v="4256867.9347377224"/>
    <n v="3625348.348267823"/>
  </r>
  <r>
    <n v="239"/>
    <s v="Kane"/>
    <s v="Singh"/>
    <n v="36"/>
    <n v="1"/>
    <s v="men"/>
    <n v="4"/>
    <s v="IT"/>
    <n v="3"/>
    <s v="Graduate"/>
    <x v="0"/>
    <n v="1"/>
    <n v="200255"/>
    <n v="5"/>
    <x v="3"/>
    <n v="174213.28152839973"/>
    <n v="507.29236116584866"/>
    <n v="185408.43825233396"/>
    <n v="26080.544871647653"/>
    <n v="59339.097148149071"/>
    <n v="54088.461145729729"/>
    <n v="613965.18092646345"/>
    <n v="528038.24654550094"/>
  </r>
  <r>
    <n v="240"/>
    <s v="Rozy"/>
    <s v="Samad"/>
    <n v="27"/>
    <n v="2"/>
    <s v="women"/>
    <n v="2"/>
    <s v="Chemical"/>
    <n v="5"/>
    <s v="PHD"/>
    <x v="0"/>
    <n v="3"/>
    <n v="741189"/>
    <n v="1"/>
    <x v="0"/>
    <n v="2567942.814948542"/>
    <n v="114701.23059955971"/>
    <n v="25226.555523960782"/>
    <n v="1541.4505990266771"/>
    <n v="176411.46252480341"/>
    <n v="58018.354019602535"/>
    <n v="3392376.7244921057"/>
    <n v="3099722.5807687156"/>
  </r>
  <r>
    <n v="241"/>
    <s v="Pradyuman"/>
    <s v="Kat"/>
    <n v="40"/>
    <n v="1"/>
    <s v="men"/>
    <n v="4"/>
    <s v="IT"/>
    <n v="4"/>
    <s v="PostGraduate"/>
    <x v="2"/>
    <n v="3"/>
    <n v="765536"/>
    <n v="1"/>
    <x v="0"/>
    <n v="5384225.8001701823"/>
    <n v="48999.894012872413"/>
    <n v="487880.09608577553"/>
    <n v="310104.53419103095"/>
    <n v="616265.73054174217"/>
    <n v="560182.66672400769"/>
    <n v="7197824.5629799655"/>
    <n v="6222454.4042343199"/>
  </r>
  <r>
    <n v="242"/>
    <s v="Bahumukhi"/>
    <s v="Singh"/>
    <n v="28"/>
    <n v="1"/>
    <s v="men"/>
    <n v="6"/>
    <s v="Biotech"/>
    <n v="3"/>
    <s v="Graduate"/>
    <x v="1"/>
    <n v="3"/>
    <n v="1025692"/>
    <n v="5"/>
    <x v="3"/>
    <n v="8506167.8311630115"/>
    <n v="680973.12716350518"/>
    <n v="642705.28013223549"/>
    <n v="186773.49217319861"/>
    <n v="1003034.1124337588"/>
    <n v="467055.58757616789"/>
    <n v="10641620.698871415"/>
    <n v="8770839.9671009518"/>
  </r>
  <r>
    <n v="243"/>
    <s v="Faizal"/>
    <s v="Stanikzai"/>
    <n v="39"/>
    <n v="2"/>
    <s v="women"/>
    <n v="2"/>
    <s v="Chemical"/>
    <n v="3"/>
    <s v="Graduate"/>
    <x v="1"/>
    <n v="1"/>
    <n v="884054"/>
    <n v="3"/>
    <x v="4"/>
    <n v="7760454.0981276967"/>
    <n v="221279.16122738991"/>
    <n v="209917.98521291217"/>
    <n v="183529.38075374954"/>
    <n v="324071.02698595665"/>
    <n v="233702.49538041372"/>
    <n v="9088128.5787210241"/>
    <n v="8359249.0097539276"/>
  </r>
  <r>
    <n v="244"/>
    <s v="Faizal"/>
    <s v="Bacchan"/>
    <n v="25"/>
    <n v="1"/>
    <s v="men"/>
    <n v="2"/>
    <s v="Chemical"/>
    <n v="3"/>
    <s v="Graduate"/>
    <x v="1"/>
    <n v="2"/>
    <n v="203250"/>
    <n v="2"/>
    <x v="6"/>
    <n v="1461833.1112811496"/>
    <n v="9269.3742636630432"/>
    <n v="101656.85368220696"/>
    <n v="1115.1743013006158"/>
    <n v="47542.937767379728"/>
    <n v="61183.266579051466"/>
    <n v="1827923.231542408"/>
    <n v="1769995.7452100646"/>
  </r>
  <r>
    <n v="245"/>
    <s v="Mitchell"/>
    <s v="Sundar"/>
    <n v="29"/>
    <n v="2"/>
    <s v="women"/>
    <n v="5"/>
    <s v="Electrical"/>
    <n v="1"/>
    <s v="HSC"/>
    <x v="2"/>
    <n v="3"/>
    <n v="1154345"/>
    <n v="6"/>
    <x v="1"/>
    <n v="7750796.0899574719"/>
    <n v="509695.82459306531"/>
    <n v="382258.1557420626"/>
    <n v="348949.71939687984"/>
    <n v="1017050.0637811923"/>
    <n v="320830.23679566558"/>
    <n v="9608229.4824951999"/>
    <n v="7732533.8747240622"/>
  </r>
  <r>
    <n v="246"/>
    <s v="Rozy"/>
    <s v="Pant"/>
    <n v="36"/>
    <n v="2"/>
    <s v="women"/>
    <n v="6"/>
    <s v="Biotech"/>
    <n v="4"/>
    <s v="PostGraduate"/>
    <x v="1"/>
    <n v="1"/>
    <n v="1180539"/>
    <n v="4"/>
    <x v="7"/>
    <n v="9535622.9872087687"/>
    <n v="37553.785420899614"/>
    <n v="623111.48427380575"/>
    <n v="615195.44239074632"/>
    <n v="788378.91032113566"/>
    <n v="380619.20162373863"/>
    <n v="11719892.673106313"/>
    <n v="10278764.534973532"/>
  </r>
  <r>
    <n v="247"/>
    <s v="Berkin"/>
    <s v="Tagore"/>
    <n v="25"/>
    <n v="1"/>
    <s v="men"/>
    <n v="6"/>
    <s v="Biotech"/>
    <n v="2"/>
    <s v="SSC"/>
    <x v="1"/>
    <n v="3"/>
    <n v="1398164"/>
    <n v="6"/>
    <x v="1"/>
    <n v="2319936.026635977"/>
    <n v="29579.160263967104"/>
    <n v="474778.05587774952"/>
    <n v="46293.602367551444"/>
    <n v="1263067.0091720114"/>
    <n v="586385.80500073708"/>
    <n v="4779263.8875144636"/>
    <n v="3440324.1157109346"/>
  </r>
  <r>
    <n v="248"/>
    <s v="Saharsh"/>
    <s v="Starc"/>
    <n v="28"/>
    <n v="2"/>
    <s v="women"/>
    <n v="4"/>
    <s v="IT"/>
    <n v="2"/>
    <s v="SSC"/>
    <x v="0"/>
    <n v="4"/>
    <n v="939035"/>
    <n v="1"/>
    <x v="0"/>
    <n v="3707564.5712851556"/>
    <n v="179973.78088421919"/>
    <n v="865183.17720545724"/>
    <n v="479192.44502995483"/>
    <n v="884914.39234200062"/>
    <n v="513530.08034316823"/>
    <n v="6025312.8288337812"/>
    <n v="4481232.2105776072"/>
  </r>
  <r>
    <n v="249"/>
    <s v="Donald"/>
    <s v="Trump"/>
    <n v="41"/>
    <n v="1"/>
    <s v="men"/>
    <n v="5"/>
    <s v="Electrical"/>
    <n v="3"/>
    <s v="Graduate"/>
    <x v="0"/>
    <n v="1"/>
    <n v="493366"/>
    <n v="2"/>
    <x v="6"/>
    <n v="4238209.1366794594"/>
    <n v="197584.16037571407"/>
    <n v="397917.36568577902"/>
    <n v="347325.07014116156"/>
    <n v="191282.4211700478"/>
    <n v="195457.46532676142"/>
    <n v="5324949.9676919999"/>
    <n v="4588758.3160050763"/>
  </r>
  <r>
    <n v="250"/>
    <s v="Kane"/>
    <s v="Nadel"/>
    <n v="27"/>
    <n v="1"/>
    <s v="men"/>
    <n v="3"/>
    <s v="Mechanical"/>
    <n v="2"/>
    <s v="SSC"/>
    <x v="0"/>
    <n v="3"/>
    <n v="1419922"/>
    <n v="1"/>
    <x v="0"/>
    <n v="1833837.6952409544"/>
    <n v="92946.723284691834"/>
    <n v="717755.8760220001"/>
    <n v="455985.5873866179"/>
    <n v="1412813.4828451488"/>
    <n v="166654.99704997538"/>
    <n v="4138170.5683129299"/>
    <n v="2176424.774796471"/>
  </r>
  <r>
    <n v="251"/>
    <s v="Collin"/>
    <s v="Stanikzai"/>
    <n v="40"/>
    <n v="1"/>
    <s v="men"/>
    <n v="5"/>
    <s v="Electrical"/>
    <n v="4"/>
    <s v="PostGraduate"/>
    <x v="1"/>
    <n v="2"/>
    <n v="1233730"/>
    <n v="8"/>
    <x v="2"/>
    <n v="9574071.268140804"/>
    <n v="374342.69863086211"/>
    <n v="424858.45200706285"/>
    <n v="9107.3356371668906"/>
    <n v="69554.152121636696"/>
    <n v="587055.77224266191"/>
    <n v="11819715.492390528"/>
    <n v="11366711.306000862"/>
  </r>
  <r>
    <n v="252"/>
    <s v="Katnam"/>
    <s v="Williams"/>
    <n v="41"/>
    <n v="2"/>
    <s v="women"/>
    <n v="4"/>
    <s v="IT"/>
    <n v="4"/>
    <s v="PostGraduate"/>
    <x v="0"/>
    <n v="4"/>
    <n v="166681"/>
    <n v="3"/>
    <x v="4"/>
    <n v="696861.3388421078"/>
    <n v="45503.774206468202"/>
    <n v="99852.714351595889"/>
    <n v="74224.991054211496"/>
    <n v="76870.321189380047"/>
    <n v="110917.53490821159"/>
    <n v="1074312.5881019153"/>
    <n v="877713.50165185553"/>
  </r>
  <r>
    <n v="253"/>
    <s v="Elon"/>
    <s v="Kat"/>
    <n v="28"/>
    <n v="2"/>
    <s v="women"/>
    <n v="6"/>
    <s v="Biotech"/>
    <n v="4"/>
    <s v="PostGraduate"/>
    <x v="2"/>
    <n v="3"/>
    <n v="1034043"/>
    <n v="3"/>
    <x v="4"/>
    <n v="7805529.3218969386"/>
    <n v="631948.34436956095"/>
    <n v="558763.43294906151"/>
    <n v="173707.80270941879"/>
    <n v="878503.42857008299"/>
    <n v="551679.92294335691"/>
    <n v="9950015.6777893566"/>
    <n v="8265856.1021402935"/>
  </r>
  <r>
    <n v="254"/>
    <s v="Berkin"/>
    <s v="Stanikzai"/>
    <n v="36"/>
    <n v="2"/>
    <s v="women"/>
    <n v="1"/>
    <s v="Computer Science"/>
    <n v="5"/>
    <s v="PHD"/>
    <x v="2"/>
    <n v="2"/>
    <n v="119697"/>
    <n v="7"/>
    <x v="5"/>
    <n v="1067229.3153562665"/>
    <n v="63352.171055343249"/>
    <n v="41837.945931618538"/>
    <n v="38503.671021912793"/>
    <n v="118004.99817286596"/>
    <n v="71877.616948243754"/>
    <n v="1300641.8782361287"/>
    <n v="1080781.0379860068"/>
  </r>
  <r>
    <n v="255"/>
    <s v="Brendon"/>
    <s v="Stirling"/>
    <n v="37"/>
    <n v="1"/>
    <s v="men"/>
    <n v="5"/>
    <s v="Electrical"/>
    <n v="3"/>
    <s v="Graduate"/>
    <x v="1"/>
    <n v="4"/>
    <n v="1037516"/>
    <n v="4"/>
    <x v="7"/>
    <n v="333852.11284835992"/>
    <n v="16381.637275085293"/>
    <n v="924627.61538500118"/>
    <n v="391741.07217071607"/>
    <n v="746296.88930417318"/>
    <n v="222994.40712446187"/>
    <n v="2518990.1353578232"/>
    <n v="1364570.5366078485"/>
  </r>
  <r>
    <n v="256"/>
    <s v="Kane"/>
    <s v="Trump"/>
    <n v="43"/>
    <n v="2"/>
    <s v="women"/>
    <n v="4"/>
    <s v="IT"/>
    <n v="1"/>
    <s v="HSC"/>
    <x v="2"/>
    <n v="4"/>
    <n v="641696"/>
    <n v="2"/>
    <x v="6"/>
    <n v="391245.67457707692"/>
    <n v="6853.96416452841"/>
    <n v="606972.92046709917"/>
    <n v="560227.59242743568"/>
    <n v="562129.15932223422"/>
    <n v="352917.54367375292"/>
    <n v="1992832.1387179289"/>
    <n v="863621.42280373082"/>
  </r>
  <r>
    <n v="257"/>
    <s v="Nathan"/>
    <s v="Stanikzai"/>
    <n v="25"/>
    <n v="2"/>
    <s v="women"/>
    <n v="5"/>
    <s v="Electrical"/>
    <n v="4"/>
    <s v="PostGraduate"/>
    <x v="1"/>
    <n v="1"/>
    <n v="302127"/>
    <n v="1"/>
    <x v="0"/>
    <n v="2502166.7017880972"/>
    <n v="158865.59342290796"/>
    <n v="77751.59909052102"/>
    <n v="6862.3731028270013"/>
    <n v="102990.00787102964"/>
    <n v="21711.751522896251"/>
    <n v="2903757.0524015147"/>
    <n v="2635039.0780047504"/>
  </r>
  <r>
    <n v="258"/>
    <s v="Washington"/>
    <s v="Mathhodkar"/>
    <n v="35"/>
    <n v="2"/>
    <s v="women"/>
    <n v="4"/>
    <s v="IT"/>
    <n v="2"/>
    <s v="SSC"/>
    <x v="0"/>
    <n v="4"/>
    <n v="1153026"/>
    <n v="3"/>
    <x v="4"/>
    <n v="6997508.5257357992"/>
    <n v="621840.57366431295"/>
    <n v="953947.11438517657"/>
    <n v="39902.409914156837"/>
    <n v="700376.21457406215"/>
    <n v="837623.9893030487"/>
    <n v="9942105.6294240244"/>
    <n v="8579986.4312714934"/>
  </r>
  <r>
    <n v="259"/>
    <s v="Charles"/>
    <s v="Nadela"/>
    <n v="43"/>
    <n v="1"/>
    <s v="men"/>
    <n v="1"/>
    <s v="Computer Science"/>
    <n v="1"/>
    <s v="HSC"/>
    <x v="0"/>
    <n v="4"/>
    <n v="379636"/>
    <n v="2"/>
    <x v="6"/>
    <n v="2035135.5246630709"/>
    <n v="138577.93109008399"/>
    <n v="203502.47972700041"/>
    <n v="79338.747929461621"/>
    <n v="237979.95266537878"/>
    <n v="89448.158197787619"/>
    <n v="2707722.1625878592"/>
    <n v="2251825.5309029347"/>
  </r>
  <r>
    <n v="260"/>
    <s v="Daya"/>
    <s v="Link"/>
    <n v="32"/>
    <n v="1"/>
    <s v="men"/>
    <n v="4"/>
    <s v="IT"/>
    <n v="3"/>
    <s v="Graduate"/>
    <x v="0"/>
    <n v="4"/>
    <n v="564160"/>
    <n v="3"/>
    <x v="4"/>
    <n v="621834.34941105847"/>
    <n v="44870.644014666424"/>
    <n v="145317.95289133408"/>
    <n v="56112.440742631108"/>
    <n v="126530.53053038851"/>
    <n v="52932.804274876777"/>
    <n v="1384245.1065772695"/>
    <n v="1156731.4912895835"/>
  </r>
  <r>
    <n v="261"/>
    <s v="Randeep"/>
    <s v="Hawkings"/>
    <n v="43"/>
    <n v="2"/>
    <s v="women"/>
    <n v="2"/>
    <s v="Chemical"/>
    <n v="1"/>
    <s v="HSC"/>
    <x v="1"/>
    <n v="2"/>
    <n v="1386471"/>
    <n v="7"/>
    <x v="5"/>
    <n v="408456.20892043796"/>
    <n v="18600.919305119329"/>
    <n v="889409.59625829721"/>
    <n v="641270.20012644934"/>
    <n v="679784.50766726735"/>
    <n v="505683.44597228762"/>
    <n v="3190020.2511510225"/>
    <n v="1850364.624052187"/>
  </r>
  <r>
    <n v="262"/>
    <s v="William"/>
    <s v="Trump"/>
    <n v="40"/>
    <n v="2"/>
    <s v="women"/>
    <n v="1"/>
    <s v="Computer Science"/>
    <n v="4"/>
    <s v="PostGraduate"/>
    <x v="2"/>
    <n v="2"/>
    <n v="1495805"/>
    <n v="4"/>
    <x v="7"/>
    <n v="13535635.304515474"/>
    <n v="693461.49521554168"/>
    <n v="1381326.0976220539"/>
    <n v="549413.11436066148"/>
    <n v="270972.15945243649"/>
    <n v="298643.17781879607"/>
    <n v="16711409.579956323"/>
    <n v="15197562.810927682"/>
  </r>
  <r>
    <n v="263"/>
    <s v="Satya"/>
    <s v="Stanikzai"/>
    <n v="28"/>
    <n v="1"/>
    <s v="men"/>
    <n v="2"/>
    <s v="Chemical"/>
    <n v="2"/>
    <s v="SSC"/>
    <x v="1"/>
    <n v="1"/>
    <n v="120963"/>
    <n v="4"/>
    <x v="7"/>
    <n v="645200.86003135319"/>
    <n v="47505.119979508221"/>
    <n v="35496.795059183234"/>
    <n v="948.22117757569094"/>
    <n v="85035.474052851219"/>
    <n v="77814.308796576108"/>
    <n v="879474.96388711256"/>
    <n v="745986.14867717749"/>
  </r>
  <r>
    <n v="264"/>
    <s v="Abhijeet"/>
    <s v="Singh"/>
    <n v="26"/>
    <n v="2"/>
    <s v="women"/>
    <n v="5"/>
    <s v="Electrical"/>
    <n v="3"/>
    <s v="Graduate"/>
    <x v="1"/>
    <n v="4"/>
    <n v="645288"/>
    <n v="8"/>
    <x v="2"/>
    <n v="1410010.3014236204"/>
    <n v="134875.97570693548"/>
    <n v="372942.83990353381"/>
    <n v="224201.80585697319"/>
    <n v="579261.83030872908"/>
    <n v="200773.64199926058"/>
    <n v="2629014.7833264149"/>
    <n v="1690675.171453777"/>
  </r>
  <r>
    <n v="265"/>
    <s v="Narendra"/>
    <s v="Nadela"/>
    <n v="43"/>
    <n v="2"/>
    <s v="women"/>
    <n v="5"/>
    <s v="Electrical"/>
    <n v="3"/>
    <s v="Graduate"/>
    <x v="0"/>
    <n v="4"/>
    <n v="463321"/>
    <n v="5"/>
    <x v="3"/>
    <n v="3781682.7350447378"/>
    <n v="64073.782749836639"/>
    <n v="238537.5028869464"/>
    <n v="99849.717986803225"/>
    <n v="404424.84345701546"/>
    <n v="261021.06578848939"/>
    <n v="4744562.3037201744"/>
    <n v="4176213.9595265193"/>
  </r>
  <r>
    <n v="266"/>
    <s v="Glenn"/>
    <s v="Jain"/>
    <n v="27"/>
    <n v="1"/>
    <s v="men"/>
    <n v="6"/>
    <s v="Biotech"/>
    <n v="5"/>
    <s v="PHD"/>
    <x v="0"/>
    <n v="2"/>
    <n v="1451462"/>
    <n v="4"/>
    <x v="7"/>
    <n v="1717046.1515644854"/>
    <n v="6967.2329281883785"/>
    <n v="1118256.020222279"/>
    <n v="964278.93091693753"/>
    <n v="138476.8461411873"/>
    <n v="839214.53050841391"/>
    <n v="5125978.7022951785"/>
    <n v="4016255.692308865"/>
  </r>
  <r>
    <n v="267"/>
    <s v="Donald"/>
    <s v="Chandel"/>
    <n v="44"/>
    <n v="1"/>
    <s v="men"/>
    <n v="3"/>
    <s v="Mechanical"/>
    <n v="4"/>
    <s v="PostGraduate"/>
    <x v="2"/>
    <n v="3"/>
    <n v="831907"/>
    <n v="1"/>
    <x v="0"/>
    <n v="4394387.7420460107"/>
    <n v="96764.931243220548"/>
    <n v="226640.45541891165"/>
    <n v="201460.24964704469"/>
    <n v="779773.84841715777"/>
    <n v="307521.53671472857"/>
    <n v="5760456.7341796514"/>
    <n v="4682457.7048722282"/>
  </r>
  <r>
    <n v="268"/>
    <s v="Berkin"/>
    <s v="Bacchan"/>
    <n v="34"/>
    <n v="2"/>
    <s v="women"/>
    <n v="4"/>
    <s v="IT"/>
    <n v="1"/>
    <s v="HSC"/>
    <x v="0"/>
    <n v="1"/>
    <n v="535771"/>
    <n v="1"/>
    <x v="0"/>
    <n v="3113705.6407332229"/>
    <n v="153470.07148028491"/>
    <n v="256667.66657090365"/>
    <n v="84922.668587018547"/>
    <n v="12213.206128405331"/>
    <n v="201122.67232022539"/>
    <n v="4107266.979624352"/>
    <n v="3856661.0334286429"/>
  </r>
  <r>
    <n v="269"/>
    <s v="Abhijeet"/>
    <s v="Singh"/>
    <n v="44"/>
    <n v="1"/>
    <s v="men"/>
    <n v="6"/>
    <s v="Biotech"/>
    <n v="2"/>
    <s v="SSC"/>
    <x v="1"/>
    <n v="1"/>
    <n v="712586"/>
    <n v="2"/>
    <x v="6"/>
    <n v="7993.7435872836022"/>
    <n v="492.8394093092412"/>
    <n v="536676.99541518232"/>
    <n v="416563.82549083885"/>
    <n v="562342.55073520343"/>
    <n v="207440.01183645276"/>
    <n v="1464696.7508389186"/>
    <n v="485297.53520356712"/>
  </r>
  <r>
    <n v="270"/>
    <s v="Berkin"/>
    <s v="Sarkar"/>
    <n v="43"/>
    <n v="2"/>
    <s v="women"/>
    <n v="3"/>
    <s v="Mechanical"/>
    <n v="1"/>
    <s v="HSC"/>
    <x v="0"/>
    <n v="2"/>
    <n v="920250"/>
    <n v="6"/>
    <x v="1"/>
    <n v="7364276.9849413177"/>
    <n v="44872.493730266709"/>
    <n v="444082.27777383104"/>
    <n v="416125.17384480662"/>
    <n v="575339.68965199776"/>
    <n v="59934.673165173626"/>
    <n v="8788543.9358803239"/>
    <n v="7752206.5786532518"/>
  </r>
  <r>
    <n v="271"/>
    <s v="Donald"/>
    <s v="Sheikh"/>
    <n v="44"/>
    <n v="1"/>
    <s v="men"/>
    <n v="1"/>
    <s v="Computer Science"/>
    <n v="3"/>
    <s v="Graduate"/>
    <x v="0"/>
    <n v="2"/>
    <n v="1324912"/>
    <n v="5"/>
    <x v="3"/>
    <n v="7743728.2028202787"/>
    <n v="521471.59257518966"/>
    <n v="563543.19540090952"/>
    <n v="184801.56326913633"/>
    <n v="299469.615296281"/>
    <n v="747084.15266146418"/>
    <n v="10379267.550882652"/>
    <n v="9373524.7797420453"/>
  </r>
  <r>
    <n v="272"/>
    <s v="Brendon"/>
    <s v="Starc"/>
    <n v="28"/>
    <n v="2"/>
    <s v="women"/>
    <n v="1"/>
    <s v="Computer Science"/>
    <n v="5"/>
    <s v="PHD"/>
    <x v="2"/>
    <n v="1"/>
    <n v="647242"/>
    <n v="8"/>
    <x v="2"/>
    <n v="2006640.3232530113"/>
    <n v="75804.8218199314"/>
    <n v="399922.13810924208"/>
    <n v="133838.47785244093"/>
    <n v="202302.35823703001"/>
    <n v="367977.40930478566"/>
    <n v="3421781.870667039"/>
    <n v="3009836.2127576368"/>
  </r>
  <r>
    <n v="273"/>
    <s v="Asgar"/>
    <s v="Chandra"/>
    <n v="35"/>
    <n v="2"/>
    <s v="women"/>
    <n v="4"/>
    <s v="IT"/>
    <n v="2"/>
    <s v="SSC"/>
    <x v="2"/>
    <n v="2"/>
    <n v="102786"/>
    <n v="6"/>
    <x v="1"/>
    <n v="5314.8288918800245"/>
    <n v="502.10366536690356"/>
    <n v="71847.912989937773"/>
    <n v="1751.1787430105348"/>
    <n v="99542.154258771319"/>
    <n v="53259.800905741416"/>
    <n v="233208.54278755921"/>
    <n v="131413.10612041043"/>
  </r>
  <r>
    <n v="274"/>
    <s v="Abhijeet"/>
    <s v="Nadela"/>
    <n v="36"/>
    <n v="2"/>
    <s v="women"/>
    <n v="1"/>
    <s v="Computer Science"/>
    <n v="4"/>
    <s v="PostGraduate"/>
    <x v="0"/>
    <n v="1"/>
    <n v="393201"/>
    <n v="4"/>
    <x v="7"/>
    <n v="1938702.6348555346"/>
    <n v="53524.485389916765"/>
    <n v="389223.89284715726"/>
    <n v="41325.708307442059"/>
    <n v="348873.12590721261"/>
    <n v="218324.37658776593"/>
    <n v="2939451.9042904577"/>
    <n v="2495728.5846858863"/>
  </r>
  <r>
    <n v="275"/>
    <s v="Glenn"/>
    <s v="Singh"/>
    <n v="41"/>
    <n v="2"/>
    <s v="women"/>
    <n v="4"/>
    <s v="IT"/>
    <n v="4"/>
    <s v="PostGraduate"/>
    <x v="2"/>
    <n v="4"/>
    <n v="51461"/>
    <n v="2"/>
    <x v="6"/>
    <n v="182094.04751487396"/>
    <n v="1305.7798042938173"/>
    <n v="20601.029237389073"/>
    <n v="15385.81441399733"/>
    <n v="22778.24811703774"/>
    <n v="27616.470448320106"/>
    <n v="281772.54720058315"/>
    <n v="242302.70486525426"/>
  </r>
  <r>
    <n v="276"/>
    <s v="William"/>
    <s v="Musk"/>
    <n v="35"/>
    <n v="1"/>
    <s v="men"/>
    <n v="5"/>
    <s v="Electrical"/>
    <n v="5"/>
    <s v="PHD"/>
    <x v="1"/>
    <n v="2"/>
    <n v="281454"/>
    <n v="1"/>
    <x v="0"/>
    <n v="1991246.3385038835"/>
    <n v="64260.252113897775"/>
    <n v="154113.23368071273"/>
    <n v="5763.2641951021897"/>
    <n v="257230.40063344152"/>
    <n v="30889.858108566259"/>
    <n v="2457703.4302931619"/>
    <n v="2130449.5133507205"/>
  </r>
  <r>
    <n v="277"/>
    <s v="Washington"/>
    <s v="Chandel"/>
    <n v="26"/>
    <n v="1"/>
    <s v="men"/>
    <n v="1"/>
    <s v="Computer Science"/>
    <n v="1"/>
    <s v="HSC"/>
    <x v="1"/>
    <n v="2"/>
    <n v="265412"/>
    <n v="2"/>
    <x v="6"/>
    <n v="670735.02837652585"/>
    <n v="22558.282368914966"/>
    <n v="114740.10433273582"/>
    <n v="1511.1310115593158"/>
    <n v="117702.12559696271"/>
    <n v="121431.66948851995"/>
    <n v="1172318.8021977816"/>
    <n v="1030547.2632203446"/>
  </r>
  <r>
    <n v="278"/>
    <s v="Glenn"/>
    <s v="Williamson"/>
    <n v="45"/>
    <n v="1"/>
    <s v="men"/>
    <n v="1"/>
    <s v="Computer Science"/>
    <n v="3"/>
    <s v="Graduate"/>
    <x v="2"/>
    <n v="4"/>
    <n v="907002"/>
    <n v="2"/>
    <x v="6"/>
    <n v="8656925.4133043736"/>
    <n v="863167.21665996243"/>
    <n v="86595.194062968891"/>
    <n v="57996.316602581108"/>
    <n v="602100.41581570206"/>
    <n v="663684.61260210373"/>
    <n v="10314207.219969446"/>
    <n v="8790943.2708912008"/>
  </r>
  <r>
    <n v="279"/>
    <s v="Collin"/>
    <s v="Stanikzai"/>
    <n v="36"/>
    <n v="1"/>
    <s v="men"/>
    <n v="2"/>
    <s v="Chemical"/>
    <n v="4"/>
    <s v="PostGraduate"/>
    <x v="2"/>
    <n v="2"/>
    <n v="1194964"/>
    <n v="7"/>
    <x v="5"/>
    <n v="10820922.408090193"/>
    <n v="512206.36549171968"/>
    <n v="417984.3510565469"/>
    <n v="212198.0852015595"/>
    <n v="177347.69065119332"/>
    <n v="218777.84581335128"/>
    <n v="12652648.60496009"/>
    <n v="11750896.463615617"/>
  </r>
  <r>
    <n v="280"/>
    <s v="Collin"/>
    <s v="Williamson"/>
    <n v="25"/>
    <n v="2"/>
    <s v="women"/>
    <n v="5"/>
    <s v="Electrical"/>
    <n v="2"/>
    <s v="SSC"/>
    <x v="0"/>
    <n v="3"/>
    <n v="64344"/>
    <n v="3"/>
    <x v="4"/>
    <n v="640165.11106343323"/>
    <n v="10554.163439893617"/>
    <n v="3337.6200267670024"/>
    <n v="651.47928721730921"/>
    <n v="56049.515406892009"/>
    <n v="18487.695512553175"/>
    <n v="726334.42660275346"/>
    <n v="659079.26846875052"/>
  </r>
  <r>
    <n v="281"/>
    <s v="Berkin"/>
    <s v="Bacchan"/>
    <n v="28"/>
    <n v="2"/>
    <s v="women"/>
    <n v="4"/>
    <s v="IT"/>
    <n v="1"/>
    <s v="HSC"/>
    <x v="0"/>
    <n v="2"/>
    <n v="1462338"/>
    <n v="5"/>
    <x v="3"/>
    <n v="9760648.7638120987"/>
    <n v="357315.74399571016"/>
    <n v="739257.1864445731"/>
    <n v="677152.32400792069"/>
    <n v="583303.45472862164"/>
    <n v="903345.29721210641"/>
    <n v="12865589.247468779"/>
    <n v="11247817.724736527"/>
  </r>
  <r>
    <n v="282"/>
    <s v="Abhijeet"/>
    <s v="Jain"/>
    <n v="33"/>
    <n v="1"/>
    <s v="men"/>
    <n v="3"/>
    <s v="Mechanical"/>
    <n v="3"/>
    <s v="Graduate"/>
    <x v="2"/>
    <n v="2"/>
    <n v="304420"/>
    <n v="1"/>
    <x v="0"/>
    <n v="2035625.7940894929"/>
    <n v="124171.00811378568"/>
    <n v="242908.66162792753"/>
    <n v="107305.32388528992"/>
    <n v="15580.029181641205"/>
    <n v="116419.23947169016"/>
    <n v="2699373.6951891105"/>
    <n v="2452317.3340083938"/>
  </r>
  <r>
    <n v="283"/>
    <s v="Charles"/>
    <s v="Williams"/>
    <n v="27"/>
    <n v="1"/>
    <s v="men"/>
    <n v="6"/>
    <s v="Biotech"/>
    <n v="5"/>
    <s v="PHD"/>
    <x v="1"/>
    <n v="2"/>
    <n v="117924"/>
    <n v="4"/>
    <x v="7"/>
    <n v="304924.89433058613"/>
    <n v="18759.933086631016"/>
    <n v="66150.439564684857"/>
    <n v="52170.161496088425"/>
    <n v="29303.160196947789"/>
    <n v="77814.134484119073"/>
    <n v="566813.46837939008"/>
    <n v="466580.21359972283"/>
  </r>
  <r>
    <n v="284"/>
    <s v="Brendon"/>
    <s v="Maxwell"/>
    <n v="26"/>
    <n v="1"/>
    <s v="men"/>
    <n v="6"/>
    <s v="Biotech"/>
    <n v="4"/>
    <s v="PostGraduate"/>
    <x v="0"/>
    <n v="2"/>
    <n v="227390"/>
    <n v="8"/>
    <x v="2"/>
    <n v="1806174.1547763548"/>
    <n v="60752.855685103917"/>
    <n v="207350.5612574367"/>
    <n v="97608.924237749699"/>
    <n v="62621.706556831945"/>
    <n v="103525.00433246883"/>
    <n v="2344439.7203662605"/>
    <n v="2123456.2338865749"/>
  </r>
  <r>
    <n v="285"/>
    <s v="Washington"/>
    <s v="Sarkar"/>
    <n v="39"/>
    <n v="1"/>
    <s v="men"/>
    <n v="1"/>
    <s v="Computer Science"/>
    <n v="1"/>
    <s v="HSC"/>
    <x v="2"/>
    <n v="3"/>
    <n v="1480048"/>
    <n v="2"/>
    <x v="6"/>
    <n v="12552943.794410935"/>
    <n v="942583.72815429326"/>
    <n v="1260429.2500864675"/>
    <n v="5021.9028175561443"/>
    <n v="244289.21881688747"/>
    <n v="538328.43738961057"/>
    <n v="15831749.481887013"/>
    <n v="14639854.632098274"/>
  </r>
  <r>
    <n v="286"/>
    <s v="Berkin"/>
    <s v="Starc"/>
    <n v="38"/>
    <n v="2"/>
    <s v="women"/>
    <n v="1"/>
    <s v="Computer Science"/>
    <n v="4"/>
    <s v="PostGraduate"/>
    <x v="2"/>
    <n v="1"/>
    <n v="178233"/>
    <n v="8"/>
    <x v="2"/>
    <n v="645231.09437936288"/>
    <n v="5547.78319841553"/>
    <n v="16713.806210631592"/>
    <n v="4382.7388170530166"/>
    <n v="19962.709681096643"/>
    <n v="112244.69578044274"/>
    <n v="952422.59637043718"/>
    <n v="922529.36467387201"/>
  </r>
  <r>
    <n v="287"/>
    <s v="Faizal"/>
    <s v="Sarkar"/>
    <n v="32"/>
    <n v="2"/>
    <s v="women"/>
    <n v="1"/>
    <s v="Computer Science"/>
    <n v="1"/>
    <s v="HSC"/>
    <x v="1"/>
    <n v="2"/>
    <n v="485501"/>
    <n v="8"/>
    <x v="2"/>
    <n v="4698537.3264017915"/>
    <n v="140268.49993528289"/>
    <n v="434749.1094931867"/>
    <n v="45377.752334828852"/>
    <n v="399027.54334555322"/>
    <n v="143971.50831233329"/>
    <n v="5762758.9442073116"/>
    <n v="5178085.1485916469"/>
  </r>
  <r>
    <n v="288"/>
    <s v="Elon"/>
    <s v="Samad"/>
    <n v="41"/>
    <n v="2"/>
    <s v="women"/>
    <n v="6"/>
    <s v="Biotech"/>
    <n v="2"/>
    <s v="SSC"/>
    <x v="1"/>
    <n v="2"/>
    <n v="126627"/>
    <n v="4"/>
    <x v="7"/>
    <n v="192305.37956962522"/>
    <n v="8547.8768499614307"/>
    <n v="63019.307755186928"/>
    <n v="23240.816768828859"/>
    <n v="118276.91221265828"/>
    <n v="40816.924129399187"/>
    <n v="422768.61145421135"/>
    <n v="272703.00562276284"/>
  </r>
  <r>
    <n v="289"/>
    <s v="Paul"/>
    <s v="Nadel"/>
    <n v="42"/>
    <n v="2"/>
    <s v="women"/>
    <n v="2"/>
    <s v="Chemical"/>
    <n v="1"/>
    <s v="HSC"/>
    <x v="0"/>
    <n v="2"/>
    <n v="550048"/>
    <n v="1"/>
    <x v="0"/>
    <n v="246099.80686911469"/>
    <n v="11490.902602333183"/>
    <n v="212797.69805466552"/>
    <n v="76670.040093193558"/>
    <n v="493124.18935016927"/>
    <n v="14895.608496057683"/>
    <n v="1023841.1134198379"/>
    <n v="442555.98137414188"/>
  </r>
  <r>
    <n v="290"/>
    <s v="Sharmila"/>
    <s v="Hawkings"/>
    <n v="27"/>
    <n v="2"/>
    <s v="women"/>
    <n v="2"/>
    <s v="Chemical"/>
    <n v="3"/>
    <s v="Graduate"/>
    <x v="0"/>
    <n v="3"/>
    <n v="155140"/>
    <n v="7"/>
    <x v="5"/>
    <n v="433510.80602647265"/>
    <n v="20018.15163889261"/>
    <n v="69615.554989804616"/>
    <n v="62565.914790772011"/>
    <n v="72380.216829257261"/>
    <n v="87170.888919721387"/>
    <n v="745437.2499359987"/>
    <n v="590472.96667707688"/>
  </r>
  <r>
    <n v="291"/>
    <s v="Bill"/>
    <s v="Tagore"/>
    <n v="37"/>
    <n v="1"/>
    <s v="men"/>
    <n v="6"/>
    <s v="Biotech"/>
    <n v="5"/>
    <s v="PHD"/>
    <x v="0"/>
    <n v="4"/>
    <n v="1228531"/>
    <n v="7"/>
    <x v="5"/>
    <n v="9880088.2826584186"/>
    <n v="861028.0554806093"/>
    <n v="919811.35504382756"/>
    <n v="583624.23278293025"/>
    <n v="226070.28115244326"/>
    <n v="673570.25940466381"/>
    <n v="12702000.897106908"/>
    <n v="11031278.327690925"/>
  </r>
  <r>
    <n v="292"/>
    <s v="Katnam"/>
    <s v="Singh"/>
    <n v="44"/>
    <n v="2"/>
    <s v="women"/>
    <n v="1"/>
    <s v="Computer Science"/>
    <n v="5"/>
    <s v="PHD"/>
    <x v="1"/>
    <n v="4"/>
    <n v="92407"/>
    <n v="2"/>
    <x v="6"/>
    <n v="165060.18219878231"/>
    <n v="15002.665321815681"/>
    <n v="23702.279915424424"/>
    <n v="8520.5754828335103"/>
    <n v="58195.266578668001"/>
    <n v="47939.239082007982"/>
    <n v="329108.70119621471"/>
    <n v="247390.19381289752"/>
  </r>
  <r>
    <n v="293"/>
    <s v="Elon"/>
    <s v="Chandra"/>
    <n v="44"/>
    <n v="1"/>
    <s v="men"/>
    <n v="4"/>
    <s v="IT"/>
    <n v="4"/>
    <s v="PostGraduate"/>
    <x v="1"/>
    <n v="3"/>
    <n v="1263935"/>
    <n v="4"/>
    <x v="7"/>
    <n v="5893700.5747420071"/>
    <n v="271157.29636163427"/>
    <n v="538611.27088058856"/>
    <n v="494794.19041572418"/>
    <n v="756339.21172684338"/>
    <n v="793615.7905695287"/>
    <n v="8489862.6361921243"/>
    <n v="6967571.9376879223"/>
  </r>
  <r>
    <n v="294"/>
    <s v="Brendon"/>
    <s v="Sundar"/>
    <n v="30"/>
    <n v="2"/>
    <s v="women"/>
    <n v="1"/>
    <s v="Computer Science"/>
    <n v="2"/>
    <s v="SSC"/>
    <x v="0"/>
    <n v="4"/>
    <n v="933010"/>
    <n v="7"/>
    <x v="5"/>
    <n v="1882820.7046231888"/>
    <n v="32272.773882695619"/>
    <n v="433227.40731987066"/>
    <n v="285652.87938977085"/>
    <n v="136865.88705340464"/>
    <n v="47032.151523395296"/>
    <n v="3296090.263466455"/>
    <n v="2841298.7231405843"/>
  </r>
  <r>
    <n v="295"/>
    <s v="Narendra"/>
    <s v="Nadela"/>
    <n v="43"/>
    <n v="2"/>
    <s v="women"/>
    <n v="5"/>
    <s v="Electrical"/>
    <n v="5"/>
    <s v="PHD"/>
    <x v="2"/>
    <n v="2"/>
    <n v="1440867"/>
    <n v="4"/>
    <x v="7"/>
    <n v="11425332.873521857"/>
    <n v="707022.78200735059"/>
    <n v="1224205.5512906706"/>
    <n v="484569.60012987151"/>
    <n v="128196.31888826117"/>
    <n v="649958.46834907471"/>
    <n v="14740363.893161602"/>
    <n v="13420575.192136118"/>
  </r>
  <r>
    <n v="296"/>
    <s v="Pradyuman"/>
    <s v="Stirling"/>
    <n v="31"/>
    <n v="2"/>
    <s v="women"/>
    <n v="6"/>
    <s v="Biotech"/>
    <n v="5"/>
    <s v="PHD"/>
    <x v="2"/>
    <n v="2"/>
    <n v="1377580"/>
    <n v="8"/>
    <x v="2"/>
    <n v="6809018.7346490175"/>
    <n v="165971.12216124657"/>
    <n v="95422.574434522176"/>
    <n v="89607.109715858009"/>
    <n v="947700.88875973749"/>
    <n v="300330.34265827312"/>
    <n v="8582351.6517418139"/>
    <n v="7379072.5311049707"/>
  </r>
  <r>
    <n v="297"/>
    <s v="Bahumukhi"/>
    <s v="Sarkar"/>
    <n v="44"/>
    <n v="1"/>
    <s v="men"/>
    <n v="1"/>
    <s v="Computer Science"/>
    <n v="3"/>
    <s v="Graduate"/>
    <x v="1"/>
    <n v="4"/>
    <n v="958970"/>
    <n v="6"/>
    <x v="1"/>
    <n v="8487679.1813619453"/>
    <n v="331166.06518283108"/>
    <n v="495180.61033248028"/>
    <n v="68706.530228379328"/>
    <n v="910188.70520902378"/>
    <n v="538773.46213618352"/>
    <n v="10480603.253830608"/>
    <n v="9170541.9532103725"/>
  </r>
  <r>
    <n v="298"/>
    <s v="Daya"/>
    <s v="Kat"/>
    <n v="25"/>
    <n v="2"/>
    <s v="women"/>
    <n v="6"/>
    <s v="Biotech"/>
    <n v="5"/>
    <s v="PHD"/>
    <x v="1"/>
    <n v="4"/>
    <n v="120635"/>
    <n v="4"/>
    <x v="7"/>
    <n v="710066.80511533271"/>
    <n v="26620.005574614457"/>
    <n v="21401.523064352597"/>
    <n v="4335.4142287824816"/>
    <n v="119731.46238533795"/>
    <n v="32027.901930073509"/>
    <n v="884131.23010975879"/>
    <n v="733444.34792102384"/>
  </r>
  <r>
    <n v="299"/>
    <s v="Rishabh"/>
    <s v="Sheikh"/>
    <n v="45"/>
    <n v="2"/>
    <s v="women"/>
    <n v="2"/>
    <s v="Chemical"/>
    <n v="2"/>
    <s v="SSC"/>
    <x v="0"/>
    <n v="4"/>
    <n v="771628"/>
    <n v="7"/>
    <x v="5"/>
    <n v="2356835.4129771758"/>
    <n v="10131.69205899072"/>
    <n v="739371.77728040714"/>
    <n v="230749.40158526192"/>
    <n v="86240.152203423771"/>
    <n v="507589.96625464509"/>
    <n v="4375425.1565122278"/>
    <n v="4048303.9106645514"/>
  </r>
  <r>
    <n v="300"/>
    <s v="Rashid"/>
    <s v="Sheikh"/>
    <n v="30"/>
    <n v="1"/>
    <s v="men"/>
    <n v="5"/>
    <s v="Electrical"/>
    <n v="4"/>
    <s v="PostGraduate"/>
    <x v="0"/>
    <n v="1"/>
    <n v="977776"/>
    <n v="1"/>
    <x v="0"/>
    <n v="9527225.8774264231"/>
    <n v="904884.05454308004"/>
    <n v="166500.97339595036"/>
    <n v="147614.21072068036"/>
    <n v="79323.753497799305"/>
    <n v="241875.52611124358"/>
    <n v="10913378.376933618"/>
    <n v="9781556.3581720572"/>
  </r>
  <r>
    <n v="301"/>
    <s v="Bill"/>
    <s v="Kat"/>
    <n v="25"/>
    <n v="1"/>
    <s v="men"/>
    <n v="2"/>
    <s v="Chemical"/>
    <n v="5"/>
    <s v="PHD"/>
    <x v="0"/>
    <n v="4"/>
    <n v="409498"/>
    <n v="5"/>
    <x v="3"/>
    <n v="3123816.5716105802"/>
    <n v="207756.21313044379"/>
    <n v="189987.44039723216"/>
    <n v="102012.86950064421"/>
    <n v="108552.42930973052"/>
    <n v="41734.925386159433"/>
    <n v="3765036.9373939717"/>
    <n v="3346715.4254531534"/>
  </r>
  <r>
    <n v="302"/>
    <s v="Rashid"/>
    <s v="Pant"/>
    <n v="41"/>
    <n v="2"/>
    <s v="women"/>
    <n v="6"/>
    <s v="Biotech"/>
    <n v="1"/>
    <s v="HSC"/>
    <x v="2"/>
    <n v="2"/>
    <n v="261332"/>
    <n v="2"/>
    <x v="6"/>
    <n v="305310.72171114298"/>
    <n v="26817.908885550962"/>
    <n v="144101.56309491495"/>
    <n v="50815.965377019034"/>
    <n v="80841.121859168488"/>
    <n v="140705.30285741616"/>
    <n v="851449.58766347403"/>
    <n v="692974.59154173557"/>
  </r>
  <r>
    <n v="303"/>
    <s v="Narendra"/>
    <s v="Williamson"/>
    <n v="26"/>
    <n v="2"/>
    <s v="women"/>
    <n v="2"/>
    <s v="Chemical"/>
    <n v="2"/>
    <s v="SSC"/>
    <x v="2"/>
    <n v="1"/>
    <n v="216038"/>
    <n v="3"/>
    <x v="4"/>
    <n v="571836.58858634927"/>
    <n v="39724.054072581828"/>
    <n v="147367.29209442972"/>
    <n v="57329.473836415316"/>
    <n v="23015.600455408501"/>
    <n v="109585.21264978187"/>
    <n v="1044827.0933305608"/>
    <n v="924757.96496615524"/>
  </r>
  <r>
    <n v="304"/>
    <s v="Sharmila"/>
    <s v="Williams"/>
    <n v="45"/>
    <n v="1"/>
    <s v="men"/>
    <n v="3"/>
    <s v="Mechanical"/>
    <n v="3"/>
    <s v="Graduate"/>
    <x v="2"/>
    <n v="2"/>
    <n v="587640"/>
    <n v="6"/>
    <x v="1"/>
    <n v="5233316.719016226"/>
    <n v="461952.3046400657"/>
    <n v="116664.71533435602"/>
    <n v="23191.005345917976"/>
    <n v="375928.40759351"/>
    <n v="340512.31308292254"/>
    <n v="6278133.7474335041"/>
    <n v="5417062.0298540099"/>
  </r>
  <r>
    <n v="305"/>
    <s v="Nathan"/>
    <s v="Pant"/>
    <n v="37"/>
    <n v="1"/>
    <s v="men"/>
    <n v="2"/>
    <s v="Chemical"/>
    <n v="2"/>
    <s v="SSC"/>
    <x v="0"/>
    <n v="1"/>
    <n v="586219"/>
    <n v="2"/>
    <x v="6"/>
    <n v="858137.75369552302"/>
    <n v="9836.5654522318509"/>
    <n v="353368.40223670786"/>
    <n v="230374.56486963682"/>
    <n v="250625.52959199503"/>
    <n v="235272.33813210193"/>
    <n v="2032997.4940643329"/>
    <n v="1542160.8341504692"/>
  </r>
  <r>
    <n v="306"/>
    <s v="Faizal"/>
    <s v="Kat"/>
    <n v="29"/>
    <n v="1"/>
    <s v="men"/>
    <n v="5"/>
    <s v="Electrical"/>
    <n v="1"/>
    <s v="HSC"/>
    <x v="2"/>
    <n v="2"/>
    <n v="1234961"/>
    <n v="3"/>
    <x v="4"/>
    <n v="5748594.0456299065"/>
    <n v="247232.45601132797"/>
    <n v="147705.49344664498"/>
    <n v="23392.721948290658"/>
    <n v="563388.87161035696"/>
    <n v="453664.21304358391"/>
    <n v="7584924.7521201354"/>
    <n v="6750910.7025501598"/>
  </r>
  <r>
    <n v="307"/>
    <s v="Pradyuman"/>
    <s v="Jain"/>
    <n v="42"/>
    <n v="1"/>
    <s v="men"/>
    <n v="2"/>
    <s v="Chemical"/>
    <n v="4"/>
    <s v="PostGraduate"/>
    <x v="0"/>
    <n v="2"/>
    <n v="1438287"/>
    <n v="7"/>
    <x v="5"/>
    <n v="3590785.4008864509"/>
    <n v="157521.32546357461"/>
    <n v="1255920.1684174007"/>
    <n v="443488.10442784225"/>
    <n v="362921.63363693387"/>
    <n v="191218.30563053352"/>
    <n v="6476210.8749343855"/>
    <n v="5512279.811406035"/>
  </r>
  <r>
    <n v="308"/>
    <s v="Narendra"/>
    <s v="Nadel"/>
    <n v="35"/>
    <n v="2"/>
    <s v="women"/>
    <n v="4"/>
    <s v="IT"/>
    <n v="1"/>
    <s v="HSC"/>
    <x v="0"/>
    <n v="4"/>
    <n v="529261"/>
    <n v="1"/>
    <x v="0"/>
    <n v="524664.22088716156"/>
    <n v="23079.291446121017"/>
    <n v="315952.5643747634"/>
    <n v="54995.106447237813"/>
    <n v="51526.720373306343"/>
    <n v="627.64694990775945"/>
    <n v="1370505.4322118326"/>
    <n v="1240904.3139451675"/>
  </r>
  <r>
    <n v="309"/>
    <s v="Sharmila"/>
    <s v="Singh"/>
    <n v="34"/>
    <n v="1"/>
    <s v="men"/>
    <n v="4"/>
    <s v="IT"/>
    <n v="1"/>
    <s v="HSC"/>
    <x v="2"/>
    <n v="2"/>
    <n v="1483677"/>
    <n v="8"/>
    <x v="2"/>
    <n v="2736746.2892497987"/>
    <n v="234393.36427886851"/>
    <n v="712117.02719961386"/>
    <n v="300752.50947177666"/>
    <n v="313617.99858424329"/>
    <n v="793171.28918275679"/>
    <n v="5725711.6056321692"/>
    <n v="4876947.73329728"/>
  </r>
  <r>
    <n v="310"/>
    <s v="Asgar"/>
    <s v="Tagore"/>
    <n v="44"/>
    <n v="1"/>
    <s v="men"/>
    <n v="6"/>
    <s v="Biotech"/>
    <n v="1"/>
    <s v="HSC"/>
    <x v="1"/>
    <n v="1"/>
    <n v="1497448"/>
    <n v="5"/>
    <x v="3"/>
    <n v="6037751.6782040568"/>
    <n v="360476.84223655966"/>
    <n v="795742.25299669325"/>
    <n v="7434.6528444524001"/>
    <n v="1173494.9858003319"/>
    <n v="411792.20870793716"/>
    <n v="8742734.1399086881"/>
    <n v="7201327.6590273436"/>
  </r>
  <r>
    <n v="311"/>
    <s v="Pradyuman"/>
    <s v="Hooda"/>
    <n v="43"/>
    <n v="2"/>
    <s v="women"/>
    <n v="3"/>
    <s v="Mechanical"/>
    <n v="4"/>
    <s v="PostGraduate"/>
    <x v="1"/>
    <n v="3"/>
    <n v="1279656"/>
    <n v="8"/>
    <x v="2"/>
    <n v="3178094.8446009969"/>
    <n v="111527.62914016341"/>
    <n v="1197763.5292851182"/>
    <n v="774971.30503895599"/>
    <n v="172004.94977413092"/>
    <n v="58329.610035967431"/>
    <n v="5713843.983922082"/>
    <n v="4655340.0999688311"/>
  </r>
  <r>
    <n v="312"/>
    <s v="Bahumukhi"/>
    <s v="Trump"/>
    <n v="45"/>
    <n v="1"/>
    <s v="men"/>
    <n v="4"/>
    <s v="IT"/>
    <n v="5"/>
    <s v="PHD"/>
    <x v="2"/>
    <n v="2"/>
    <n v="378907"/>
    <n v="4"/>
    <x v="7"/>
    <n v="677666.95200522989"/>
    <n v="62722.235049353076"/>
    <n v="338275.33162635897"/>
    <n v="274353.98744616855"/>
    <n v="4467.9759545207662"/>
    <n v="191574.67470251862"/>
    <n v="1586423.9583341074"/>
    <n v="1244879.7598840652"/>
  </r>
  <r>
    <n v="313"/>
    <s v="Rashid"/>
    <s v="Maxwell"/>
    <n v="34"/>
    <n v="2"/>
    <s v="women"/>
    <n v="6"/>
    <s v="Biotech"/>
    <n v="5"/>
    <s v="PHD"/>
    <x v="1"/>
    <n v="1"/>
    <n v="74858"/>
    <n v="6"/>
    <x v="1"/>
    <n v="397834.74660120066"/>
    <n v="9641.4555356305227"/>
    <n v="44829.299329141388"/>
    <n v="26468.577233741053"/>
    <n v="25858.385653219135"/>
    <n v="6177.232909489021"/>
    <n v="523699.27883983107"/>
    <n v="461730.86041724036"/>
  </r>
  <r>
    <n v="314"/>
    <s v="Narendra"/>
    <s v="Chandra"/>
    <n v="28"/>
    <n v="1"/>
    <s v="men"/>
    <n v="3"/>
    <s v="Mechanical"/>
    <n v="4"/>
    <s v="PostGraduate"/>
    <x v="1"/>
    <n v="4"/>
    <n v="587852"/>
    <n v="3"/>
    <x v="4"/>
    <n v="967149.18701569887"/>
    <n v="8659.535659566347"/>
    <n v="387328.37810047762"/>
    <n v="36826.486684336771"/>
    <n v="408785.36414454377"/>
    <n v="360290.30018687161"/>
    <n v="2302619.8653030479"/>
    <n v="1848348.478814601"/>
  </r>
  <r>
    <n v="315"/>
    <s v="William"/>
    <s v="Williams"/>
    <n v="33"/>
    <n v="2"/>
    <s v="women"/>
    <n v="3"/>
    <s v="Mechanical"/>
    <n v="1"/>
    <s v="HSC"/>
    <x v="1"/>
    <n v="1"/>
    <n v="132111"/>
    <n v="5"/>
    <x v="3"/>
    <n v="467475.33853624808"/>
    <n v="4108.5315554045146"/>
    <n v="129258.61318504589"/>
    <n v="3788.3265034834826"/>
    <n v="106418.1924443571"/>
    <n v="84509.549026395514"/>
    <n v="813354.50074768951"/>
    <n v="699039.45024444442"/>
  </r>
  <r>
    <n v="316"/>
    <s v="Nathan"/>
    <s v="Chandra"/>
    <n v="43"/>
    <n v="2"/>
    <s v="women"/>
    <n v="1"/>
    <s v="Computer Science"/>
    <n v="4"/>
    <s v="PostGraduate"/>
    <x v="0"/>
    <n v="1"/>
    <n v="55110"/>
    <n v="6"/>
    <x v="1"/>
    <n v="286105.44327898888"/>
    <n v="2877.1109997430835"/>
    <n v="23518.395780850049"/>
    <n v="8688.2966201358213"/>
    <n v="40121.075522045532"/>
    <n v="36064.414716735417"/>
    <n v="400798.25377657433"/>
    <n v="349111.77063464985"/>
  </r>
  <r>
    <n v="317"/>
    <s v="Collin"/>
    <s v="Stanikzai"/>
    <n v="29"/>
    <n v="1"/>
    <s v="men"/>
    <n v="1"/>
    <s v="Computer Science"/>
    <n v="3"/>
    <s v="Graduate"/>
    <x v="2"/>
    <n v="4"/>
    <n v="865775"/>
    <n v="4"/>
    <x v="7"/>
    <n v="5542213.5500038657"/>
    <n v="298161.76304413582"/>
    <n v="301477.61580050655"/>
    <n v="120616.55936825569"/>
    <n v="556742.70210683742"/>
    <n v="555518.18396209925"/>
    <n v="7264984.3497664714"/>
    <n v="6289463.325247243"/>
  </r>
  <r>
    <n v="318"/>
    <s v="Nathan"/>
    <s v="Maxwell"/>
    <n v="42"/>
    <n v="1"/>
    <s v="men"/>
    <n v="2"/>
    <s v="Chemical"/>
    <n v="4"/>
    <s v="PostGraduate"/>
    <x v="2"/>
    <n v="3"/>
    <n v="1370415"/>
    <n v="8"/>
    <x v="2"/>
    <n v="12239854.222817233"/>
    <n v="144129.64100269723"/>
    <n v="1290877.8061863221"/>
    <n v="853133.66664163629"/>
    <n v="1226996.9379797152"/>
    <n v="542261.88032462611"/>
    <n v="15443408.909328181"/>
    <n v="13219148.663704133"/>
  </r>
  <r>
    <n v="319"/>
    <s v="Saharsh"/>
    <s v="Maxwell"/>
    <n v="33"/>
    <n v="1"/>
    <s v="men"/>
    <n v="3"/>
    <s v="Mechanical"/>
    <n v="3"/>
    <s v="Graduate"/>
    <x v="2"/>
    <n v="2"/>
    <n v="1012298"/>
    <n v="7"/>
    <x v="5"/>
    <n v="431895.26086971926"/>
    <n v="3270.7179387616811"/>
    <n v="646330.78868087707"/>
    <n v="137753.52292261407"/>
    <n v="592281.37339386588"/>
    <n v="94762.33177766655"/>
    <n v="2185286.3813282629"/>
    <n v="1451980.7670730213"/>
  </r>
  <r>
    <n v="320"/>
    <s v="William"/>
    <s v="Tagore"/>
    <n v="44"/>
    <n v="2"/>
    <s v="women"/>
    <n v="5"/>
    <s v="Electrical"/>
    <n v="1"/>
    <s v="HSC"/>
    <x v="1"/>
    <n v="1"/>
    <n v="555758"/>
    <n v="4"/>
    <x v="7"/>
    <n v="1570754.4490558202"/>
    <n v="6388.9094148392614"/>
    <n v="31969.035459203726"/>
    <n v="29139.4300157533"/>
    <n v="161118.79059790375"/>
    <n v="140954.38538096379"/>
    <n v="2299435.8698959877"/>
    <n v="2102788.7398674912"/>
  </r>
  <r>
    <n v="321"/>
    <s v="Kane"/>
    <s v="Musk"/>
    <n v="26"/>
    <n v="1"/>
    <s v="men"/>
    <n v="6"/>
    <s v="Biotech"/>
    <n v="5"/>
    <s v="PHD"/>
    <x v="2"/>
    <n v="4"/>
    <n v="1237448"/>
    <n v="3"/>
    <x v="4"/>
    <n v="11640354.178471133"/>
    <n v="845505.53054710245"/>
    <n v="700771.37774834607"/>
    <n v="15308.193746210789"/>
    <n v="452485.5302922554"/>
    <n v="1390.5535761391782"/>
    <n v="13579964.109795619"/>
    <n v="12266664.855210049"/>
  </r>
  <r>
    <n v="322"/>
    <s v="Washington"/>
    <s v="Samad"/>
    <n v="45"/>
    <n v="1"/>
    <s v="men"/>
    <n v="2"/>
    <s v="Chemical"/>
    <n v="3"/>
    <s v="Graduate"/>
    <x v="1"/>
    <n v="1"/>
    <n v="1468743"/>
    <n v="6"/>
    <x v="1"/>
    <n v="12368761.385230217"/>
    <n v="897572.67264276417"/>
    <n v="75479.323899712253"/>
    <n v="19669.009588146397"/>
    <n v="977620.65510370198"/>
    <n v="106457.9068072603"/>
    <n v="14019441.61593719"/>
    <n v="12124579.278602578"/>
  </r>
  <r>
    <n v="323"/>
    <s v="Randeep"/>
    <s v="Hooda"/>
    <n v="37"/>
    <n v="1"/>
    <s v="men"/>
    <n v="5"/>
    <s v="Electrical"/>
    <n v="1"/>
    <s v="HSC"/>
    <x v="1"/>
    <n v="3"/>
    <n v="490774"/>
    <n v="1"/>
    <x v="0"/>
    <n v="4519302.5502341725"/>
    <n v="247074.67284989744"/>
    <n v="163105.45372573473"/>
    <n v="87360.479917339573"/>
    <n v="72871.368797986026"/>
    <n v="32756.416646900485"/>
    <n v="5205938.4206068078"/>
    <n v="4798631.8990415847"/>
  </r>
  <r>
    <n v="324"/>
    <s v="William"/>
    <s v="Mathhodkar"/>
    <n v="27"/>
    <n v="2"/>
    <s v="women"/>
    <n v="5"/>
    <s v="Electrical"/>
    <n v="5"/>
    <s v="PHD"/>
    <x v="2"/>
    <n v="4"/>
    <n v="190247"/>
    <n v="5"/>
    <x v="3"/>
    <n v="715254.914072113"/>
    <n v="44251.509781809815"/>
    <n v="129043.35181058367"/>
    <n v="9455.4274358423081"/>
    <n v="138696.17036610856"/>
    <n v="131075.08579140704"/>
    <n v="1165620.3516741036"/>
    <n v="973217.24409034301"/>
  </r>
  <r>
    <n v="325"/>
    <s v="Charles"/>
    <s v="Kat"/>
    <n v="32"/>
    <n v="1"/>
    <s v="men"/>
    <n v="1"/>
    <s v="Computer Science"/>
    <n v="3"/>
    <s v="Graduate"/>
    <x v="1"/>
    <n v="4"/>
    <n v="434534"/>
    <n v="7"/>
    <x v="5"/>
    <n v="2950210.9784484557"/>
    <n v="254550.06988950018"/>
    <n v="347560.10623956739"/>
    <n v="130079.57357438728"/>
    <n v="242251.31969497763"/>
    <n v="287961.2816958999"/>
    <n v="4020266.3663839232"/>
    <n v="3393385.4032250578"/>
  </r>
  <r>
    <n v="326"/>
    <s v="Daya"/>
    <s v="Link"/>
    <n v="27"/>
    <n v="2"/>
    <s v="women"/>
    <n v="2"/>
    <s v="Chemical"/>
    <n v="1"/>
    <s v="HSC"/>
    <x v="0"/>
    <n v="3"/>
    <n v="439796"/>
    <n v="1"/>
    <x v="0"/>
    <n v="3810912.4224681458"/>
    <n v="173043.34657037866"/>
    <n v="290059.20844524575"/>
    <n v="95055.154721409592"/>
    <n v="292703.63933386724"/>
    <n v="162509.5591441459"/>
    <n v="4703277.1900575375"/>
    <n v="4142475.0494318809"/>
  </r>
  <r>
    <n v="327"/>
    <s v="Nathan"/>
    <s v="Bacchan"/>
    <n v="43"/>
    <n v="2"/>
    <s v="women"/>
    <n v="2"/>
    <s v="Chemical"/>
    <n v="3"/>
    <s v="Graduate"/>
    <x v="2"/>
    <n v="1"/>
    <n v="282321"/>
    <n v="1"/>
    <x v="0"/>
    <n v="2236479.8479386321"/>
    <n v="136096.96870369973"/>
    <n v="84211.355571169246"/>
    <n v="39970.508341806359"/>
    <n v="164220.25769034546"/>
    <n v="118139.14928039711"/>
    <n v="2721151.3527901988"/>
    <n v="2380863.6180543471"/>
  </r>
  <r>
    <n v="328"/>
    <s v="Asgar"/>
    <s v="Chandra"/>
    <n v="44"/>
    <n v="2"/>
    <s v="women"/>
    <n v="4"/>
    <s v="IT"/>
    <n v="5"/>
    <s v="PHD"/>
    <x v="2"/>
    <n v="1"/>
    <n v="570827"/>
    <n v="1"/>
    <x v="0"/>
    <n v="571312.37392916775"/>
    <n v="36963.102316384669"/>
    <n v="157113.27871041142"/>
    <n v="47636.526453731742"/>
    <n v="44569.693444314078"/>
    <n v="54919.438850649356"/>
    <n v="1354172.0914902284"/>
    <n v="1225002.7692757978"/>
  </r>
  <r>
    <n v="329"/>
    <s v="Abhijeet"/>
    <s v="Sheikh"/>
    <n v="40"/>
    <n v="1"/>
    <s v="men"/>
    <n v="6"/>
    <s v="Biotech"/>
    <n v="3"/>
    <s v="Graduate"/>
    <x v="2"/>
    <n v="1"/>
    <n v="73053"/>
    <n v="8"/>
    <x v="2"/>
    <n v="591542.83834716538"/>
    <n v="39912.288210101018"/>
    <n v="58824.744152938001"/>
    <n v="41810.016603653865"/>
    <n v="22922.290037405193"/>
    <n v="50549.821865620936"/>
    <n v="773970.4043657243"/>
    <n v="669325.80951456411"/>
  </r>
  <r>
    <n v="330"/>
    <s v="Kane"/>
    <s v="Starc"/>
    <n v="44"/>
    <n v="1"/>
    <s v="men"/>
    <n v="3"/>
    <s v="Mechanical"/>
    <n v="3"/>
    <s v="Graduate"/>
    <x v="0"/>
    <n v="3"/>
    <n v="1123529"/>
    <n v="2"/>
    <x v="6"/>
    <n v="10437877.054339204"/>
    <n v="149633.72604630477"/>
    <n v="182168.54591099586"/>
    <n v="4373.1201366642172"/>
    <n v="226042.83245106318"/>
    <n v="667738.16641013313"/>
    <n v="12411312.766660333"/>
    <n v="12031263.088026302"/>
  </r>
  <r>
    <n v="331"/>
    <s v="Narendra"/>
    <s v="Nadel"/>
    <n v="33"/>
    <n v="2"/>
    <s v="women"/>
    <n v="1"/>
    <s v="Computer Science"/>
    <n v="1"/>
    <s v="HSC"/>
    <x v="1"/>
    <n v="1"/>
    <n v="405680"/>
    <n v="8"/>
    <x v="2"/>
    <n v="3833856.4316897988"/>
    <n v="162085.70566251618"/>
    <n v="253894.33021028139"/>
    <n v="52854.819047126672"/>
    <n v="52008.00170715971"/>
    <n v="294852.4960746133"/>
    <n v="4788283.2579746936"/>
    <n v="4521334.7315578908"/>
  </r>
  <r>
    <n v="332"/>
    <s v="Rishabh"/>
    <s v="Sundar"/>
    <n v="39"/>
    <n v="2"/>
    <s v="women"/>
    <n v="5"/>
    <s v="Electrical"/>
    <n v="3"/>
    <s v="Graduate"/>
    <x v="1"/>
    <n v="3"/>
    <n v="613094"/>
    <n v="5"/>
    <x v="3"/>
    <n v="156151.32351554546"/>
    <n v="9167.6309123071478"/>
    <n v="159552.44524053353"/>
    <n v="7896.1820063327959"/>
    <n v="473242.80568086531"/>
    <n v="401536.05897758319"/>
    <n v="1330333.8277336622"/>
    <n v="840027.20913415693"/>
  </r>
  <r>
    <n v="333"/>
    <s v="Collin"/>
    <s v="Link"/>
    <n v="32"/>
    <n v="2"/>
    <s v="women"/>
    <n v="2"/>
    <s v="Chemical"/>
    <n v="3"/>
    <s v="Graduate"/>
    <x v="2"/>
    <n v="3"/>
    <n v="1396938"/>
    <n v="6"/>
    <x v="1"/>
    <n v="13822352.828740433"/>
    <n v="9533.4216955552802"/>
    <n v="1270959.6806931028"/>
    <n v="796844.59857870208"/>
    <n v="20904.237056347931"/>
    <n v="81924.831417718044"/>
    <n v="16572175.340851255"/>
    <n v="15744893.083520649"/>
  </r>
  <r>
    <n v="334"/>
    <s v="Randeep"/>
    <s v="Sundar"/>
    <n v="35"/>
    <n v="2"/>
    <s v="women"/>
    <n v="2"/>
    <s v="Chemical"/>
    <n v="1"/>
    <s v="HSC"/>
    <x v="0"/>
    <n v="4"/>
    <n v="792704"/>
    <n v="7"/>
    <x v="5"/>
    <n v="3367665.6703090109"/>
    <n v="270461.98197802011"/>
    <n v="645366.56567819021"/>
    <n v="297526.42732259195"/>
    <n v="584179.20175418002"/>
    <n v="121193.926627775"/>
    <n v="4926930.1626149761"/>
    <n v="3774762.5515601849"/>
  </r>
  <r>
    <n v="335"/>
    <s v="Elon"/>
    <s v="Tagore"/>
    <n v="32"/>
    <n v="1"/>
    <s v="men"/>
    <n v="3"/>
    <s v="Mechanical"/>
    <n v="4"/>
    <s v="PostGraduate"/>
    <x v="2"/>
    <n v="4"/>
    <n v="1399597"/>
    <n v="4"/>
    <x v="7"/>
    <n v="7754412.9879024345"/>
    <n v="642022.96055288753"/>
    <n v="1327109.9849022771"/>
    <n v="609031.81129551132"/>
    <n v="871831.16180360934"/>
    <n v="21401.083556958114"/>
    <n v="10502521.05636167"/>
    <n v="8379635.1227096608"/>
  </r>
  <r>
    <n v="336"/>
    <s v="Bill"/>
    <s v="Maxwell"/>
    <n v="37"/>
    <n v="2"/>
    <s v="women"/>
    <n v="2"/>
    <s v="Chemical"/>
    <n v="5"/>
    <s v="PHD"/>
    <x v="0"/>
    <n v="4"/>
    <n v="959594"/>
    <n v="5"/>
    <x v="3"/>
    <n v="2040239.5914001672"/>
    <n v="171546.06882529176"/>
    <n v="437733.30724122201"/>
    <n v="399754.24799811729"/>
    <n v="65320.129390733215"/>
    <n v="574095.66723760439"/>
    <n v="4011662.5658789934"/>
    <n v="3375042.1196648506"/>
  </r>
  <r>
    <n v="337"/>
    <s v="Abhijeet"/>
    <s v="Sarkar"/>
    <n v="44"/>
    <n v="2"/>
    <s v="women"/>
    <n v="6"/>
    <s v="Biotech"/>
    <n v="1"/>
    <s v="HSC"/>
    <x v="1"/>
    <n v="3"/>
    <n v="1372435"/>
    <n v="8"/>
    <x v="2"/>
    <n v="1966231.4947159914"/>
    <n v="40978.774099208007"/>
    <n v="1288383.1118401655"/>
    <n v="163559.81976578143"/>
    <n v="313570.64708304795"/>
    <n v="289200.6042069649"/>
    <n v="4916250.210763122"/>
    <n v="4398140.9698150847"/>
  </r>
  <r>
    <n v="338"/>
    <s v="Faizal"/>
    <s v="Kat"/>
    <n v="30"/>
    <n v="2"/>
    <s v="women"/>
    <n v="3"/>
    <s v="Mechanical"/>
    <n v="4"/>
    <s v="PostGraduate"/>
    <x v="0"/>
    <n v="1"/>
    <n v="726721"/>
    <n v="3"/>
    <x v="4"/>
    <n v="1216116.5450926938"/>
    <n v="107857.46883370861"/>
    <n v="232918.46911272893"/>
    <n v="160592.09422389517"/>
    <n v="461794.83888098405"/>
    <n v="200697.74437773135"/>
    <n v="2376453.7585831541"/>
    <n v="1646209.3566445662"/>
  </r>
  <r>
    <n v="339"/>
    <s v="Nathan"/>
    <s v="Khan"/>
    <n v="33"/>
    <n v="1"/>
    <s v="men"/>
    <n v="1"/>
    <s v="Computer Science"/>
    <n v="2"/>
    <s v="SSC"/>
    <x v="1"/>
    <n v="1"/>
    <n v="802733"/>
    <n v="1"/>
    <x v="0"/>
    <n v="3110490.0139187328"/>
    <n v="267918.07283867372"/>
    <n v="459443.62140001426"/>
    <n v="395310.15939436224"/>
    <n v="614368.08685668162"/>
    <n v="165294.33445083033"/>
    <n v="4537960.9697695775"/>
    <n v="3260364.6506798603"/>
  </r>
  <r>
    <n v="340"/>
    <s v="Bill"/>
    <s v="Jain"/>
    <n v="42"/>
    <n v="2"/>
    <s v="women"/>
    <n v="1"/>
    <s v="Computer Science"/>
    <n v="2"/>
    <s v="SSC"/>
    <x v="2"/>
    <n v="1"/>
    <n v="1007962"/>
    <n v="2"/>
    <x v="6"/>
    <n v="2217352.7613355923"/>
    <n v="119304.32269286789"/>
    <n v="985330.52680479933"/>
    <n v="494810.55672304501"/>
    <n v="545122.03535365569"/>
    <n v="548936.47807962005"/>
    <n v="4759581.7662200117"/>
    <n v="3600344.8514504423"/>
  </r>
  <r>
    <n v="341"/>
    <s v="Washington"/>
    <s v="Stirling"/>
    <n v="44"/>
    <n v="1"/>
    <s v="men"/>
    <n v="6"/>
    <s v="Biotech"/>
    <n v="2"/>
    <s v="SSC"/>
    <x v="1"/>
    <n v="2"/>
    <n v="1039389"/>
    <n v="2"/>
    <x v="6"/>
    <n v="692275.4704408024"/>
    <n v="7212.6135715151586"/>
    <n v="834478.90352274512"/>
    <n v="795166.34582144651"/>
    <n v="72500.896570560013"/>
    <n v="60252.192588601727"/>
    <n v="2626395.5665521491"/>
    <n v="1751515.7105886273"/>
  </r>
  <r>
    <n v="342"/>
    <s v="Collin"/>
    <s v="Nadel"/>
    <n v="30"/>
    <n v="2"/>
    <s v="women"/>
    <n v="4"/>
    <s v="IT"/>
    <n v="3"/>
    <s v="Graduate"/>
    <x v="1"/>
    <n v="1"/>
    <n v="1309147"/>
    <n v="6"/>
    <x v="1"/>
    <n v="5469147.7101842351"/>
    <n v="272674.52463888447"/>
    <n v="899278.48186755937"/>
    <n v="854248.38903561188"/>
    <n v="958222.92677425581"/>
    <n v="689788.81700672233"/>
    <n v="8367362.0090585165"/>
    <n v="6282216.1686097644"/>
  </r>
  <r>
    <n v="343"/>
    <s v="Abdul"/>
    <s v="Pathan"/>
    <n v="35"/>
    <n v="1"/>
    <s v="men"/>
    <n v="5"/>
    <s v="Electrical"/>
    <n v="2"/>
    <s v="SSC"/>
    <x v="2"/>
    <n v="1"/>
    <n v="1292633"/>
    <n v="7"/>
    <x v="5"/>
    <n v="8970465.1813741755"/>
    <n v="855121.70299253194"/>
    <n v="16138.859664453357"/>
    <n v="6914.7489015798074"/>
    <n v="777707.2195957182"/>
    <n v="969268.49059346435"/>
    <n v="11248505.531632094"/>
    <n v="9608761.8601422645"/>
  </r>
  <r>
    <n v="344"/>
    <s v="Charles"/>
    <s v="Williamson"/>
    <n v="28"/>
    <n v="1"/>
    <s v="men"/>
    <n v="3"/>
    <s v="Mechanical"/>
    <n v="3"/>
    <s v="Graduate"/>
    <x v="1"/>
    <n v="2"/>
    <n v="90162"/>
    <n v="6"/>
    <x v="1"/>
    <n v="487654.60073061194"/>
    <n v="47432.728560073498"/>
    <n v="16647.348188338892"/>
    <n v="542.13795247351106"/>
    <n v="13740.697340237888"/>
    <n v="36394.963921448201"/>
    <n v="630858.91284039908"/>
    <n v="569143.34898761415"/>
  </r>
  <r>
    <n v="345"/>
    <s v="Paul"/>
    <s v="Stanikzai"/>
    <n v="27"/>
    <n v="1"/>
    <s v="men"/>
    <n v="3"/>
    <s v="Mechanical"/>
    <n v="1"/>
    <s v="HSC"/>
    <x v="0"/>
    <n v="1"/>
    <n v="230517"/>
    <n v="2"/>
    <x v="6"/>
    <n v="754289.82732814376"/>
    <n v="72782.725724097123"/>
    <n v="61748.975834338496"/>
    <n v="39790.361039559095"/>
    <n v="150876.46485118283"/>
    <n v="139535.09904414398"/>
    <n v="1186090.9022066263"/>
    <n v="922641.35059178714"/>
  </r>
  <r>
    <n v="346"/>
    <s v="Berkin"/>
    <s v="Trump"/>
    <n v="41"/>
    <n v="1"/>
    <s v="men"/>
    <n v="1"/>
    <s v="Computer Science"/>
    <n v="1"/>
    <s v="HSC"/>
    <x v="1"/>
    <n v="4"/>
    <n v="1387185"/>
    <n v="2"/>
    <x v="6"/>
    <n v="8773811.308445612"/>
    <n v="609473.6809350726"/>
    <n v="408732.35528884048"/>
    <n v="214263.66584865836"/>
    <n v="423732.35999216326"/>
    <n v="382353.06796518876"/>
    <n v="10952081.731699642"/>
    <n v="9704612.0249237493"/>
  </r>
  <r>
    <n v="347"/>
    <s v="Brendon"/>
    <s v="Starc"/>
    <n v="36"/>
    <n v="2"/>
    <s v="women"/>
    <n v="3"/>
    <s v="Mechanical"/>
    <n v="3"/>
    <s v="Graduate"/>
    <x v="1"/>
    <n v="3"/>
    <n v="1067771"/>
    <n v="4"/>
    <x v="7"/>
    <n v="6726442.9692154396"/>
    <n v="446689.1867919818"/>
    <n v="219445.8373121862"/>
    <n v="109438.39988880185"/>
    <n v="533801.92531465599"/>
    <n v="611283.33294112608"/>
    <n v="8624943.1394687518"/>
    <n v="7535013.6274733134"/>
  </r>
  <r>
    <n v="348"/>
    <s v="Washington"/>
    <s v="Kat"/>
    <n v="34"/>
    <n v="1"/>
    <s v="men"/>
    <n v="1"/>
    <s v="Computer Science"/>
    <n v="2"/>
    <s v="SSC"/>
    <x v="0"/>
    <n v="2"/>
    <n v="661760"/>
    <n v="4"/>
    <x v="7"/>
    <n v="4269526.7951670224"/>
    <n v="165607.86298885886"/>
    <n v="460648.60159498861"/>
    <n v="55212.866440088415"/>
    <n v="635600.58167063724"/>
    <n v="40435.865626539235"/>
    <n v="5432371.2623885497"/>
    <n v="4575949.9512889655"/>
  </r>
  <r>
    <n v="349"/>
    <s v="Pradyuman"/>
    <s v="Stanikzai"/>
    <n v="32"/>
    <n v="1"/>
    <s v="men"/>
    <n v="1"/>
    <s v="Computer Science"/>
    <n v="4"/>
    <s v="PostGraduate"/>
    <x v="0"/>
    <n v="2"/>
    <n v="233711"/>
    <n v="4"/>
    <x v="7"/>
    <n v="411238.4711134705"/>
    <n v="20171.071232383947"/>
    <n v="43107.833112223358"/>
    <n v="36828.544532011729"/>
    <n v="81670.797131260508"/>
    <n v="117276.1273931755"/>
    <n v="805333.4316188693"/>
    <n v="666663.01872321311"/>
  </r>
  <r>
    <n v="350"/>
    <s v="Nathan"/>
    <s v="Bacchan"/>
    <n v="41"/>
    <n v="1"/>
    <s v="men"/>
    <n v="5"/>
    <s v="Electrical"/>
    <n v="5"/>
    <s v="PHD"/>
    <x v="1"/>
    <n v="4"/>
    <n v="1389946"/>
    <n v="5"/>
    <x v="3"/>
    <n v="3277116.1384994308"/>
    <n v="76784.611895342823"/>
    <n v="1066187.1828911661"/>
    <n v="507597.91771240701"/>
    <n v="186657.00584612248"/>
    <n v="905880.53273143026"/>
    <n v="6639129.8541220278"/>
    <n v="5868090.318668155"/>
  </r>
  <r>
    <n v="351"/>
    <s v="Rashid"/>
    <s v="Jain"/>
    <n v="37"/>
    <n v="1"/>
    <s v="men"/>
    <n v="4"/>
    <s v="IT"/>
    <n v="4"/>
    <s v="PostGraduate"/>
    <x v="1"/>
    <n v="4"/>
    <n v="407601"/>
    <n v="5"/>
    <x v="3"/>
    <n v="2579956.9898792161"/>
    <n v="129143.85409158583"/>
    <n v="316720.05243322969"/>
    <n v="89872.166359936746"/>
    <n v="179481.23548035175"/>
    <n v="9981.3999749191207"/>
    <n v="3314259.4422873645"/>
    <n v="2915762.1863554902"/>
  </r>
  <r>
    <n v="352"/>
    <s v="Charles"/>
    <s v="Sarkar"/>
    <n v="31"/>
    <n v="2"/>
    <s v="women"/>
    <n v="4"/>
    <s v="IT"/>
    <n v="1"/>
    <s v="HSC"/>
    <x v="1"/>
    <n v="3"/>
    <n v="849445"/>
    <n v="3"/>
    <x v="4"/>
    <n v="2047155.7163673812"/>
    <n v="21511.263212348724"/>
    <n v="250247.81905836484"/>
    <n v="139983.39378722498"/>
    <n v="463229.78100968705"/>
    <n v="482783.87845569919"/>
    <n v="3629632.4138814453"/>
    <n v="3004907.9758721846"/>
  </r>
  <r>
    <n v="353"/>
    <s v="Charles"/>
    <s v="Nadela"/>
    <n v="45"/>
    <n v="1"/>
    <s v="men"/>
    <n v="1"/>
    <s v="Computer Science"/>
    <n v="5"/>
    <s v="PHD"/>
    <x v="2"/>
    <n v="1"/>
    <n v="1458956"/>
    <n v="5"/>
    <x v="3"/>
    <n v="8916551.3143760748"/>
    <n v="303450.07199129922"/>
    <n v="1184995.2610972102"/>
    <n v="252413.25299760667"/>
    <n v="942485.63761777093"/>
    <n v="570789.78335734783"/>
    <n v="12131292.358830633"/>
    <n v="10632943.396223957"/>
  </r>
  <r>
    <n v="354"/>
    <s v="William"/>
    <s v="Tagore"/>
    <n v="27"/>
    <n v="1"/>
    <s v="men"/>
    <n v="3"/>
    <s v="Mechanical"/>
    <n v="4"/>
    <s v="PostGraduate"/>
    <x v="0"/>
    <n v="2"/>
    <n v="1275748"/>
    <n v="1"/>
    <x v="0"/>
    <n v="3675241.587572597"/>
    <n v="355125.1533041998"/>
    <n v="606796.8254662879"/>
    <n v="516056.40109597892"/>
    <n v="306353.22192894027"/>
    <n v="392593.59905785846"/>
    <n v="5950380.012096744"/>
    <n v="4772845.2357676253"/>
  </r>
  <r>
    <n v="355"/>
    <s v="Katnam"/>
    <s v="Stanikzai"/>
    <n v="44"/>
    <n v="1"/>
    <s v="men"/>
    <n v="6"/>
    <s v="Biotech"/>
    <n v="3"/>
    <s v="Graduate"/>
    <x v="1"/>
    <n v="2"/>
    <n v="1432066"/>
    <n v="2"/>
    <x v="6"/>
    <n v="5255502.8525041621"/>
    <n v="355410.37745968241"/>
    <n v="3833.7014675571922"/>
    <n v="3034.5737825530505"/>
    <n v="589247.31309110473"/>
    <n v="59743.653204244052"/>
    <n v="6751146.2071759626"/>
    <n v="5803453.9428426223"/>
  </r>
  <r>
    <n v="356"/>
    <s v="Bahumukhi"/>
    <s v="Stanikzai"/>
    <n v="44"/>
    <n v="2"/>
    <s v="women"/>
    <n v="4"/>
    <s v="IT"/>
    <n v="3"/>
    <s v="Graduate"/>
    <x v="2"/>
    <n v="2"/>
    <n v="1055881"/>
    <n v="6"/>
    <x v="1"/>
    <n v="6916932.4656667393"/>
    <n v="658155.79316754953"/>
    <n v="654037.63017613394"/>
    <n v="450395.2217416201"/>
    <n v="416781.36200787354"/>
    <n v="87236.446793101553"/>
    <n v="8714087.5426359754"/>
    <n v="7188755.1657189326"/>
  </r>
  <r>
    <n v="357"/>
    <s v="Pradyuman"/>
    <s v="Jain"/>
    <n v="37"/>
    <n v="1"/>
    <s v="men"/>
    <n v="1"/>
    <s v="Computer Science"/>
    <n v="2"/>
    <s v="SSC"/>
    <x v="0"/>
    <n v="2"/>
    <n v="972807"/>
    <n v="3"/>
    <x v="4"/>
    <n v="2584057.4116237201"/>
    <n v="251044.20838120879"/>
    <n v="866738.14491035708"/>
    <n v="724470.44840407756"/>
    <n v="381721.06740697636"/>
    <n v="302494.93058560666"/>
    <n v="4726097.487119684"/>
    <n v="3368861.7629274214"/>
  </r>
  <r>
    <n v="358"/>
    <s v="William"/>
    <s v="Jain"/>
    <n v="29"/>
    <n v="1"/>
    <s v="men"/>
    <n v="5"/>
    <s v="Electrical"/>
    <n v="5"/>
    <s v="PHD"/>
    <x v="2"/>
    <n v="4"/>
    <n v="760235"/>
    <n v="5"/>
    <x v="3"/>
    <n v="1634644.9022490578"/>
    <n v="7054.8620047539362"/>
    <n v="640267.45835627627"/>
    <n v="537774.91264786874"/>
    <n v="115715.38614764216"/>
    <n v="538212.53830560599"/>
    <n v="3573359.8989109397"/>
    <n v="2912814.738110675"/>
  </r>
  <r>
    <n v="359"/>
    <s v="Rozy"/>
    <s v="Nadela"/>
    <n v="43"/>
    <n v="1"/>
    <s v="men"/>
    <n v="1"/>
    <s v="Computer Science"/>
    <n v="3"/>
    <s v="Graduate"/>
    <x v="0"/>
    <n v="4"/>
    <n v="1202142"/>
    <n v="1"/>
    <x v="0"/>
    <n v="8174899.6818714226"/>
    <n v="96059.444164197426"/>
    <n v="928836.55326367216"/>
    <n v="877154.37104488956"/>
    <n v="421670.71720934601"/>
    <n v="691507.43406547082"/>
    <n v="10997385.669200564"/>
    <n v="9602501.1367821302"/>
  </r>
  <r>
    <n v="360"/>
    <s v="Abdul"/>
    <s v="Samad"/>
    <n v="34"/>
    <n v="1"/>
    <s v="men"/>
    <n v="5"/>
    <s v="Electrical"/>
    <n v="5"/>
    <s v="PHD"/>
    <x v="1"/>
    <n v="3"/>
    <n v="151875"/>
    <n v="7"/>
    <x v="5"/>
    <n v="955131.55415218929"/>
    <n v="16981.208400773143"/>
    <n v="76568.821714750607"/>
    <n v="48593.948938808287"/>
    <n v="14848.764351924858"/>
    <n v="66785.451806378012"/>
    <n v="1250360.8276733179"/>
    <n v="1169936.9059818117"/>
  </r>
  <r>
    <n v="361"/>
    <s v="Bahumukhi"/>
    <s v="Khan"/>
    <n v="34"/>
    <n v="2"/>
    <s v="women"/>
    <n v="1"/>
    <s v="Computer Science"/>
    <n v="3"/>
    <s v="Graduate"/>
    <x v="1"/>
    <n v="2"/>
    <n v="637674"/>
    <n v="3"/>
    <x v="4"/>
    <n v="2247224.0820246274"/>
    <n v="118727.75272734292"/>
    <n v="66021.888316038647"/>
    <n v="5253.7689018957453"/>
    <n v="543178.28138645214"/>
    <n v="388483.96739996114"/>
    <n v="3339403.9377406272"/>
    <n v="2672244.1347249364"/>
  </r>
  <r>
    <n v="362"/>
    <s v="Berkin"/>
    <s v="Williamson"/>
    <n v="31"/>
    <n v="2"/>
    <s v="women"/>
    <n v="2"/>
    <s v="Chemical"/>
    <n v="5"/>
    <s v="PHD"/>
    <x v="1"/>
    <n v="1"/>
    <n v="1256106"/>
    <n v="6"/>
    <x v="1"/>
    <n v="9533398.5524525363"/>
    <n v="505626.88644442422"/>
    <n v="915164.32929253881"/>
    <n v="790176.7008037729"/>
    <n v="470837.81380461581"/>
    <n v="129829.90218086622"/>
    <n v="11834498.783925941"/>
    <n v="10067857.382873129"/>
  </r>
  <r>
    <n v="363"/>
    <s v="Glenn"/>
    <s v="Kat"/>
    <n v="42"/>
    <n v="2"/>
    <s v="women"/>
    <n v="2"/>
    <s v="Chemical"/>
    <n v="4"/>
    <s v="PostGraduate"/>
    <x v="2"/>
    <n v="3"/>
    <n v="518929"/>
    <n v="7"/>
    <x v="5"/>
    <n v="2398925.4370439579"/>
    <n v="36581.791165518327"/>
    <n v="422348.26394220791"/>
    <n v="67240.503496397592"/>
    <n v="344915.98917269212"/>
    <n v="58718.987948818496"/>
    <n v="3398921.6889349842"/>
    <n v="2950183.4051003763"/>
  </r>
  <r>
    <n v="364"/>
    <s v="Collin"/>
    <s v="Williams"/>
    <n v="42"/>
    <n v="2"/>
    <s v="women"/>
    <n v="1"/>
    <s v="Computer Science"/>
    <n v="2"/>
    <s v="SSC"/>
    <x v="0"/>
    <n v="1"/>
    <n v="1041206"/>
    <n v="5"/>
    <x v="3"/>
    <n v="10278051.067737782"/>
    <n v="512456.44644404523"/>
    <n v="536740.55884643283"/>
    <n v="506204.4422102531"/>
    <n v="1020591.3725891775"/>
    <n v="302021.45888294489"/>
    <n v="12158019.08546716"/>
    <n v="10118766.824223682"/>
  </r>
  <r>
    <n v="365"/>
    <s v="Daya"/>
    <s v="Coulternile"/>
    <n v="37"/>
    <n v="2"/>
    <s v="women"/>
    <n v="1"/>
    <s v="Computer Science"/>
    <n v="5"/>
    <s v="PHD"/>
    <x v="2"/>
    <n v="4"/>
    <n v="1283880"/>
    <n v="3"/>
    <x v="4"/>
    <n v="4891264.8130323822"/>
    <n v="277877.67828427389"/>
    <n v="1253898.5507069496"/>
    <n v="432884.74209924776"/>
    <n v="840490.16264812835"/>
    <n v="865590.1075847242"/>
    <n v="8294633.4713240564"/>
    <n v="6743380.8882924067"/>
  </r>
  <r>
    <n v="366"/>
    <s v="Donald"/>
    <s v="Pant"/>
    <n v="38"/>
    <n v="1"/>
    <s v="men"/>
    <n v="6"/>
    <s v="Biotech"/>
    <n v="5"/>
    <s v="PHD"/>
    <x v="1"/>
    <n v="4"/>
    <n v="741746"/>
    <n v="5"/>
    <x v="3"/>
    <n v="864152.22736689541"/>
    <n v="20100.914704922918"/>
    <n v="89012.587324746768"/>
    <n v="88013.312612575552"/>
    <n v="13700.815879371914"/>
    <n v="330845.02474676439"/>
    <n v="2025755.8394384068"/>
    <n v="1903940.7962415365"/>
  </r>
  <r>
    <n v="367"/>
    <s v="William"/>
    <s v="Williams"/>
    <n v="26"/>
    <n v="1"/>
    <s v="men"/>
    <n v="4"/>
    <s v="IT"/>
    <n v="2"/>
    <s v="SSC"/>
    <x v="2"/>
    <n v="3"/>
    <n v="1126072"/>
    <n v="3"/>
    <x v="4"/>
    <n v="8550090.6482748464"/>
    <n v="758011.06876010902"/>
    <n v="790950.3229045691"/>
    <n v="569465.04828223458"/>
    <n v="621433.41802726954"/>
    <n v="822333.31889627734"/>
    <n v="11289446.290075691"/>
    <n v="9340536.7550060805"/>
  </r>
  <r>
    <n v="368"/>
    <s v="Rashid"/>
    <s v="Williamson"/>
    <n v="26"/>
    <n v="1"/>
    <s v="men"/>
    <n v="2"/>
    <s v="Chemical"/>
    <n v="2"/>
    <s v="SSC"/>
    <x v="0"/>
    <n v="3"/>
    <n v="1414942"/>
    <n v="1"/>
    <x v="0"/>
    <n v="4911000.2045680843"/>
    <n v="400700.98390250577"/>
    <n v="1316373.5479390628"/>
    <n v="995242.47651558591"/>
    <n v="1274187.3959289889"/>
    <n v="625240.74914593215"/>
    <n v="8267556.5016530799"/>
    <n v="5597425.6453059996"/>
  </r>
  <r>
    <n v="369"/>
    <s v="Elon"/>
    <s v="Trump"/>
    <n v="33"/>
    <n v="1"/>
    <s v="men"/>
    <n v="2"/>
    <s v="Chemical"/>
    <n v="1"/>
    <s v="HSC"/>
    <x v="0"/>
    <n v="1"/>
    <n v="903890"/>
    <n v="6"/>
    <x v="1"/>
    <n v="6877458.6589879226"/>
    <n v="97123.952646404548"/>
    <n v="344398.39469281229"/>
    <n v="54794.201965680775"/>
    <n v="708809.87465631461"/>
    <n v="462878.89374482475"/>
    <n v="8588625.9474255592"/>
    <n v="7727897.9181571594"/>
  </r>
  <r>
    <n v="370"/>
    <s v="Berkin"/>
    <s v="Chandel"/>
    <n v="25"/>
    <n v="1"/>
    <s v="men"/>
    <n v="2"/>
    <s v="Chemical"/>
    <n v="1"/>
    <s v="HSC"/>
    <x v="0"/>
    <n v="1"/>
    <n v="870063"/>
    <n v="4"/>
    <x v="7"/>
    <n v="4542686.1963990126"/>
    <n v="350718.8035789649"/>
    <n v="262400.69723569951"/>
    <n v="198675.38825609279"/>
    <n v="443416.75881968194"/>
    <n v="568081.62617184164"/>
    <n v="6243231.5198065536"/>
    <n v="5250420.569151815"/>
  </r>
  <r>
    <n v="371"/>
    <s v="Satya"/>
    <s v="Coulternile"/>
    <n v="31"/>
    <n v="2"/>
    <s v="women"/>
    <n v="3"/>
    <s v="Mechanical"/>
    <n v="4"/>
    <s v="PostGraduate"/>
    <x v="2"/>
    <n v="4"/>
    <n v="1409404"/>
    <n v="8"/>
    <x v="2"/>
    <n v="8385194.2819996085"/>
    <n v="8771.4248555291069"/>
    <n v="193391.26073389428"/>
    <n v="159840.30865028512"/>
    <n v="783140.81580230291"/>
    <n v="162143.37980597204"/>
    <n v="10150132.922539476"/>
    <n v="9198380.3732313607"/>
  </r>
  <r>
    <n v="372"/>
    <s v="Randeep"/>
    <s v="Nadel"/>
    <n v="40"/>
    <n v="1"/>
    <s v="men"/>
    <n v="2"/>
    <s v="Chemical"/>
    <n v="3"/>
    <s v="Graduate"/>
    <x v="1"/>
    <n v="4"/>
    <n v="822231"/>
    <n v="5"/>
    <x v="3"/>
    <n v="213187.4034188333"/>
    <n v="20438.972030171717"/>
    <n v="372554.53719543479"/>
    <n v="151087.64478509597"/>
    <n v="339546.90418475936"/>
    <n v="195579.41257799685"/>
    <n v="1603552.3531922651"/>
    <n v="1092478.8321922382"/>
  </r>
  <r>
    <n v="373"/>
    <s v="Berkin"/>
    <s v="Mathhodkar"/>
    <n v="43"/>
    <n v="1"/>
    <s v="men"/>
    <n v="1"/>
    <s v="Computer Science"/>
    <n v="5"/>
    <s v="PHD"/>
    <x v="1"/>
    <n v="4"/>
    <n v="716574"/>
    <n v="4"/>
    <x v="7"/>
    <n v="3418394.0446824497"/>
    <n v="275789.0028143528"/>
    <n v="692003.42643636535"/>
    <n v="356535.04495613993"/>
    <n v="673172.57996499282"/>
    <n v="77729.569970480341"/>
    <n v="4904701.0410892954"/>
    <n v="3599204.4133538101"/>
  </r>
  <r>
    <n v="374"/>
    <s v="Narendra"/>
    <s v="Modi"/>
    <n v="25"/>
    <n v="1"/>
    <s v="men"/>
    <n v="4"/>
    <s v="IT"/>
    <n v="4"/>
    <s v="PostGraduate"/>
    <x v="2"/>
    <n v="1"/>
    <n v="233259"/>
    <n v="2"/>
    <x v="6"/>
    <n v="2310805.2959580757"/>
    <n v="11773.122881826765"/>
    <n v="28686.365693285097"/>
    <n v="11635.490002160379"/>
    <n v="76205.701708382854"/>
    <n v="16624.946086903459"/>
    <n v="2589375.6077382644"/>
    <n v="2489761.2931458941"/>
  </r>
  <r>
    <n v="375"/>
    <s v="Daya"/>
    <s v="Sheikh"/>
    <n v="43"/>
    <n v="1"/>
    <s v="men"/>
    <n v="6"/>
    <s v="Biotech"/>
    <n v="1"/>
    <s v="HSC"/>
    <x v="2"/>
    <n v="2"/>
    <n v="351309"/>
    <n v="2"/>
    <x v="6"/>
    <n v="515815.49724169512"/>
    <n v="40955.568438913833"/>
    <n v="80100.564640319411"/>
    <n v="78007.589744486089"/>
    <n v="159340.6744836492"/>
    <n v="77122.922325765598"/>
    <n v="1024347.9842077802"/>
    <n v="746044.15154073108"/>
  </r>
  <r>
    <n v="376"/>
    <s v="Pradyuman"/>
    <s v="Starc"/>
    <n v="25"/>
    <n v="1"/>
    <s v="men"/>
    <n v="3"/>
    <s v="Mechanical"/>
    <n v="1"/>
    <s v="HSC"/>
    <x v="2"/>
    <n v="1"/>
    <n v="537022"/>
    <n v="6"/>
    <x v="1"/>
    <n v="3533972.6810901025"/>
    <n v="72857.071849922038"/>
    <n v="196245.22450189968"/>
    <n v="50834.721435863401"/>
    <n v="210502.86973728184"/>
    <n v="174181.59466446476"/>
    <n v="4441421.5002564667"/>
    <n v="4107226.8372333995"/>
  </r>
  <r>
    <n v="377"/>
    <s v="Satya"/>
    <s v="Mathhodkar"/>
    <n v="37"/>
    <n v="1"/>
    <s v="men"/>
    <n v="1"/>
    <s v="Computer Science"/>
    <n v="3"/>
    <s v="Graduate"/>
    <x v="2"/>
    <n v="1"/>
    <n v="692736"/>
    <n v="4"/>
    <x v="7"/>
    <n v="1350424.6737793288"/>
    <n v="75616.981011205222"/>
    <n v="339609.67838775483"/>
    <n v="83581.657588479618"/>
    <n v="448549.01273303648"/>
    <n v="265694.01398692414"/>
    <n v="2648464.3661540081"/>
    <n v="2040716.7148212867"/>
  </r>
  <r>
    <n v="378"/>
    <s v="Elon"/>
    <s v="Maxwell"/>
    <n v="41"/>
    <n v="2"/>
    <s v="women"/>
    <n v="1"/>
    <s v="Computer Science"/>
    <n v="4"/>
    <s v="PostGraduate"/>
    <x v="1"/>
    <n v="2"/>
    <n v="134322"/>
    <n v="3"/>
    <x v="4"/>
    <n v="1222896.7621324814"/>
    <n v="77608.607096582462"/>
    <n v="88025.962719152318"/>
    <n v="66136.527529740022"/>
    <n v="121789.93243045449"/>
    <n v="84112.599859855647"/>
    <n v="1529357.3247114893"/>
    <n v="1263822.2576547123"/>
  </r>
  <r>
    <n v="379"/>
    <s v="Faizal"/>
    <s v="Chandel"/>
    <n v="33"/>
    <n v="1"/>
    <s v="men"/>
    <n v="2"/>
    <s v="Chemical"/>
    <n v="4"/>
    <s v="PostGraduate"/>
    <x v="1"/>
    <n v="4"/>
    <n v="1250405"/>
    <n v="5"/>
    <x v="3"/>
    <n v="3781447.6078506582"/>
    <n v="100569.58657961409"/>
    <n v="790915.36030078051"/>
    <n v="631234.36242143286"/>
    <n v="415766.90999893175"/>
    <n v="302799.75208269572"/>
    <n v="6125567.7202341333"/>
    <n v="4977996.8612341546"/>
  </r>
  <r>
    <n v="380"/>
    <s v="Glenn"/>
    <s v="Singh"/>
    <n v="36"/>
    <n v="1"/>
    <s v="men"/>
    <n v="3"/>
    <s v="Mechanical"/>
    <n v="5"/>
    <s v="PHD"/>
    <x v="0"/>
    <n v="4"/>
    <n v="337273"/>
    <n v="5"/>
    <x v="3"/>
    <n v="1949717.8978839242"/>
    <n v="81535.112564491137"/>
    <n v="86295.1034860582"/>
    <n v="45936.090173992008"/>
    <n v="197688.38053505347"/>
    <n v="23032.255311703513"/>
    <n v="2396318.2566816858"/>
    <n v="2071158.6734081493"/>
  </r>
  <r>
    <n v="381"/>
    <s v="Daya"/>
    <s v="Maxwell"/>
    <n v="43"/>
    <n v="1"/>
    <s v="men"/>
    <n v="4"/>
    <s v="IT"/>
    <n v="4"/>
    <s v="PostGraduate"/>
    <x v="2"/>
    <n v="3"/>
    <n v="1174858"/>
    <n v="5"/>
    <x v="3"/>
    <n v="2819359.1494653244"/>
    <n v="37726.63601999994"/>
    <n v="306375.40840559133"/>
    <n v="123188.54784102739"/>
    <n v="598606.46383593301"/>
    <n v="609855.12749949109"/>
    <n v="4910447.6853704071"/>
    <n v="4150926.0376734463"/>
  </r>
  <r>
    <n v="382"/>
    <s v="Sharmila"/>
    <s v="Sundar"/>
    <n v="25"/>
    <n v="1"/>
    <s v="men"/>
    <n v="5"/>
    <s v="Electrical"/>
    <n v="4"/>
    <s v="PostGraduate"/>
    <x v="1"/>
    <n v="3"/>
    <n v="628050"/>
    <n v="1"/>
    <x v="0"/>
    <n v="5946076.3184997402"/>
    <n v="423399.21204125928"/>
    <n v="242470.70036696698"/>
    <n v="99275.057041011678"/>
    <n v="324394.0607274315"/>
    <n v="117543.13560997859"/>
    <n v="6934140.1544766864"/>
    <n v="6087071.8246669834"/>
  </r>
  <r>
    <n v="383"/>
    <s v="Washington"/>
    <s v="Hawkings"/>
    <n v="31"/>
    <n v="1"/>
    <s v="men"/>
    <n v="1"/>
    <s v="Computer Science"/>
    <n v="2"/>
    <s v="SSC"/>
    <x v="1"/>
    <n v="4"/>
    <n v="76554"/>
    <n v="7"/>
    <x v="5"/>
    <n v="764752.59087121347"/>
    <n v="48519.998693927264"/>
    <n v="25603.677012215107"/>
    <n v="6050.3334273709661"/>
    <n v="20168.733272767022"/>
    <n v="20904.425538776733"/>
    <n v="887814.69342220528"/>
    <n v="813075.62802813994"/>
  </r>
  <r>
    <n v="384"/>
    <s v="Abdul"/>
    <s v="Chandel"/>
    <n v="39"/>
    <n v="2"/>
    <s v="women"/>
    <n v="2"/>
    <s v="Chemical"/>
    <n v="2"/>
    <s v="SSC"/>
    <x v="1"/>
    <n v="3"/>
    <n v="847387"/>
    <n v="7"/>
    <x v="5"/>
    <n v="8006164.5880006216"/>
    <n v="411054.8563280669"/>
    <n v="821418.77861242427"/>
    <n v="47657.234976477426"/>
    <n v="245846.10052546067"/>
    <n v="275146.21407552587"/>
    <n v="9950116.5806885716"/>
    <n v="9245558.3888585661"/>
  </r>
  <r>
    <n v="385"/>
    <s v="Abhijeet"/>
    <s v="Nadel"/>
    <n v="28"/>
    <n v="1"/>
    <s v="men"/>
    <n v="5"/>
    <s v="Electrical"/>
    <n v="3"/>
    <s v="Graduate"/>
    <x v="0"/>
    <n v="4"/>
    <n v="948974"/>
    <n v="8"/>
    <x v="2"/>
    <n v="8663008.3194399346"/>
    <n v="462434.1872851192"/>
    <n v="846015.67372556962"/>
    <n v="535533.0070831395"/>
    <n v="474586.19445409894"/>
    <n v="371889.37342902902"/>
    <n v="10829887.366594533"/>
    <n v="9357333.9777721744"/>
  </r>
  <r>
    <n v="386"/>
    <s v="Rashid"/>
    <s v="Bacchan"/>
    <n v="29"/>
    <n v="1"/>
    <s v="men"/>
    <n v="3"/>
    <s v="Mechanical"/>
    <n v="4"/>
    <s v="PostGraduate"/>
    <x v="2"/>
    <n v="2"/>
    <n v="269291"/>
    <n v="8"/>
    <x v="2"/>
    <n v="22031.053618147456"/>
    <n v="409.48145423260212"/>
    <n v="207569.69397687039"/>
    <n v="98529.871004133267"/>
    <n v="263814.06241629185"/>
    <n v="154291.29786433192"/>
    <n v="653183.04545934976"/>
    <n v="290429.63058469206"/>
  </r>
  <r>
    <n v="387"/>
    <s v="Brendon"/>
    <s v="Sundar"/>
    <n v="26"/>
    <n v="2"/>
    <s v="women"/>
    <n v="1"/>
    <s v="Computer Science"/>
    <n v="2"/>
    <s v="SSC"/>
    <x v="1"/>
    <n v="3"/>
    <n v="148780"/>
    <n v="2"/>
    <x v="6"/>
    <n v="1262046.3081599523"/>
    <n v="43474.757124410302"/>
    <n v="66664.268639972041"/>
    <n v="55043.147141442707"/>
    <n v="92926.941859563289"/>
    <n v="6123.4067931204336"/>
    <n v="1483613.9835930448"/>
    <n v="1292169.1374676286"/>
  </r>
  <r>
    <n v="388"/>
    <s v="Charles"/>
    <s v="Modi"/>
    <n v="25"/>
    <n v="1"/>
    <s v="men"/>
    <n v="4"/>
    <s v="IT"/>
    <n v="3"/>
    <s v="Graduate"/>
    <x v="1"/>
    <n v="3"/>
    <n v="1420509"/>
    <n v="2"/>
    <x v="6"/>
    <n v="10488804.647630133"/>
    <n v="144017.37537104686"/>
    <n v="1105466.0200854635"/>
    <n v="584206.59725803847"/>
    <n v="597918.85476424149"/>
    <n v="466532.4357631249"/>
    <n v="13481312.10347872"/>
    <n v="12155169.276085394"/>
  </r>
  <r>
    <n v="389"/>
    <s v="Charles"/>
    <s v="Sundar"/>
    <n v="43"/>
    <n v="1"/>
    <s v="men"/>
    <n v="2"/>
    <s v="Chemical"/>
    <n v="4"/>
    <s v="PostGraduate"/>
    <x v="0"/>
    <n v="3"/>
    <n v="1416313"/>
    <n v="7"/>
    <x v="5"/>
    <n v="11651992.763259618"/>
    <n v="393954.72023919731"/>
    <n v="769057.07537206495"/>
    <n v="385510.70258799073"/>
    <n v="1377260.4478997122"/>
    <n v="213289.77559247581"/>
    <n v="14050652.614224158"/>
    <n v="11893926.743497258"/>
  </r>
  <r>
    <n v="390"/>
    <s v="Narendra"/>
    <s v="Link"/>
    <n v="37"/>
    <n v="1"/>
    <s v="men"/>
    <n v="1"/>
    <s v="Computer Science"/>
    <n v="1"/>
    <s v="HSC"/>
    <x v="0"/>
    <n v="3"/>
    <n v="1230780"/>
    <n v="7"/>
    <x v="5"/>
    <n v="9745008.7240969576"/>
    <n v="482810.59967649443"/>
    <n v="370303.76839535794"/>
    <n v="175513.06483314067"/>
    <n v="1018179.2518014788"/>
    <n v="478706.23819302226"/>
    <n v="11824798.730685338"/>
    <n v="10148295.814374225"/>
  </r>
  <r>
    <n v="391"/>
    <s v="Paul"/>
    <s v="Sheikh"/>
    <n v="45"/>
    <n v="1"/>
    <s v="men"/>
    <n v="6"/>
    <s v="Biotech"/>
    <n v="2"/>
    <s v="SSC"/>
    <x v="1"/>
    <n v="1"/>
    <n v="124568"/>
    <n v="4"/>
    <x v="7"/>
    <n v="308250.5285103952"/>
    <n v="30219.992057421852"/>
    <n v="51687.961067895325"/>
    <n v="18040.769365684406"/>
    <n v="15682.863355147296"/>
    <n v="34209.559454431372"/>
    <n v="518716.0490327219"/>
    <n v="454772.42425446835"/>
  </r>
  <r>
    <n v="392"/>
    <s v="Rishabh"/>
    <s v="Nadela"/>
    <n v="32"/>
    <n v="1"/>
    <s v="men"/>
    <n v="1"/>
    <s v="Computer Science"/>
    <n v="5"/>
    <s v="PHD"/>
    <x v="1"/>
    <n v="3"/>
    <n v="964819"/>
    <n v="3"/>
    <x v="4"/>
    <n v="1995421.6371071709"/>
    <n v="106799.62225268455"/>
    <n v="656366.27074670629"/>
    <n v="288603.64200496615"/>
    <n v="647294.55832444073"/>
    <n v="78671.900366020855"/>
    <n v="3695278.808219898"/>
    <n v="2652580.9856378064"/>
  </r>
  <r>
    <n v="393"/>
    <s v="Daya"/>
    <s v="Sheikh"/>
    <n v="28"/>
    <n v="1"/>
    <s v="men"/>
    <n v="5"/>
    <s v="Electrical"/>
    <n v="2"/>
    <s v="SSC"/>
    <x v="2"/>
    <n v="2"/>
    <n v="249931"/>
    <n v="4"/>
    <x v="7"/>
    <n v="1863232.0510167277"/>
    <n v="11704.671323766881"/>
    <n v="67970.235536483"/>
    <n v="12353.934147605882"/>
    <n v="99201.943031458795"/>
    <n v="45540.740177980319"/>
    <n v="2226674.0267311907"/>
    <n v="2103413.4782283595"/>
  </r>
  <r>
    <n v="394"/>
    <s v="Rozy"/>
    <s v="Samad"/>
    <n v="38"/>
    <n v="1"/>
    <s v="men"/>
    <n v="1"/>
    <s v="Computer Science"/>
    <n v="3"/>
    <s v="Graduate"/>
    <x v="2"/>
    <n v="1"/>
    <n v="340997"/>
    <n v="5"/>
    <x v="3"/>
    <n v="745292.78111018834"/>
    <n v="7601.5718866429488"/>
    <n v="219807.42898973837"/>
    <n v="64138.46344518986"/>
    <n v="98003.888261335553"/>
    <n v="67311.663890036434"/>
    <n v="1373408.8739899634"/>
    <n v="1203664.9503967953"/>
  </r>
  <r>
    <n v="395"/>
    <s v="Elon"/>
    <s v="Link"/>
    <n v="28"/>
    <n v="2"/>
    <s v="women"/>
    <n v="1"/>
    <s v="Computer Science"/>
    <n v="3"/>
    <s v="Graduate"/>
    <x v="0"/>
    <n v="1"/>
    <n v="871137"/>
    <n v="2"/>
    <x v="6"/>
    <n v="7745314.1724211201"/>
    <n v="538002.95775925589"/>
    <n v="674788.26430679881"/>
    <n v="498942.90927499888"/>
    <n v="125742.39072380004"/>
    <n v="61908.031519780299"/>
    <n v="9353147.4682476986"/>
    <n v="8190459.2104896437"/>
  </r>
  <r>
    <n v="396"/>
    <s v="Pradyuman"/>
    <s v="Samad"/>
    <n v="31"/>
    <n v="2"/>
    <s v="women"/>
    <n v="6"/>
    <s v="Biotech"/>
    <n v="2"/>
    <s v="SSC"/>
    <x v="1"/>
    <n v="2"/>
    <n v="792974"/>
    <n v="7"/>
    <x v="5"/>
    <n v="4576730.477249302"/>
    <n v="207118.49237388023"/>
    <n v="516781.71189879056"/>
    <n v="504894.23577348085"/>
    <n v="755718.59971456917"/>
    <n v="304627.23782578972"/>
    <n v="6191113.4269738821"/>
    <n v="4723382.0991119528"/>
  </r>
  <r>
    <n v="397"/>
    <s v="Katnam"/>
    <s v="Sundar"/>
    <n v="37"/>
    <n v="1"/>
    <s v="men"/>
    <n v="4"/>
    <s v="IT"/>
    <n v="3"/>
    <s v="Graduate"/>
    <x v="2"/>
    <n v="3"/>
    <n v="474802"/>
    <n v="3"/>
    <x v="4"/>
    <n v="1793131.589980267"/>
    <n v="167846.75358037627"/>
    <n v="277808.35020893521"/>
    <n v="53595.098880263526"/>
    <n v="171397.2988161589"/>
    <n v="104522.50420821836"/>
    <n v="2650264.4443974206"/>
    <n v="2257425.2931206217"/>
  </r>
  <r>
    <n v="398"/>
    <s v="Abhijeet"/>
    <s v="Sundar"/>
    <n v="33"/>
    <n v="2"/>
    <s v="women"/>
    <n v="5"/>
    <s v="Electrical"/>
    <n v="1"/>
    <s v="HSC"/>
    <x v="2"/>
    <n v="4"/>
    <n v="996471"/>
    <n v="2"/>
    <x v="6"/>
    <n v="7426527.5163946822"/>
    <n v="735577.33724689577"/>
    <n v="770417.13861504232"/>
    <n v="502489.70971371036"/>
    <n v="7441.6919408745662"/>
    <n v="462911.44925107853"/>
    <n v="9656327.1042608023"/>
    <n v="8410818.3653593231"/>
  </r>
  <r>
    <n v="399"/>
    <s v="Satya"/>
    <s v="Modi"/>
    <n v="35"/>
    <n v="2"/>
    <s v="women"/>
    <n v="4"/>
    <s v="IT"/>
    <n v="4"/>
    <s v="PostGraduate"/>
    <x v="2"/>
    <n v="2"/>
    <n v="1442484"/>
    <n v="2"/>
    <x v="6"/>
    <n v="5556796.8078535572"/>
    <n v="92210.024190934942"/>
    <n v="821776.81222984346"/>
    <n v="529548.38406046107"/>
    <n v="399896.82306423585"/>
    <n v="1026861.9223024466"/>
    <n v="8847919.5423858482"/>
    <n v="7826264.3110702168"/>
  </r>
  <r>
    <n v="400"/>
    <s v="Glenn"/>
    <s v="Trump"/>
    <n v="43"/>
    <n v="2"/>
    <s v="women"/>
    <n v="3"/>
    <s v="Mechanical"/>
    <n v="2"/>
    <s v="SSC"/>
    <x v="1"/>
    <n v="1"/>
    <n v="145246"/>
    <n v="8"/>
    <x v="2"/>
    <n v="591447.5608998395"/>
    <n v="57065.486344003912"/>
    <n v="90559.175787418761"/>
    <n v="79497.445637129291"/>
    <n v="144226.91153654098"/>
    <n v="87979.353950194069"/>
    <n v="915232.09063745232"/>
    <n v="634442.24711977819"/>
  </r>
  <r>
    <n v="401"/>
    <s v="Washington"/>
    <s v="Singh"/>
    <n v="43"/>
    <n v="2"/>
    <s v="women"/>
    <n v="4"/>
    <s v="IT"/>
    <n v="2"/>
    <s v="SSC"/>
    <x v="0"/>
    <n v="4"/>
    <n v="864661"/>
    <n v="6"/>
    <x v="1"/>
    <n v="1777711.4883635025"/>
    <n v="153483.41865799623"/>
    <n v="701068.73298216285"/>
    <n v="80258.184288279605"/>
    <n v="656053.64519334747"/>
    <n v="42281.285828371874"/>
    <n v="3385722.5071740374"/>
    <n v="2495927.2590344138"/>
  </r>
  <r>
    <n v="402"/>
    <s v="Pradyuman"/>
    <s v="Coulternile"/>
    <n v="42"/>
    <n v="1"/>
    <s v="men"/>
    <n v="2"/>
    <s v="Chemical"/>
    <n v="1"/>
    <s v="HSC"/>
    <x v="2"/>
    <n v="1"/>
    <n v="838668"/>
    <n v="4"/>
    <x v="7"/>
    <n v="5563824.7953994237"/>
    <n v="83938.858651324583"/>
    <n v="662090.12620062032"/>
    <n v="359027.94950510305"/>
    <n v="265071.08186107205"/>
    <n v="358363.13592099381"/>
    <n v="7422946.0575210378"/>
    <n v="6714908.1675035385"/>
  </r>
  <r>
    <n v="403"/>
    <s v="Bill"/>
    <s v="Starc"/>
    <n v="28"/>
    <n v="1"/>
    <s v="men"/>
    <n v="2"/>
    <s v="Chemical"/>
    <n v="2"/>
    <s v="SSC"/>
    <x v="2"/>
    <n v="2"/>
    <n v="267024"/>
    <n v="2"/>
    <x v="6"/>
    <n v="620095.27962818567"/>
    <n v="45808.985752310298"/>
    <n v="88842.235998875694"/>
    <n v="25055.08488009117"/>
    <n v="117173.70618680128"/>
    <n v="160372.02196782129"/>
    <n v="1136333.5375948828"/>
    <n v="948295.76077567984"/>
  </r>
  <r>
    <n v="404"/>
    <s v="Saharsh"/>
    <s v="Sarkar"/>
    <n v="41"/>
    <n v="2"/>
    <s v="women"/>
    <n v="5"/>
    <s v="Electrical"/>
    <n v="2"/>
    <s v="SSC"/>
    <x v="2"/>
    <n v="2"/>
    <n v="220751"/>
    <n v="2"/>
    <x v="6"/>
    <n v="453457.35430568451"/>
    <n v="43260.280126269121"/>
    <n v="31323.396595282698"/>
    <n v="13987.242441746135"/>
    <n v="93630.34897077101"/>
    <n v="19868.735140159388"/>
    <n v="725400.48604112666"/>
    <n v="574522.61450234032"/>
  </r>
  <r>
    <n v="405"/>
    <s v="Bahumukhi"/>
    <s v="Stirling"/>
    <n v="27"/>
    <n v="1"/>
    <s v="men"/>
    <n v="2"/>
    <s v="Chemical"/>
    <n v="2"/>
    <s v="SSC"/>
    <x v="0"/>
    <n v="4"/>
    <n v="1027690"/>
    <n v="4"/>
    <x v="7"/>
    <n v="8152803.2585030477"/>
    <n v="474982.22419486981"/>
    <n v="347455.6464080583"/>
    <n v="94233.548206482097"/>
    <n v="525660.6205612882"/>
    <n v="494547.02328985819"/>
    <n v="10022495.928200964"/>
    <n v="8927619.5352383237"/>
  </r>
  <r>
    <n v="406"/>
    <s v="Daya"/>
    <s v="Chandra"/>
    <n v="33"/>
    <n v="1"/>
    <s v="men"/>
    <n v="4"/>
    <s v="IT"/>
    <n v="4"/>
    <s v="PostGraduate"/>
    <x v="0"/>
    <n v="2"/>
    <n v="706332"/>
    <n v="5"/>
    <x v="3"/>
    <n v="4142997.9611247662"/>
    <n v="180458.40076574741"/>
    <n v="408183.35371156404"/>
    <n v="58110.307781493699"/>
    <n v="311645.78609654208"/>
    <n v="375101.17461553856"/>
    <n v="5632614.4894518694"/>
    <n v="5082399.9948080862"/>
  </r>
  <r>
    <n v="407"/>
    <s v="Donald"/>
    <s v="Hooda"/>
    <n v="34"/>
    <n v="2"/>
    <s v="women"/>
    <n v="4"/>
    <s v="IT"/>
    <n v="1"/>
    <s v="HSC"/>
    <x v="2"/>
    <n v="1"/>
    <n v="220612"/>
    <n v="8"/>
    <x v="2"/>
    <n v="1831683.654133887"/>
    <n v="64839.984453773061"/>
    <n v="99457.949212369596"/>
    <n v="49498.665749599815"/>
    <n v="14280.032529197348"/>
    <n v="46747.379275498592"/>
    <n v="2198500.982621755"/>
    <n v="2069882.2998891845"/>
  </r>
  <r>
    <n v="408"/>
    <s v="Narendra"/>
    <s v="Williams"/>
    <n v="32"/>
    <n v="1"/>
    <s v="men"/>
    <n v="2"/>
    <s v="Chemical"/>
    <n v="5"/>
    <s v="PHD"/>
    <x v="1"/>
    <n v="2"/>
    <n v="69366"/>
    <n v="3"/>
    <x v="4"/>
    <n v="193635.15396140734"/>
    <n v="4471.2245568284898"/>
    <n v="10967.945931324006"/>
    <n v="2647.5997187626581"/>
    <n v="43263.871658568853"/>
    <n v="37350.827819353319"/>
    <n v="311319.92771208467"/>
    <n v="260937.23177792464"/>
  </r>
  <r>
    <n v="409"/>
    <s v="Elon"/>
    <s v="Hawkings"/>
    <n v="25"/>
    <n v="1"/>
    <s v="men"/>
    <n v="4"/>
    <s v="IT"/>
    <n v="5"/>
    <s v="PHD"/>
    <x v="0"/>
    <n v="4"/>
    <n v="1417201"/>
    <n v="3"/>
    <x v="4"/>
    <n v="3679385.395340973"/>
    <n v="142935.63790783234"/>
    <n v="992755.48504540196"/>
    <n v="566339.80722361093"/>
    <n v="550376.50315269933"/>
    <n v="1051155.0319803541"/>
    <n v="7140496.9123667302"/>
    <n v="5880844.9640825884"/>
  </r>
  <r>
    <n v="410"/>
    <s v="Abdul"/>
    <s v="Bacchan"/>
    <n v="39"/>
    <n v="1"/>
    <s v="men"/>
    <n v="6"/>
    <s v="Biotech"/>
    <n v="5"/>
    <s v="PHD"/>
    <x v="0"/>
    <n v="2"/>
    <n v="233584"/>
    <n v="5"/>
    <x v="3"/>
    <n v="1292377.7084478547"/>
    <n v="17793.246682758832"/>
    <n v="10580.900438122477"/>
    <n v="8941.0043309388529"/>
    <n v="229261.66915161847"/>
    <n v="147253.29019368693"/>
    <n v="1683795.8990796641"/>
    <n v="1427799.9789143479"/>
  </r>
  <r>
    <n v="411"/>
    <s v="William"/>
    <s v="Trump"/>
    <n v="41"/>
    <n v="2"/>
    <s v="women"/>
    <n v="6"/>
    <s v="Biotech"/>
    <n v="1"/>
    <s v="HSC"/>
    <x v="0"/>
    <n v="2"/>
    <n v="1486236"/>
    <n v="5"/>
    <x v="3"/>
    <n v="3875358.2189405379"/>
    <n v="116282.49839690591"/>
    <n v="1463242.1498125794"/>
    <n v="1235161.0014382189"/>
    <n v="1078357.2860355999"/>
    <n v="527260.41044101212"/>
    <n v="7352096.7791941287"/>
    <n v="4922295.9933234034"/>
  </r>
  <r>
    <n v="412"/>
    <s v="Abdul"/>
    <s v="Chandra"/>
    <n v="39"/>
    <n v="2"/>
    <s v="women"/>
    <n v="1"/>
    <s v="Computer Science"/>
    <n v="5"/>
    <s v="PHD"/>
    <x v="0"/>
    <n v="4"/>
    <n v="1074288"/>
    <n v="7"/>
    <x v="5"/>
    <n v="211380.98296059357"/>
    <n v="6833.6051364215255"/>
    <n v="706774.37912852562"/>
    <n v="232104.15070947667"/>
    <n v="437533.53983352514"/>
    <n v="795825.30923288502"/>
    <n v="2788268.6713220044"/>
    <n v="2111797.3756425809"/>
  </r>
  <r>
    <n v="413"/>
    <s v="Rashid"/>
    <s v="Stanikzai"/>
    <n v="25"/>
    <n v="2"/>
    <s v="women"/>
    <n v="5"/>
    <s v="Electrical"/>
    <n v="5"/>
    <s v="PHD"/>
    <x v="1"/>
    <n v="2"/>
    <n v="776044"/>
    <n v="3"/>
    <x v="4"/>
    <n v="2821340.0446753521"/>
    <n v="33395.420224899826"/>
    <n v="510280.39538524923"/>
    <n v="459670.24542808294"/>
    <n v="316291.84567674057"/>
    <n v="364935.17826885823"/>
    <n v="4472599.6183294598"/>
    <n v="3663242.1069997367"/>
  </r>
  <r>
    <n v="414"/>
    <s v="Brendon"/>
    <s v="Pathan"/>
    <n v="37"/>
    <n v="1"/>
    <s v="men"/>
    <n v="1"/>
    <s v="Computer Science"/>
    <n v="5"/>
    <s v="PHD"/>
    <x v="1"/>
    <n v="1"/>
    <n v="1437359"/>
    <n v="2"/>
    <x v="6"/>
    <n v="14096539.572252981"/>
    <n v="261582.55758617321"/>
    <n v="149570.00654722995"/>
    <n v="135164.60932805063"/>
    <n v="122786.17734302646"/>
    <n v="884518.478762988"/>
    <n v="16567987.057563199"/>
    <n v="16048453.71330595"/>
  </r>
  <r>
    <n v="415"/>
    <s v="Glenn"/>
    <s v="Bacchan"/>
    <n v="27"/>
    <n v="1"/>
    <s v="men"/>
    <n v="6"/>
    <s v="Biotech"/>
    <n v="4"/>
    <s v="PostGraduate"/>
    <x v="1"/>
    <n v="2"/>
    <n v="1232743"/>
    <n v="4"/>
    <x v="7"/>
    <n v="7268407.0611759517"/>
    <n v="708420.18584532035"/>
    <n v="1172848.1064256101"/>
    <n v="377324.88208184997"/>
    <n v="24881.391067542874"/>
    <n v="227057.41645655083"/>
    <n v="9901055.5840581115"/>
    <n v="8790429.1250633989"/>
  </r>
  <r>
    <n v="416"/>
    <s v="Bahumukhi"/>
    <s v="Nadel"/>
    <n v="43"/>
    <n v="2"/>
    <s v="women"/>
    <n v="1"/>
    <s v="Computer Science"/>
    <n v="1"/>
    <s v="HSC"/>
    <x v="1"/>
    <n v="4"/>
    <n v="1073702"/>
    <n v="2"/>
    <x v="6"/>
    <n v="2595863.0617522202"/>
    <n v="178337.79599849161"/>
    <n v="708712.97464346769"/>
    <n v="284593.32882689708"/>
    <n v="665606.65103405202"/>
    <n v="341910.89301756979"/>
    <n v="4720188.9294132572"/>
    <n v="3591651.153553817"/>
  </r>
  <r>
    <n v="417"/>
    <s v="Rishabh"/>
    <s v="Jain"/>
    <n v="40"/>
    <n v="1"/>
    <s v="men"/>
    <n v="1"/>
    <s v="Computer Science"/>
    <n v="3"/>
    <s v="Graduate"/>
    <x v="2"/>
    <n v="1"/>
    <n v="521085"/>
    <n v="4"/>
    <x v="7"/>
    <n v="1267903.7876189523"/>
    <n v="119703.32218846623"/>
    <n v="111231.84946005915"/>
    <n v="95012.991467353844"/>
    <n v="476730.27205937199"/>
    <n v="110048.93441118102"/>
    <n v="2010269.5714901923"/>
    <n v="1318822.9857750002"/>
  </r>
  <r>
    <n v="418"/>
    <s v="Washington"/>
    <s v="Trump"/>
    <n v="34"/>
    <n v="1"/>
    <s v="men"/>
    <n v="4"/>
    <s v="IT"/>
    <n v="4"/>
    <s v="PostGraduate"/>
    <x v="1"/>
    <n v="3"/>
    <n v="279076"/>
    <n v="5"/>
    <x v="3"/>
    <n v="936863.02911007358"/>
    <n v="3249.910182942735"/>
    <n v="265124.70123247575"/>
    <n v="265018.35080057906"/>
    <n v="121774.38806567279"/>
    <n v="109433.96660437281"/>
    <n v="1590497.696946922"/>
    <n v="1200455.0478977275"/>
  </r>
  <r>
    <n v="419"/>
    <s v="Brendon"/>
    <s v="Modi"/>
    <n v="27"/>
    <n v="1"/>
    <s v="men"/>
    <n v="2"/>
    <s v="Chemical"/>
    <n v="5"/>
    <s v="PHD"/>
    <x v="1"/>
    <n v="4"/>
    <n v="1259945"/>
    <n v="8"/>
    <x v="2"/>
    <n v="4370873.2205188992"/>
    <n v="62245.327012314476"/>
    <n v="338410.83145094034"/>
    <n v="175596.41582388719"/>
    <n v="569023.1243594992"/>
    <n v="748490.08476309967"/>
    <n v="6717719.1367329387"/>
    <n v="5910854.2695372384"/>
  </r>
  <r>
    <n v="420"/>
    <s v="Rishabh"/>
    <s v="Pathan"/>
    <n v="42"/>
    <n v="2"/>
    <s v="women"/>
    <n v="5"/>
    <s v="Electrical"/>
    <n v="2"/>
    <s v="SSC"/>
    <x v="1"/>
    <n v="1"/>
    <n v="730833"/>
    <n v="4"/>
    <x v="7"/>
    <n v="5096314.7940695584"/>
    <n v="66418.669692151001"/>
    <n v="287755.09923078655"/>
    <n v="257737.18865767313"/>
    <n v="546182.27633942908"/>
    <n v="145997.50903879351"/>
    <n v="6260900.402339139"/>
    <n v="5390562.2676498853"/>
  </r>
  <r>
    <n v="421"/>
    <s v="William"/>
    <s v="Mathhodkar"/>
    <n v="40"/>
    <n v="2"/>
    <s v="women"/>
    <n v="2"/>
    <s v="Chemical"/>
    <n v="1"/>
    <s v="HSC"/>
    <x v="2"/>
    <n v="1"/>
    <n v="1109760"/>
    <n v="8"/>
    <x v="2"/>
    <n v="7319924.9387238156"/>
    <n v="244471.0161276256"/>
    <n v="1087480.4615511661"/>
    <n v="31847.120654473962"/>
    <n v="122975.49571489089"/>
    <n v="189076.93180662181"/>
    <n v="9706242.3320816029"/>
    <n v="9306948.6995846126"/>
  </r>
  <r>
    <n v="422"/>
    <s v="Randeep"/>
    <s v="Sarkar"/>
    <n v="27"/>
    <n v="1"/>
    <s v="men"/>
    <n v="6"/>
    <s v="Biotech"/>
    <n v="3"/>
    <s v="Graduate"/>
    <x v="1"/>
    <n v="3"/>
    <n v="50310"/>
    <n v="8"/>
    <x v="2"/>
    <n v="253124.86804275715"/>
    <n v="11858.975907784594"/>
    <n v="21850.310338828531"/>
    <n v="4812.6186239250001"/>
    <n v="13679.487891448045"/>
    <n v="35297.801042808234"/>
    <n v="360582.97942439391"/>
    <n v="330231.89700123627"/>
  </r>
  <r>
    <n v="423"/>
    <s v="Kane"/>
    <s v="Pant"/>
    <n v="40"/>
    <n v="1"/>
    <s v="men"/>
    <n v="5"/>
    <s v="Electrical"/>
    <n v="4"/>
    <s v="PostGraduate"/>
    <x v="2"/>
    <n v="2"/>
    <n v="782805"/>
    <n v="3"/>
    <x v="4"/>
    <n v="7262088.3275129693"/>
    <n v="171367.26510140763"/>
    <n v="705647.55751926592"/>
    <n v="603800.94476823905"/>
    <n v="689833.88716921816"/>
    <n v="342861.34839078609"/>
    <n v="9093402.2334230207"/>
    <n v="7628400.1363841575"/>
  </r>
  <r>
    <n v="424"/>
    <s v="Daya"/>
    <s v="Hawkings"/>
    <n v="38"/>
    <n v="1"/>
    <s v="men"/>
    <n v="5"/>
    <s v="Electrical"/>
    <n v="2"/>
    <s v="SSC"/>
    <x v="2"/>
    <n v="1"/>
    <n v="1278256"/>
    <n v="5"/>
    <x v="3"/>
    <n v="6394779.4161814973"/>
    <n v="415427.2068204449"/>
    <n v="807787.75273741758"/>
    <n v="480343.34710688738"/>
    <n v="176889.67170602191"/>
    <n v="866804.2068175606"/>
    <n v="9347627.375736475"/>
    <n v="8274967.1501031211"/>
  </r>
  <r>
    <n v="425"/>
    <s v="Rishabh"/>
    <s v="Pathan"/>
    <n v="44"/>
    <n v="2"/>
    <s v="women"/>
    <n v="1"/>
    <s v="Computer Science"/>
    <n v="3"/>
    <s v="Graduate"/>
    <x v="0"/>
    <n v="4"/>
    <n v="1240710"/>
    <n v="8"/>
    <x v="2"/>
    <n v="10247515.052704887"/>
    <n v="679023.70775640104"/>
    <n v="1183504.5980262323"/>
    <n v="44717.688094998732"/>
    <n v="1142969.6559347075"/>
    <n v="337305.02586946473"/>
    <n v="13009034.676600585"/>
    <n v="11142323.624814475"/>
  </r>
  <r>
    <n v="426"/>
    <s v="Saharsh"/>
    <s v="Pant"/>
    <n v="33"/>
    <n v="2"/>
    <s v="women"/>
    <n v="5"/>
    <s v="Electrical"/>
    <n v="1"/>
    <s v="HSC"/>
    <x v="2"/>
    <n v="4"/>
    <n v="570663"/>
    <n v="1"/>
    <x v="0"/>
    <n v="1024983.508460324"/>
    <n v="64438.927406545721"/>
    <n v="476169.07131648989"/>
    <n v="374863.29693021666"/>
    <n v="232282.66689346445"/>
    <n v="176193.14649839274"/>
    <n v="2248008.7262752065"/>
    <n v="1576423.8350449796"/>
  </r>
  <r>
    <n v="427"/>
    <s v="Saharsh"/>
    <s v="Stanikzai"/>
    <n v="40"/>
    <n v="1"/>
    <s v="men"/>
    <n v="5"/>
    <s v="Electrical"/>
    <n v="5"/>
    <s v="PHD"/>
    <x v="0"/>
    <n v="1"/>
    <n v="648007"/>
    <n v="6"/>
    <x v="1"/>
    <n v="726695.89164604899"/>
    <n v="43428.967760521809"/>
    <n v="211985.25480444328"/>
    <n v="75507.80092843913"/>
    <n v="514549.40835776314"/>
    <n v="26625.6168359566"/>
    <n v="1613313.763286449"/>
    <n v="979827.58623972489"/>
  </r>
  <r>
    <n v="428"/>
    <s v="Saharsh"/>
    <s v="Sheikh"/>
    <n v="34"/>
    <n v="1"/>
    <s v="men"/>
    <n v="1"/>
    <s v="Computer Science"/>
    <n v="2"/>
    <s v="SSC"/>
    <x v="2"/>
    <n v="2"/>
    <n v="474330"/>
    <n v="4"/>
    <x v="7"/>
    <n v="4416030.5920782229"/>
    <n v="436099.94892260659"/>
    <n v="229648.81959327325"/>
    <n v="166588.88581160281"/>
    <n v="385206.05416628788"/>
    <n v="186557.18265382433"/>
    <n v="5306566.5943253208"/>
    <n v="4318671.7054248238"/>
  </r>
  <r>
    <n v="429"/>
    <s v="Rishabh"/>
    <s v="Pant"/>
    <n v="29"/>
    <n v="2"/>
    <s v="women"/>
    <n v="2"/>
    <s v="Chemical"/>
    <n v="3"/>
    <s v="Graduate"/>
    <x v="0"/>
    <n v="4"/>
    <n v="929802"/>
    <n v="5"/>
    <x v="3"/>
    <n v="335746.95515259221"/>
    <n v="21870.980391807137"/>
    <n v="791391.32768198592"/>
    <n v="210327.08898719953"/>
    <n v="923897.69436198147"/>
    <n v="307300.09160694125"/>
    <n v="2364240.3744415194"/>
    <n v="1208144.6107005314"/>
  </r>
  <r>
    <n v="430"/>
    <s v="Charles"/>
    <s v="Starc"/>
    <n v="27"/>
    <n v="1"/>
    <s v="men"/>
    <n v="3"/>
    <s v="Mechanical"/>
    <n v="4"/>
    <s v="PostGraduate"/>
    <x v="1"/>
    <n v="3"/>
    <n v="977952"/>
    <n v="3"/>
    <x v="4"/>
    <n v="7196906.7425477495"/>
    <n v="153265.13214968145"/>
    <n v="559555.94336834014"/>
    <n v="53174.034226470023"/>
    <n v="744484.53393007582"/>
    <n v="492436.68747881532"/>
    <n v="9226851.3733949065"/>
    <n v="8275927.6730886791"/>
  </r>
  <r>
    <n v="431"/>
    <s v="Kane"/>
    <s v="Chandel"/>
    <n v="43"/>
    <n v="2"/>
    <s v="women"/>
    <n v="4"/>
    <s v="IT"/>
    <n v="1"/>
    <s v="HSC"/>
    <x v="0"/>
    <n v="2"/>
    <n v="1296302"/>
    <n v="6"/>
    <x v="1"/>
    <n v="12303936.569735797"/>
    <n v="449310.36498183804"/>
    <n v="600922.28552301461"/>
    <n v="539892.92707120127"/>
    <n v="1862.7994880354154"/>
    <n v="920053.19903836725"/>
    <n v="15121214.054297179"/>
    <n v="14130147.962756105"/>
  </r>
  <r>
    <n v="432"/>
    <s v="Narendra"/>
    <s v="Chandel"/>
    <n v="36"/>
    <n v="1"/>
    <s v="men"/>
    <n v="1"/>
    <s v="Computer Science"/>
    <n v="4"/>
    <s v="PostGraduate"/>
    <x v="1"/>
    <n v="2"/>
    <n v="557651"/>
    <n v="4"/>
    <x v="7"/>
    <n v="2591780.1762066833"/>
    <n v="116982.3305814209"/>
    <n v="315093.29504209099"/>
    <n v="24685.164323003275"/>
    <n v="49476.805862378351"/>
    <n v="340424.80279483838"/>
    <n v="3804949.2740436126"/>
    <n v="3613804.9732768098"/>
  </r>
  <r>
    <n v="433"/>
    <s v="Satya"/>
    <s v="Maxwell"/>
    <n v="42"/>
    <n v="2"/>
    <s v="women"/>
    <n v="2"/>
    <s v="Chemical"/>
    <n v="3"/>
    <s v="Graduate"/>
    <x v="0"/>
    <n v="2"/>
    <n v="1271455"/>
    <n v="2"/>
    <x v="6"/>
    <n v="11261775.905872237"/>
    <n v="270602.75049228239"/>
    <n v="605150.17006733047"/>
    <n v="604586.51968418458"/>
    <n v="123708.61393308849"/>
    <n v="168958.03662314432"/>
    <n v="13307339.112562712"/>
    <n v="12308441.228453157"/>
  </r>
  <r>
    <n v="434"/>
    <s v="Paul"/>
    <s v="Musk"/>
    <n v="37"/>
    <n v="1"/>
    <s v="men"/>
    <n v="5"/>
    <s v="Electrical"/>
    <n v="3"/>
    <s v="Graduate"/>
    <x v="1"/>
    <n v="4"/>
    <n v="1254401"/>
    <n v="4"/>
    <x v="7"/>
    <n v="2670912.6932379701"/>
    <n v="196786.23966155609"/>
    <n v="823098.66192368884"/>
    <n v="464090.45954132581"/>
    <n v="1129677.0951856726"/>
    <n v="724665.25066764606"/>
    <n v="5473077.6058293059"/>
    <n v="3682523.8114407519"/>
  </r>
  <r>
    <n v="435"/>
    <s v="Narendra"/>
    <s v="Sheikh"/>
    <n v="32"/>
    <n v="1"/>
    <s v="men"/>
    <n v="1"/>
    <s v="Computer Science"/>
    <n v="1"/>
    <s v="HSC"/>
    <x v="2"/>
    <n v="2"/>
    <n v="266821"/>
    <n v="2"/>
    <x v="6"/>
    <n v="1718793.291065926"/>
    <n v="171509.76287734427"/>
    <n v="238895.87998998104"/>
    <n v="236237.80828645377"/>
    <n v="145559.7125156573"/>
    <n v="144665.35660009849"/>
    <n v="2369175.5276560052"/>
    <n v="1815868.2439765499"/>
  </r>
  <r>
    <n v="436"/>
    <s v="William"/>
    <s v="Sundar"/>
    <n v="30"/>
    <n v="2"/>
    <s v="women"/>
    <n v="4"/>
    <s v="IT"/>
    <n v="1"/>
    <s v="HSC"/>
    <x v="0"/>
    <n v="3"/>
    <n v="1172251"/>
    <n v="4"/>
    <x v="7"/>
    <n v="6919480.3543373374"/>
    <n v="551149.69561230112"/>
    <n v="214495.99122526913"/>
    <n v="175428.25224567376"/>
    <n v="641594.43060366705"/>
    <n v="782772.96090794285"/>
    <n v="9089000.3064705487"/>
    <n v="7720827.9280089056"/>
  </r>
  <r>
    <n v="437"/>
    <s v="Collin"/>
    <s v="Pathan"/>
    <n v="43"/>
    <n v="2"/>
    <s v="women"/>
    <n v="5"/>
    <s v="Electrical"/>
    <n v="5"/>
    <s v="PHD"/>
    <x v="2"/>
    <n v="4"/>
    <n v="126848"/>
    <n v="8"/>
    <x v="2"/>
    <n v="214215.09867921402"/>
    <n v="3113.8182428194677"/>
    <n v="104846.38792115508"/>
    <n v="76842.272732831712"/>
    <n v="13704.630606906332"/>
    <n v="40781.319931056285"/>
    <n v="486690.80653142539"/>
    <n v="393030.08494886791"/>
  </r>
  <r>
    <n v="438"/>
    <s v="Collin"/>
    <s v="Coulternile"/>
    <n v="44"/>
    <n v="1"/>
    <s v="men"/>
    <n v="4"/>
    <s v="IT"/>
    <n v="2"/>
    <s v="SSC"/>
    <x v="1"/>
    <n v="3"/>
    <n v="1282092"/>
    <n v="6"/>
    <x v="1"/>
    <n v="5921053.7121597305"/>
    <n v="193857.93898340259"/>
    <n v="827455.45934943284"/>
    <n v="432507.93234344787"/>
    <n v="774836.20265762787"/>
    <n v="478611.07824566145"/>
    <n v="8509212.2497548256"/>
    <n v="7108010.1757703479"/>
  </r>
  <r>
    <n v="439"/>
    <s v="Paul"/>
    <s v="Williams"/>
    <n v="27"/>
    <n v="2"/>
    <s v="women"/>
    <n v="5"/>
    <s v="Electrical"/>
    <n v="3"/>
    <s v="Graduate"/>
    <x v="0"/>
    <n v="4"/>
    <n v="226134"/>
    <n v="6"/>
    <x v="1"/>
    <n v="912405.67178723612"/>
    <n v="27316.275330961351"/>
    <n v="158350.37728282277"/>
    <n v="31703.138099182226"/>
    <n v="142833.78341931893"/>
    <n v="5608.8750804005722"/>
    <n v="1302498.9241504595"/>
    <n v="1100645.7273009969"/>
  </r>
  <r>
    <n v="440"/>
    <s v="Daya"/>
    <s v="Stanikzai"/>
    <n v="34"/>
    <n v="1"/>
    <s v="men"/>
    <n v="5"/>
    <s v="Electrical"/>
    <n v="3"/>
    <s v="Graduate"/>
    <x v="0"/>
    <n v="1"/>
    <n v="163725"/>
    <n v="6"/>
    <x v="1"/>
    <n v="1520785.9499144317"/>
    <n v="138117.92407579956"/>
    <n v="79886.499802861363"/>
    <n v="42373.688285910495"/>
    <n v="74230.621682271449"/>
    <n v="100958.72506173386"/>
    <n v="1865356.1747790268"/>
    <n v="1610633.9407350454"/>
  </r>
  <r>
    <n v="441"/>
    <s v="Rishabh"/>
    <s v="Pathan"/>
    <n v="44"/>
    <n v="2"/>
    <s v="women"/>
    <n v="5"/>
    <s v="Electrical"/>
    <n v="1"/>
    <s v="HSC"/>
    <x v="1"/>
    <n v="1"/>
    <n v="1408895"/>
    <n v="2"/>
    <x v="6"/>
    <n v="622075.98037540272"/>
    <n v="10281.340625162087"/>
    <n v="1070960.3471877642"/>
    <n v="924334.35739623883"/>
    <n v="1018059.4430950051"/>
    <n v="204179.07256993893"/>
    <n v="3306110.4001331055"/>
    <n v="1353435.2590166992"/>
  </r>
  <r>
    <n v="442"/>
    <s v="Nathan"/>
    <s v="Sarkar"/>
    <n v="39"/>
    <n v="1"/>
    <s v="men"/>
    <n v="6"/>
    <s v="Biotech"/>
    <n v="5"/>
    <s v="PHD"/>
    <x v="2"/>
    <n v="1"/>
    <n v="315238"/>
    <n v="5"/>
    <x v="3"/>
    <n v="38379.017854955942"/>
    <n v="506.78565825155221"/>
    <n v="19136.810091577197"/>
    <n v="14025.24378138294"/>
    <n v="98497.492508045791"/>
    <n v="217217.38076897705"/>
    <n v="589971.20871551009"/>
    <n v="476941.68676782987"/>
  </r>
  <r>
    <n v="443"/>
    <s v="Narendra"/>
    <s v="Stirling"/>
    <n v="31"/>
    <n v="2"/>
    <s v="women"/>
    <n v="2"/>
    <s v="Chemical"/>
    <n v="2"/>
    <s v="SSC"/>
    <x v="0"/>
    <n v="3"/>
    <n v="633983"/>
    <n v="4"/>
    <x v="7"/>
    <n v="6018920.7202557642"/>
    <n v="178798.34844250706"/>
    <n v="461963.55180328258"/>
    <n v="384097.15218547016"/>
    <n v="13673.528823753384"/>
    <n v="80899.294223101373"/>
    <n v="7195766.5662821485"/>
    <n v="6619197.5368304178"/>
  </r>
  <r>
    <n v="444"/>
    <s v="Nathan"/>
    <s v="Chandra"/>
    <n v="32"/>
    <n v="2"/>
    <s v="women"/>
    <n v="5"/>
    <s v="Electrical"/>
    <n v="1"/>
    <s v="HSC"/>
    <x v="1"/>
    <n v="4"/>
    <n v="1257707"/>
    <n v="1"/>
    <x v="0"/>
    <n v="10783756.990513995"/>
    <n v="320035.10137290542"/>
    <n v="339299.32184508757"/>
    <n v="48366.376462720953"/>
    <n v="807466.60483934393"/>
    <n v="595055.03832575737"/>
    <n v="12975818.35068484"/>
    <n v="11799950.268009871"/>
  </r>
  <r>
    <n v="445"/>
    <s v="Faizal"/>
    <s v="Singh"/>
    <n v="45"/>
    <n v="2"/>
    <s v="women"/>
    <n v="6"/>
    <s v="Biotech"/>
    <n v="5"/>
    <s v="PHD"/>
    <x v="2"/>
    <n v="3"/>
    <n v="469754"/>
    <n v="7"/>
    <x v="5"/>
    <n v="3329290.0497598345"/>
    <n v="218764.08703526636"/>
    <n v="157440.87584578406"/>
    <n v="39127.904292237523"/>
    <n v="380976.38822558452"/>
    <n v="31073.357431429784"/>
    <n v="3987558.2830370483"/>
    <n v="3348689.9034839598"/>
  </r>
  <r>
    <n v="446"/>
    <s v="Saharsh"/>
    <s v="Stirling"/>
    <n v="35"/>
    <n v="2"/>
    <s v="women"/>
    <n v="2"/>
    <s v="Chemical"/>
    <n v="3"/>
    <s v="Graduate"/>
    <x v="0"/>
    <n v="2"/>
    <n v="799110"/>
    <n v="2"/>
    <x v="6"/>
    <n v="6669333.7987811966"/>
    <n v="614850.44763789617"/>
    <n v="737286.1110398944"/>
    <n v="163459.57658239259"/>
    <n v="36362.247931721984"/>
    <n v="362274.48599315883"/>
    <n v="8568004.3958142493"/>
    <n v="7753332.1236622389"/>
  </r>
  <r>
    <n v="447"/>
    <s v="Sharmila"/>
    <s v="Sheikh"/>
    <n v="35"/>
    <n v="1"/>
    <s v="men"/>
    <n v="4"/>
    <s v="IT"/>
    <n v="1"/>
    <s v="HSC"/>
    <x v="1"/>
    <n v="1"/>
    <n v="881157"/>
    <n v="6"/>
    <x v="1"/>
    <n v="3505366.2286328971"/>
    <n v="264858.6579163369"/>
    <n v="641636.72770565003"/>
    <n v="493021.21278841567"/>
    <n v="315214.70783914515"/>
    <n v="13786.078848111218"/>
    <n v="5041946.0351866586"/>
    <n v="3968851.45664276"/>
  </r>
  <r>
    <n v="448"/>
    <s v="Narendra"/>
    <s v="Stirling"/>
    <n v="42"/>
    <n v="1"/>
    <s v="men"/>
    <n v="3"/>
    <s v="Mechanical"/>
    <n v="3"/>
    <s v="Graduate"/>
    <x v="1"/>
    <n v="2"/>
    <n v="729247"/>
    <n v="6"/>
    <x v="1"/>
    <n v="4542552.8813841883"/>
    <n v="144980.04752169343"/>
    <n v="601698.98840753781"/>
    <n v="189030.6945776655"/>
    <n v="235259.45829505555"/>
    <n v="126714.50338969867"/>
    <n v="6000213.3731814241"/>
    <n v="5430943.1727870097"/>
  </r>
  <r>
    <n v="449"/>
    <s v="Bill"/>
    <s v="Bacchan"/>
    <n v="45"/>
    <n v="2"/>
    <s v="women"/>
    <n v="3"/>
    <s v="Mechanical"/>
    <n v="4"/>
    <s v="PostGraduate"/>
    <x v="1"/>
    <n v="1"/>
    <n v="1409144"/>
    <n v="6"/>
    <x v="1"/>
    <n v="11561601.608656436"/>
    <n v="340730.69792575901"/>
    <n v="528181.78657215764"/>
    <n v="90527.336944947761"/>
    <n v="26737.83953980267"/>
    <n v="293601.65003384277"/>
    <n v="13792529.045262437"/>
    <n v="13334533.170851927"/>
  </r>
  <r>
    <n v="450"/>
    <s v="Rashid"/>
    <s v="Modi"/>
    <n v="28"/>
    <n v="1"/>
    <s v="men"/>
    <n v="6"/>
    <s v="Biotech"/>
    <n v="2"/>
    <s v="SSC"/>
    <x v="0"/>
    <n v="2"/>
    <n v="700642"/>
    <n v="6"/>
    <x v="1"/>
    <n v="738634.36627377046"/>
    <n v="31556.713352484177"/>
    <n v="581037.20040135237"/>
    <n v="123700.8431291353"/>
    <n v="331739.82346893154"/>
    <n v="250965.91280654908"/>
    <n v="2271279.4794816719"/>
    <n v="1784282.0995311211"/>
  </r>
  <r>
    <n v="451"/>
    <s v="Berkin"/>
    <s v="Nadela"/>
    <n v="36"/>
    <n v="2"/>
    <s v="women"/>
    <n v="1"/>
    <s v="Computer Science"/>
    <n v="1"/>
    <s v="HSC"/>
    <x v="0"/>
    <n v="1"/>
    <n v="1438474"/>
    <n v="7"/>
    <x v="5"/>
    <n v="12688879.732631871"/>
    <n v="928266.81283807091"/>
    <n v="595501.06491321966"/>
    <n v="9604.9577663117998"/>
    <n v="1070232.0603119684"/>
    <n v="489654.70867850026"/>
    <n v="15212509.506223591"/>
    <n v="13204405.67530724"/>
  </r>
  <r>
    <n v="452"/>
    <s v="Narendra"/>
    <s v="Link"/>
    <n v="37"/>
    <n v="1"/>
    <s v="men"/>
    <n v="6"/>
    <s v="Biotech"/>
    <n v="1"/>
    <s v="HSC"/>
    <x v="2"/>
    <n v="4"/>
    <n v="1316775"/>
    <n v="2"/>
    <x v="6"/>
    <n v="12804191.633972907"/>
    <n v="406826.19400545163"/>
    <n v="601835.98381029896"/>
    <n v="537907.59118924779"/>
    <n v="1044065.6302868301"/>
    <n v="864200.17174797854"/>
    <n v="15587002.789531184"/>
    <n v="13598203.374049654"/>
  </r>
  <r>
    <n v="453"/>
    <s v="Rozy"/>
    <s v="Samad"/>
    <n v="31"/>
    <n v="1"/>
    <s v="men"/>
    <n v="3"/>
    <s v="Mechanical"/>
    <n v="5"/>
    <s v="PHD"/>
    <x v="1"/>
    <n v="3"/>
    <n v="606548"/>
    <n v="2"/>
    <x v="6"/>
    <n v="672710.63398056093"/>
    <n v="25841.888999978546"/>
    <n v="518164.2977187474"/>
    <n v="494487.11764393945"/>
    <n v="394217.44309260196"/>
    <n v="401439.22446678521"/>
    <n v="2198862.1561660939"/>
    <n v="1284315.7064295742"/>
  </r>
  <r>
    <n v="454"/>
    <s v="Charles"/>
    <s v="Maxwell"/>
    <n v="32"/>
    <n v="1"/>
    <s v="men"/>
    <n v="2"/>
    <s v="Chemical"/>
    <n v="4"/>
    <s v="PostGraduate"/>
    <x v="0"/>
    <n v="2"/>
    <n v="859470"/>
    <n v="6"/>
    <x v="1"/>
    <n v="7450261.3254080098"/>
    <n v="346671.84790867876"/>
    <n v="289200.74320558959"/>
    <n v="48480.731873807337"/>
    <n v="543596.43773751438"/>
    <n v="447837.04262878839"/>
    <n v="9046769.1112423874"/>
    <n v="8108020.0937223872"/>
  </r>
  <r>
    <n v="455"/>
    <s v="Rozy"/>
    <s v="Chandra"/>
    <n v="27"/>
    <n v="2"/>
    <s v="women"/>
    <n v="5"/>
    <s v="Electrical"/>
    <n v="5"/>
    <s v="PHD"/>
    <x v="2"/>
    <n v="3"/>
    <n v="853534"/>
    <n v="3"/>
    <x v="4"/>
    <n v="7035557.7706432752"/>
    <n v="458622.61841932108"/>
    <n v="515231.94425084087"/>
    <n v="171805.13415934049"/>
    <n v="10416.569949050941"/>
    <n v="419332.51561736583"/>
    <n v="8823656.2305114809"/>
    <n v="8182811.9079837678"/>
  </r>
  <r>
    <n v="456"/>
    <s v="Paul"/>
    <s v="Kat"/>
    <n v="40"/>
    <n v="2"/>
    <s v="women"/>
    <n v="2"/>
    <s v="Chemical"/>
    <n v="2"/>
    <s v="SSC"/>
    <x v="1"/>
    <n v="3"/>
    <n v="1373774"/>
    <n v="8"/>
    <x v="2"/>
    <n v="10356093.108508939"/>
    <n v="1032746.2430153796"/>
    <n v="1238890.1673396875"/>
    <n v="1192351.048971433"/>
    <n v="126788.89816996781"/>
    <n v="868397.59832953825"/>
    <n v="13837154.874178166"/>
    <n v="11485268.684021384"/>
  </r>
  <r>
    <n v="457"/>
    <s v="Bahumukhi"/>
    <s v="Trump"/>
    <n v="40"/>
    <n v="1"/>
    <s v="men"/>
    <n v="1"/>
    <s v="Computer Science"/>
    <n v="3"/>
    <s v="Graduate"/>
    <x v="2"/>
    <n v="1"/>
    <n v="595875"/>
    <n v="1"/>
    <x v="0"/>
    <n v="3071362.2832874325"/>
    <n v="86972.398129480192"/>
    <n v="541744.37216403033"/>
    <n v="466187.44013111427"/>
    <n v="75579.492772176993"/>
    <n v="354353.86735711462"/>
    <n v="4563335.5228085769"/>
    <n v="3934596.1917758058"/>
  </r>
  <r>
    <n v="458"/>
    <s v="Elon"/>
    <s v="Nadel"/>
    <n v="33"/>
    <n v="1"/>
    <s v="men"/>
    <n v="2"/>
    <s v="Chemical"/>
    <n v="5"/>
    <s v="PHD"/>
    <x v="1"/>
    <n v="1"/>
    <n v="933077"/>
    <n v="7"/>
    <x v="5"/>
    <n v="5665269.0670830254"/>
    <n v="507959.6885938386"/>
    <n v="133729.94003726891"/>
    <n v="49599.122554860725"/>
    <n v="130189.11589358364"/>
    <n v="287898.12934172573"/>
    <n v="7019974.1364620198"/>
    <n v="6332226.2094197366"/>
  </r>
  <r>
    <n v="459"/>
    <s v="Katnam"/>
    <s v="Khan"/>
    <n v="40"/>
    <n v="1"/>
    <s v="men"/>
    <n v="1"/>
    <s v="Computer Science"/>
    <n v="4"/>
    <s v="PostGraduate"/>
    <x v="0"/>
    <n v="1"/>
    <n v="55911"/>
    <n v="4"/>
    <x v="7"/>
    <n v="334570.86687748035"/>
    <n v="18666.505048653726"/>
    <n v="17839.931298597166"/>
    <n v="16494.959444767021"/>
    <n v="21311.335003277491"/>
    <n v="22072.343189711355"/>
    <n v="430394.14136578888"/>
    <n v="373921.34186909057"/>
  </r>
  <r>
    <n v="460"/>
    <s v="Narendra"/>
    <s v="Stanikzai"/>
    <n v="27"/>
    <n v="2"/>
    <s v="women"/>
    <n v="3"/>
    <s v="Mechanical"/>
    <n v="4"/>
    <s v="PostGraduate"/>
    <x v="1"/>
    <n v="2"/>
    <n v="967194"/>
    <n v="3"/>
    <x v="4"/>
    <n v="4103824.8836926557"/>
    <n v="302680.76424424938"/>
    <n v="871033.66548660013"/>
    <n v="440457.02336124919"/>
    <n v="364036.58474517294"/>
    <n v="491223.60065597412"/>
    <n v="6433276.1498352299"/>
    <n v="5326101.7774845585"/>
  </r>
  <r>
    <n v="461"/>
    <s v="Washington"/>
    <s v="Sheikh"/>
    <n v="34"/>
    <n v="1"/>
    <s v="men"/>
    <n v="4"/>
    <s v="IT"/>
    <n v="4"/>
    <s v="PostGraduate"/>
    <x v="1"/>
    <n v="2"/>
    <n v="1113594"/>
    <n v="5"/>
    <x v="3"/>
    <n v="3005737.3168375455"/>
    <n v="94553.365107673075"/>
    <n v="1580.0641369327802"/>
    <n v="242.90558488432012"/>
    <n v="48984.097876103457"/>
    <n v="555463.14155120566"/>
    <n v="4676374.522525684"/>
    <n v="4532594.1539570233"/>
  </r>
  <r>
    <n v="462"/>
    <s v="Katnam"/>
    <s v="Hooda"/>
    <n v="29"/>
    <n v="1"/>
    <s v="men"/>
    <n v="5"/>
    <s v="Electrical"/>
    <n v="3"/>
    <s v="Graduate"/>
    <x v="1"/>
    <n v="4"/>
    <n v="139814"/>
    <n v="2"/>
    <x v="6"/>
    <n v="1295663.1870245098"/>
    <n v="25998.479812173002"/>
    <n v="72050.394298329935"/>
    <n v="24333.835592671858"/>
    <n v="128378.02639158179"/>
    <n v="15663.579172896381"/>
    <n v="1523191.1604957362"/>
    <n v="1344480.8186993096"/>
  </r>
  <r>
    <n v="463"/>
    <s v="Elon"/>
    <s v="Starc"/>
    <n v="42"/>
    <n v="2"/>
    <s v="women"/>
    <n v="5"/>
    <s v="Electrical"/>
    <n v="2"/>
    <s v="SSC"/>
    <x v="0"/>
    <n v="1"/>
    <n v="249774"/>
    <n v="4"/>
    <x v="7"/>
    <n v="1660213.1382594861"/>
    <n v="111280.11328533062"/>
    <n v="170875.02272198431"/>
    <n v="87166.332217488685"/>
    <n v="198398.0693118466"/>
    <n v="178467.29150836839"/>
    <n v="2259329.4524898385"/>
    <n v="1862484.9376751727"/>
  </r>
  <r>
    <n v="464"/>
    <s v="Berkin"/>
    <s v="Maxwell"/>
    <n v="26"/>
    <n v="2"/>
    <s v="women"/>
    <n v="4"/>
    <s v="IT"/>
    <n v="4"/>
    <s v="PostGraduate"/>
    <x v="0"/>
    <n v="2"/>
    <n v="457744"/>
    <n v="1"/>
    <x v="0"/>
    <n v="4001419.0883799153"/>
    <n v="180465.56636678963"/>
    <n v="402238.03138467402"/>
    <n v="319850.23618137237"/>
    <n v="44158.673852625674"/>
    <n v="185857.29722184548"/>
    <n v="5047258.4169864357"/>
    <n v="4502783.9405856477"/>
  </r>
  <r>
    <n v="465"/>
    <s v="Katnam"/>
    <s v="Singh"/>
    <n v="38"/>
    <n v="2"/>
    <s v="women"/>
    <n v="6"/>
    <s v="Biotech"/>
    <n v="3"/>
    <s v="Graduate"/>
    <x v="0"/>
    <n v="4"/>
    <n v="331024"/>
    <n v="6"/>
    <x v="1"/>
    <n v="1370099.2792226721"/>
    <n v="46368.048621369089"/>
    <n v="970.01725123279539"/>
    <n v="622.18232733072807"/>
    <n v="150471.89494629102"/>
    <n v="9422.5092756250579"/>
    <n v="1711515.80574953"/>
    <n v="1514053.679854539"/>
  </r>
  <r>
    <n v="466"/>
    <s v="Katnam"/>
    <s v="Mathhodkar"/>
    <n v="36"/>
    <n v="1"/>
    <s v="men"/>
    <n v="5"/>
    <s v="Electrical"/>
    <n v="4"/>
    <s v="PostGraduate"/>
    <x v="0"/>
    <n v="1"/>
    <n v="692148"/>
    <n v="6"/>
    <x v="1"/>
    <n v="2729684.2576203719"/>
    <n v="76232.258414618598"/>
    <n v="191984.68485086592"/>
    <n v="96252.987023156442"/>
    <n v="495837.61751996353"/>
    <n v="103533.31136802303"/>
    <n v="3717350.2538392609"/>
    <n v="3049027.3908815221"/>
  </r>
  <r>
    <n v="467"/>
    <s v="Collin"/>
    <s v="Stanikzai"/>
    <n v="33"/>
    <n v="2"/>
    <s v="women"/>
    <n v="5"/>
    <s v="Electrical"/>
    <n v="2"/>
    <s v="SSC"/>
    <x v="2"/>
    <n v="1"/>
    <n v="172103"/>
    <n v="3"/>
    <x v="4"/>
    <n v="616554.6046427266"/>
    <n v="60219.489597838292"/>
    <n v="135363.51788105789"/>
    <n v="92610.387504072642"/>
    <n v="128591.95882255051"/>
    <n v="95242.488521673484"/>
    <n v="1019263.611045458"/>
    <n v="737841.77512099664"/>
  </r>
  <r>
    <n v="468"/>
    <s v="Abhijeet"/>
    <s v="Chandra"/>
    <n v="40"/>
    <n v="2"/>
    <s v="women"/>
    <n v="6"/>
    <s v="Biotech"/>
    <n v="2"/>
    <s v="SSC"/>
    <x v="1"/>
    <n v="3"/>
    <n v="100943"/>
    <n v="5"/>
    <x v="3"/>
    <n v="245063.9657134403"/>
    <n v="10351.375751427116"/>
    <n v="58720.77199340034"/>
    <n v="29967.876855083723"/>
    <n v="94514.823715232749"/>
    <n v="24894.416050929438"/>
    <n v="429622.15375777014"/>
    <n v="294788.07743602653"/>
  </r>
  <r>
    <n v="469"/>
    <s v="Washington"/>
    <s v="Williams"/>
    <n v="39"/>
    <n v="2"/>
    <s v="women"/>
    <n v="3"/>
    <s v="Mechanical"/>
    <n v="4"/>
    <s v="PostGraduate"/>
    <x v="2"/>
    <n v="2"/>
    <n v="1072105"/>
    <n v="6"/>
    <x v="1"/>
    <n v="7983210.0127184717"/>
    <n v="729007.4693306922"/>
    <n v="878610.61483235587"/>
    <n v="207612.28092007595"/>
    <n v="829028.21288405661"/>
    <n v="624334.93203253031"/>
    <n v="10558260.55958336"/>
    <n v="8792612.5964485351"/>
  </r>
  <r>
    <n v="470"/>
    <s v="Rozy"/>
    <s v="Tagore"/>
    <n v="28"/>
    <n v="2"/>
    <s v="women"/>
    <n v="4"/>
    <s v="IT"/>
    <n v="3"/>
    <s v="Graduate"/>
    <x v="1"/>
    <n v="4"/>
    <n v="1441639"/>
    <n v="3"/>
    <x v="4"/>
    <n v="7548816.2293774299"/>
    <n v="321086.56290615548"/>
    <n v="119979.3428440042"/>
    <n v="68242.904754950068"/>
    <n v="394198.90281130146"/>
    <n v="818366.7385599796"/>
    <n v="9928801.3107814137"/>
    <n v="9145272.9403090067"/>
  </r>
  <r>
    <n v="471"/>
    <s v="Bill"/>
    <s v="Nadela"/>
    <n v="32"/>
    <n v="2"/>
    <s v="women"/>
    <n v="5"/>
    <s v="Electrical"/>
    <n v="4"/>
    <s v="PostGraduate"/>
    <x v="1"/>
    <n v="3"/>
    <n v="1323361"/>
    <n v="7"/>
    <x v="5"/>
    <n v="9954536.2758695558"/>
    <n v="715927.51803895494"/>
    <n v="908447.36985696096"/>
    <n v="833726.46281118668"/>
    <n v="102299.91903296647"/>
    <n v="800986.60514587304"/>
    <n v="12987331.25087239"/>
    <n v="11335377.350989282"/>
  </r>
  <r>
    <n v="472"/>
    <s v="Sharmila"/>
    <s v="Khan"/>
    <n v="28"/>
    <n v="1"/>
    <s v="men"/>
    <n v="1"/>
    <s v="Computer Science"/>
    <n v="4"/>
    <s v="PostGraduate"/>
    <x v="2"/>
    <n v="3"/>
    <n v="804130"/>
    <n v="1"/>
    <x v="0"/>
    <n v="6061958.1241334956"/>
    <n v="370647.51918862143"/>
    <n v="392874.39292454685"/>
    <n v="16742.524523599455"/>
    <n v="124217.18932041779"/>
    <n v="169161.70208527506"/>
    <n v="7428124.219143318"/>
    <n v="6916516.9861106798"/>
  </r>
  <r>
    <n v="473"/>
    <s v="Sharmila"/>
    <s v="Nadela"/>
    <n v="28"/>
    <n v="1"/>
    <s v="men"/>
    <n v="3"/>
    <s v="Mechanical"/>
    <n v="1"/>
    <s v="HSC"/>
    <x v="1"/>
    <n v="3"/>
    <n v="1349134"/>
    <n v="7"/>
    <x v="5"/>
    <n v="2740597.971536296"/>
    <n v="117133.89292587199"/>
    <n v="723052.8335454067"/>
    <n v="594736.56928992632"/>
    <n v="365869.1530368792"/>
    <n v="653918.88813909632"/>
    <n v="5466703.6932207989"/>
    <n v="4388964.0779681215"/>
  </r>
  <r>
    <n v="474"/>
    <s v="Randeep"/>
    <s v="Sheikh"/>
    <n v="35"/>
    <n v="1"/>
    <s v="men"/>
    <n v="6"/>
    <s v="Biotech"/>
    <n v="3"/>
    <s v="Graduate"/>
    <x v="2"/>
    <n v="2"/>
    <n v="467317"/>
    <n v="1"/>
    <x v="0"/>
    <n v="3392917.6052396097"/>
    <n v="248356.59724332957"/>
    <n v="59395.947842381152"/>
    <n v="9719.6348435515665"/>
    <n v="253067.83305083163"/>
    <n v="28180.914361484924"/>
    <n v="3947811.4674434755"/>
    <n v="3436667.4023057627"/>
  </r>
  <r>
    <n v="475"/>
    <s v="Narendra"/>
    <s v="Pathan"/>
    <n v="27"/>
    <n v="2"/>
    <s v="women"/>
    <n v="5"/>
    <s v="Electrical"/>
    <n v="1"/>
    <s v="HSC"/>
    <x v="1"/>
    <n v="2"/>
    <n v="363126"/>
    <n v="2"/>
    <x v="6"/>
    <n v="3342366.5097532617"/>
    <n v="104320.88425322199"/>
    <n v="349309.29067658988"/>
    <n v="300445.66454792378"/>
    <n v="174282.49060256919"/>
    <n v="107393.1409172678"/>
    <n v="4162194.9413471194"/>
    <n v="3583145.9019434042"/>
  </r>
  <r>
    <n v="476"/>
    <s v="Narendra"/>
    <s v="Jain"/>
    <n v="44"/>
    <n v="1"/>
    <s v="men"/>
    <n v="4"/>
    <s v="IT"/>
    <n v="2"/>
    <s v="SSC"/>
    <x v="0"/>
    <n v="4"/>
    <n v="1054531"/>
    <n v="6"/>
    <x v="1"/>
    <n v="4352562.4051527483"/>
    <n v="257236.65586529623"/>
    <n v="318432.51440774318"/>
    <n v="294955.80409604619"/>
    <n v="258979.5864628283"/>
    <n v="448905.00730694819"/>
    <n v="6174430.9268674394"/>
    <n v="5363258.8804432694"/>
  </r>
  <r>
    <n v="477"/>
    <s v="Abdul"/>
    <s v="Williamson"/>
    <n v="34"/>
    <n v="1"/>
    <s v="men"/>
    <n v="5"/>
    <s v="Electrical"/>
    <n v="5"/>
    <s v="PHD"/>
    <x v="1"/>
    <n v="4"/>
    <n v="66648"/>
    <n v="6"/>
    <x v="1"/>
    <n v="307195.64551937749"/>
    <n v="13079.112915516707"/>
    <n v="8527.6228737910751"/>
    <n v="2351.9799032479359"/>
    <n v="7838.5956373721438"/>
    <n v="41657.726089123324"/>
    <n v="424028.99448229192"/>
    <n v="400759.30602615507"/>
  </r>
  <r>
    <n v="478"/>
    <s v="Rishabh"/>
    <s v="Williams"/>
    <n v="44"/>
    <n v="2"/>
    <s v="women"/>
    <n v="1"/>
    <s v="Computer Science"/>
    <n v="3"/>
    <s v="Graduate"/>
    <x v="1"/>
    <n v="1"/>
    <n v="406259"/>
    <n v="8"/>
    <x v="2"/>
    <n v="3049295.4901590706"/>
    <n v="98340.420426450262"/>
    <n v="101686.22904955047"/>
    <n v="68035.413817785899"/>
    <n v="377467.35147159104"/>
    <n v="67747.518957363558"/>
    <n v="3624988.2381659844"/>
    <n v="3081145.0524501577"/>
  </r>
  <r>
    <n v="479"/>
    <s v="Rozy"/>
    <s v="Musk"/>
    <n v="32"/>
    <n v="1"/>
    <s v="men"/>
    <n v="4"/>
    <s v="IT"/>
    <n v="3"/>
    <s v="Graduate"/>
    <x v="2"/>
    <n v="2"/>
    <n v="858654"/>
    <n v="7"/>
    <x v="5"/>
    <n v="7721569.118878331"/>
    <n v="616569.83193135913"/>
    <n v="700897.66248459043"/>
    <n v="217468.67216341142"/>
    <n v="552767.21431441302"/>
    <n v="448752.8021844282"/>
    <n v="9729873.58354735"/>
    <n v="8343067.8651381647"/>
  </r>
  <r>
    <n v="480"/>
    <s v="Paul"/>
    <s v="Maxwell"/>
    <n v="42"/>
    <n v="1"/>
    <s v="men"/>
    <n v="6"/>
    <s v="Biotech"/>
    <n v="3"/>
    <s v="Graduate"/>
    <x v="1"/>
    <n v="3"/>
    <n v="634082"/>
    <n v="3"/>
    <x v="4"/>
    <n v="931136.16304930055"/>
    <n v="19692.886991790401"/>
    <n v="54296.748048008674"/>
    <n v="1066.0400984011226"/>
    <n v="453779.4242634871"/>
    <n v="294071.79277271242"/>
    <n v="1913586.7038700217"/>
    <n v="1439048.3525163431"/>
  </r>
  <r>
    <n v="481"/>
    <s v="Mitchell"/>
    <s v="Samad"/>
    <n v="25"/>
    <n v="1"/>
    <s v="men"/>
    <n v="4"/>
    <s v="IT"/>
    <n v="5"/>
    <s v="PHD"/>
    <x v="1"/>
    <n v="3"/>
    <n v="1216567"/>
    <n v="5"/>
    <x v="3"/>
    <n v="1366098.5683697923"/>
    <n v="57027.3152217514"/>
    <n v="524826.32627834193"/>
    <n v="202779.74265706094"/>
    <n v="1051741.5603562463"/>
    <n v="564627.05242614006"/>
    <n v="3672118.9470742745"/>
    <n v="2360570.3288392159"/>
  </r>
  <r>
    <n v="482"/>
    <s v="Faizal"/>
    <s v="Trump"/>
    <n v="39"/>
    <n v="2"/>
    <s v="women"/>
    <n v="4"/>
    <s v="IT"/>
    <n v="3"/>
    <s v="Graduate"/>
    <x v="0"/>
    <n v="2"/>
    <n v="1478643"/>
    <n v="7"/>
    <x v="5"/>
    <n v="704138.05655054981"/>
    <n v="14442.887493715549"/>
    <n v="131040.05569327582"/>
    <n v="100913.94985889233"/>
    <n v="97134.936913400757"/>
    <n v="967241.90109329286"/>
    <n v="3281063.0133371186"/>
    <n v="3068571.2390711098"/>
  </r>
  <r>
    <n v="483"/>
    <s v="Narendra"/>
    <s v="Mathhodkar"/>
    <n v="27"/>
    <n v="2"/>
    <s v="women"/>
    <n v="2"/>
    <s v="Chemical"/>
    <n v="3"/>
    <s v="Graduate"/>
    <x v="0"/>
    <n v="1"/>
    <n v="827938"/>
    <n v="2"/>
    <x v="6"/>
    <n v="3413010.0223838161"/>
    <n v="15691.761368421721"/>
    <n v="512329.22843166045"/>
    <n v="207281.26841149206"/>
    <n v="471345.31618739042"/>
    <n v="119512.99865742702"/>
    <n v="4872790.249472904"/>
    <n v="4178471.9035055996"/>
  </r>
  <r>
    <n v="484"/>
    <s v="Paul"/>
    <s v="Pant"/>
    <n v="31"/>
    <n v="2"/>
    <s v="women"/>
    <n v="2"/>
    <s v="Chemical"/>
    <n v="4"/>
    <s v="PostGraduate"/>
    <x v="0"/>
    <n v="3"/>
    <n v="356248"/>
    <n v="6"/>
    <x v="1"/>
    <n v="1862217.1424369989"/>
    <n v="82658.114086515678"/>
    <n v="326369.78623971634"/>
    <n v="175500.76503995919"/>
    <n v="197770.48127951918"/>
    <n v="165637.70505460512"/>
    <n v="2710472.63373132"/>
    <n v="2254543.2733253259"/>
  </r>
  <r>
    <n v="485"/>
    <s v="Narendra"/>
    <s v="Maxwell"/>
    <n v="42"/>
    <n v="2"/>
    <s v="women"/>
    <n v="4"/>
    <s v="IT"/>
    <n v="1"/>
    <s v="HSC"/>
    <x v="0"/>
    <n v="1"/>
    <n v="105985"/>
    <n v="1"/>
    <x v="0"/>
    <n v="698467.43281018222"/>
    <n v="53116.150300281617"/>
    <n v="4675.116107665197"/>
    <n v="624.28035494255732"/>
    <n v="4447.7986836449272"/>
    <n v="11112.875680332039"/>
    <n v="820240.42459817952"/>
    <n v="762052.19525931042"/>
  </r>
  <r>
    <n v="486"/>
    <s v="Charles"/>
    <s v="Samad"/>
    <n v="44"/>
    <n v="1"/>
    <s v="men"/>
    <n v="6"/>
    <s v="Biotech"/>
    <n v="1"/>
    <s v="HSC"/>
    <x v="0"/>
    <n v="1"/>
    <n v="802930"/>
    <n v="5"/>
    <x v="3"/>
    <n v="3725678.5760923079"/>
    <n v="150878.46996432971"/>
    <n v="370356.25051475113"/>
    <n v="87484.855834692891"/>
    <n v="242483.92501844978"/>
    <n v="331823.29132246604"/>
    <n v="5230788.1179295257"/>
    <n v="4749940.8671120536"/>
  </r>
  <r>
    <n v="487"/>
    <s v="William"/>
    <s v="Sarkar"/>
    <n v="33"/>
    <n v="1"/>
    <s v="men"/>
    <n v="4"/>
    <s v="IT"/>
    <n v="5"/>
    <s v="PHD"/>
    <x v="1"/>
    <n v="4"/>
    <n v="144365"/>
    <n v="5"/>
    <x v="3"/>
    <n v="516635.68604673952"/>
    <n v="25965.73479267638"/>
    <n v="47525.02030358425"/>
    <n v="39543.67532883543"/>
    <n v="4259.9686801014304"/>
    <n v="21859.697631557603"/>
    <n v="730385.40398188145"/>
    <n v="660616.02518026822"/>
  </r>
  <r>
    <n v="488"/>
    <s v="Pradyuman"/>
    <s v="Modi"/>
    <n v="30"/>
    <n v="2"/>
    <s v="women"/>
    <n v="2"/>
    <s v="Chemical"/>
    <n v="4"/>
    <s v="PostGraduate"/>
    <x v="0"/>
    <n v="4"/>
    <n v="261116"/>
    <n v="5"/>
    <x v="3"/>
    <n v="1367014.8758955677"/>
    <n v="32449.123937770739"/>
    <n v="222018.06737858814"/>
    <n v="55011.625364683641"/>
    <n v="50371.369177568078"/>
    <n v="150133.1363635879"/>
    <n v="2000282.0796377435"/>
    <n v="1862449.9611577212"/>
  </r>
  <r>
    <n v="489"/>
    <s v="Paul"/>
    <s v="Sundar"/>
    <n v="28"/>
    <n v="2"/>
    <s v="women"/>
    <n v="3"/>
    <s v="Mechanical"/>
    <n v="4"/>
    <s v="PostGraduate"/>
    <x v="1"/>
    <n v="4"/>
    <n v="212371"/>
    <n v="2"/>
    <x v="6"/>
    <n v="768598.72673737456"/>
    <n v="48076.397191570635"/>
    <n v="115020.47438411885"/>
    <n v="61174.970260800852"/>
    <n v="95614.052953015838"/>
    <n v="102504.33936643871"/>
    <n v="1198494.5404879323"/>
    <n v="993629.12008254509"/>
  </r>
  <r>
    <n v="490"/>
    <s v="Faizal"/>
    <s v="Williams"/>
    <n v="37"/>
    <n v="1"/>
    <s v="men"/>
    <n v="3"/>
    <s v="Mechanical"/>
    <n v="1"/>
    <s v="HSC"/>
    <x v="0"/>
    <n v="1"/>
    <n v="62577"/>
    <n v="3"/>
    <x v="4"/>
    <n v="306944.73615409626"/>
    <n v="23612.848297572491"/>
    <n v="17137.219407854547"/>
    <n v="1807.7963771951497"/>
    <n v="44592.459354410224"/>
    <n v="41389.75481641401"/>
    <n v="428048.71037836483"/>
    <n v="358035.60634918691"/>
  </r>
  <r>
    <n v="491"/>
    <s v="Katnam"/>
    <s v="Singh"/>
    <n v="36"/>
    <n v="1"/>
    <s v="men"/>
    <n v="3"/>
    <s v="Mechanical"/>
    <n v="3"/>
    <s v="Graduate"/>
    <x v="1"/>
    <n v="3"/>
    <n v="500099"/>
    <n v="7"/>
    <x v="5"/>
    <n v="1018138.59249192"/>
    <n v="7913.2677125989248"/>
    <n v="441025.60686179367"/>
    <n v="52177.650787717852"/>
    <n v="113914.64449448977"/>
    <n v="236029.12805034631"/>
    <n v="2195292.3274040599"/>
    <n v="2021286.7644092534"/>
  </r>
  <r>
    <n v="492"/>
    <s v="Kane"/>
    <s v="Sundar"/>
    <n v="29"/>
    <n v="1"/>
    <s v="men"/>
    <n v="2"/>
    <s v="Chemical"/>
    <n v="5"/>
    <s v="PHD"/>
    <x v="0"/>
    <n v="2"/>
    <n v="772483"/>
    <n v="2"/>
    <x v="6"/>
    <n v="3287238.4562651599"/>
    <n v="80920.92550435134"/>
    <n v="94565.749005474077"/>
    <n v="27388.256937457543"/>
    <n v="726613.60671512864"/>
    <n v="338300.30713878723"/>
    <n v="4492587.5124094216"/>
    <n v="3657664.7232524846"/>
  </r>
  <r>
    <n v="493"/>
    <s v="Abdul"/>
    <s v="Maxwell"/>
    <n v="39"/>
    <n v="2"/>
    <s v="women"/>
    <n v="2"/>
    <s v="Chemical"/>
    <n v="3"/>
    <s v="Graduate"/>
    <x v="2"/>
    <n v="1"/>
    <n v="90334"/>
    <n v="6"/>
    <x v="1"/>
    <n v="436656.05370407237"/>
    <n v="8392.1891687241259"/>
    <n v="2074.0028380314579"/>
    <n v="1295.3205748008613"/>
    <n v="9673.4493446004835"/>
    <n v="1909.6579474813605"/>
    <n v="530973.71448958525"/>
    <n v="511612.75540145981"/>
  </r>
  <r>
    <n v="494"/>
    <s v="William"/>
    <s v="Starc"/>
    <n v="34"/>
    <n v="2"/>
    <s v="women"/>
    <n v="1"/>
    <s v="Computer Science"/>
    <n v="2"/>
    <s v="SSC"/>
    <x v="2"/>
    <n v="4"/>
    <n v="256135"/>
    <n v="1"/>
    <x v="0"/>
    <n v="2363480.4717034558"/>
    <n v="135592.4850493604"/>
    <n v="143923.97013344534"/>
    <n v="96388.067077269166"/>
    <n v="107355.19111288096"/>
    <n v="181837.90838216199"/>
    <n v="2945377.350219063"/>
    <n v="2606041.6069795522"/>
  </r>
  <r>
    <n v="495"/>
    <s v="Daya"/>
    <s v="Williams"/>
    <n v="34"/>
    <n v="1"/>
    <s v="men"/>
    <n v="4"/>
    <s v="IT"/>
    <n v="1"/>
    <s v="HSC"/>
    <x v="0"/>
    <n v="2"/>
    <n v="411698"/>
    <n v="2"/>
    <x v="6"/>
    <n v="2560498.1955197509"/>
    <n v="208543.6817876549"/>
    <n v="250008.10928243026"/>
    <n v="154866.92321467851"/>
    <n v="369428.71882940142"/>
    <n v="67489.666667315891"/>
    <n v="3289693.9714694973"/>
    <n v="2556854.6476377626"/>
  </r>
  <r>
    <n v="496"/>
    <s v="Rashid"/>
    <s v="Musk"/>
    <n v="41"/>
    <n v="1"/>
    <s v="men"/>
    <n v="3"/>
    <s v="Mechanical"/>
    <n v="3"/>
    <s v="Graduate"/>
    <x v="1"/>
    <n v="1"/>
    <n v="890989"/>
    <n v="3"/>
    <x v="4"/>
    <n v="7940362.1143604238"/>
    <n v="160182.70808401576"/>
    <n v="153908.49422913385"/>
    <n v="5292.6385020134885"/>
    <n v="193026.23353698821"/>
    <n v="545271.26685467677"/>
    <n v="9530530.8754442353"/>
    <n v="9172029.2953212187"/>
  </r>
  <r>
    <n v="497"/>
    <s v="Daya"/>
    <s v="Mathhodkar"/>
    <n v="33"/>
    <n v="1"/>
    <s v="men"/>
    <n v="3"/>
    <s v="Mechanical"/>
    <n v="2"/>
    <s v="SSC"/>
    <x v="2"/>
    <n v="2"/>
    <n v="1229218"/>
    <n v="5"/>
    <x v="3"/>
    <n v="11104963.043543972"/>
    <n v="770899.53545110626"/>
    <n v="910317.30180397455"/>
    <n v="784988.32115947513"/>
    <n v="1065498.0057437774"/>
    <n v="595578.74850837898"/>
    <n v="13840077.093856325"/>
    <n v="11218691.231501967"/>
  </r>
  <r>
    <n v="498"/>
    <s v="Bill"/>
    <s v="Tagore"/>
    <n v="32"/>
    <n v="1"/>
    <s v="men"/>
    <n v="4"/>
    <s v="IT"/>
    <n v="5"/>
    <s v="PHD"/>
    <x v="1"/>
    <n v="3"/>
    <n v="852583"/>
    <n v="1"/>
    <x v="0"/>
    <n v="6541552.6938827764"/>
    <n v="437143.04427568591"/>
    <n v="321479.36044769891"/>
    <n v="196503.52102683077"/>
    <n v="79863.352964229955"/>
    <n v="425017.75079623878"/>
    <n v="8140632.8051267145"/>
    <n v="7427122.8868599674"/>
  </r>
  <r>
    <n v="499"/>
    <s v="Brendon"/>
    <s v="Pathan"/>
    <n v="43"/>
    <n v="1"/>
    <s v="men"/>
    <n v="1"/>
    <s v="Computer Science"/>
    <n v="3"/>
    <s v="Graduate"/>
    <x v="0"/>
    <n v="4"/>
    <n v="678672"/>
    <n v="5"/>
    <x v="3"/>
    <n v="6385520.8221481051"/>
    <n v="561385.91353405104"/>
    <n v="337184.36741010839"/>
    <n v="123564.28143190965"/>
    <n v="12997.089396759493"/>
    <n v="459096.63474307174"/>
    <n v="7860473.8243012857"/>
    <n v="7162526.5399385653"/>
  </r>
  <r>
    <n v="500"/>
    <s v="Randeep"/>
    <s v="Coulternile"/>
    <n v="29"/>
    <n v="2"/>
    <s v="women"/>
    <n v="4"/>
    <s v="IT"/>
    <n v="3"/>
    <s v="Graduate"/>
    <x v="2"/>
    <n v="2"/>
    <n v="1209521"/>
    <n v="7"/>
    <x v="5"/>
    <n v="1041240.9064328595"/>
    <n v="91256.64710101494"/>
    <n v="786721.85962003062"/>
    <n v="279671.88482778543"/>
    <n v="253639.92767908875"/>
    <n v="311916.54683444271"/>
    <n v="3349400.3128873329"/>
    <n v="2724831.8532794435"/>
  </r>
  <r>
    <n v="501"/>
    <s v="Washington"/>
    <s v="Hooda"/>
    <n v="38"/>
    <n v="1"/>
    <s v="men"/>
    <n v="5"/>
    <s v="Electrical"/>
    <n v="5"/>
    <s v="PHD"/>
    <x v="0"/>
    <n v="1"/>
    <n v="1300088"/>
    <n v="3"/>
    <x v="4"/>
    <n v="12246610.522257054"/>
    <n v="425286.40988333954"/>
    <n v="848763.71523302316"/>
    <n v="37137.190250013235"/>
    <n v="313353.69044698111"/>
    <n v="758027.42204821378"/>
    <n v="15153489.65953829"/>
    <n v="14377712.368957957"/>
  </r>
  <r>
    <n v="502"/>
    <s v="Faizal"/>
    <s v="Mathhodkar"/>
    <n v="31"/>
    <n v="1"/>
    <s v="men"/>
    <n v="6"/>
    <s v="Biotech"/>
    <n v="1"/>
    <s v="HSC"/>
    <x v="2"/>
    <n v="3"/>
    <n v="767166"/>
    <n v="6"/>
    <x v="1"/>
    <n v="5133660.5987499412"/>
    <n v="380709.7449937507"/>
    <n v="190340.37443248139"/>
    <n v="53868.24508321083"/>
    <n v="426066.13042550674"/>
    <n v="128575.16091557697"/>
    <n v="6219742.1340979999"/>
    <n v="5359098.0135955308"/>
  </r>
  <r>
    <n v="503"/>
    <s v="Katnam"/>
    <s v="Singh"/>
    <n v="26"/>
    <n v="2"/>
    <s v="women"/>
    <n v="1"/>
    <s v="Computer Science"/>
    <n v="3"/>
    <s v="Graduate"/>
    <x v="1"/>
    <n v="2"/>
    <n v="615184"/>
    <n v="8"/>
    <x v="2"/>
    <n v="6025488.9702925505"/>
    <n v="231529.26632840256"/>
    <n v="294193.84844987607"/>
    <n v="167300.10834108168"/>
    <n v="297315.25847321498"/>
    <n v="411598.04198871955"/>
    <n v="7346464.8607311454"/>
    <n v="6650320.2275884459"/>
  </r>
  <r>
    <n v="504"/>
    <s v="Satya"/>
    <s v="Bacchan"/>
    <n v="42"/>
    <n v="1"/>
    <s v="men"/>
    <n v="5"/>
    <s v="Electrical"/>
    <n v="1"/>
    <s v="HSC"/>
    <x v="1"/>
    <n v="3"/>
    <n v="791106"/>
    <n v="7"/>
    <x v="5"/>
    <n v="2513839.5769298724"/>
    <n v="73586.17396078998"/>
    <n v="110135.23680767702"/>
    <n v="42227.41828484898"/>
    <n v="519333.09759469616"/>
    <n v="476413.96374830697"/>
    <n v="3891494.7774858563"/>
    <n v="3256348.0876455214"/>
  </r>
  <r>
    <n v="505"/>
    <s v="Saharsh"/>
    <s v="Williams"/>
    <n v="33"/>
    <n v="2"/>
    <s v="women"/>
    <n v="1"/>
    <s v="Computer Science"/>
    <n v="1"/>
    <s v="HSC"/>
    <x v="0"/>
    <n v="1"/>
    <n v="102117"/>
    <n v="1"/>
    <x v="0"/>
    <n v="936386.75396453578"/>
    <n v="57415.857731926888"/>
    <n v="21230.202716489155"/>
    <n v="1759.3375955652407"/>
    <n v="23565.129347864928"/>
    <n v="39153.727314566037"/>
    <n v="1098887.683995591"/>
    <n v="1016147.359320234"/>
  </r>
  <r>
    <n v="506"/>
    <s v="Bill"/>
    <s v="Jain"/>
    <n v="33"/>
    <n v="1"/>
    <s v="men"/>
    <n v="4"/>
    <s v="IT"/>
    <n v="1"/>
    <s v="HSC"/>
    <x v="1"/>
    <n v="1"/>
    <n v="280167"/>
    <n v="1"/>
    <x v="0"/>
    <n v="925448.2840126449"/>
    <n v="22258.194024545744"/>
    <n v="166887.39817715451"/>
    <n v="122460.19417052681"/>
    <n v="14651.483663161016"/>
    <n v="65964.690701637723"/>
    <n v="1438467.3728914373"/>
    <n v="1279097.5010332034"/>
  </r>
  <r>
    <n v="507"/>
    <s v="Saharsh"/>
    <s v="Hooda"/>
    <n v="34"/>
    <n v="1"/>
    <s v="men"/>
    <n v="2"/>
    <s v="Chemical"/>
    <n v="4"/>
    <s v="PostGraduate"/>
    <x v="2"/>
    <n v="2"/>
    <n v="368953"/>
    <n v="8"/>
    <x v="2"/>
    <n v="2710960.6519206055"/>
    <n v="133427.31127895621"/>
    <n v="9807.3645076139328"/>
    <n v="1520.0871347214659"/>
    <n v="91390.47974606746"/>
    <n v="225666.3784660199"/>
    <n v="3315387.394894239"/>
    <n v="3089049.5167344939"/>
  </r>
  <r>
    <n v="508"/>
    <s v="Berkin"/>
    <s v="Sundar"/>
    <n v="26"/>
    <n v="1"/>
    <s v="men"/>
    <n v="2"/>
    <s v="Chemical"/>
    <n v="3"/>
    <s v="Graduate"/>
    <x v="1"/>
    <n v="4"/>
    <n v="172152"/>
    <n v="4"/>
    <x v="7"/>
    <n v="702406.09341184446"/>
    <n v="22050.88477364846"/>
    <n v="70403.221616658775"/>
    <n v="6477.0338370903737"/>
    <n v="102571.13464143832"/>
    <n v="26549.578392536285"/>
    <n v="971510.89342103945"/>
    <n v="840411.84016886237"/>
  </r>
  <r>
    <n v="509"/>
    <s v="Abdul"/>
    <s v="Nadel"/>
    <n v="45"/>
    <n v="2"/>
    <s v="women"/>
    <n v="2"/>
    <s v="Chemical"/>
    <n v="4"/>
    <s v="PostGraduate"/>
    <x v="1"/>
    <n v="3"/>
    <n v="403406"/>
    <n v="7"/>
    <x v="5"/>
    <n v="1774835.9814465106"/>
    <n v="72546.302692078039"/>
    <n v="61265.798432247793"/>
    <n v="37840.160489437112"/>
    <n v="276289.159748987"/>
    <n v="98025.861415421168"/>
    <n v="2337533.6412941795"/>
    <n v="1950858.0183636772"/>
  </r>
  <r>
    <n v="510"/>
    <s v="Bahumukhi"/>
    <s v="Link"/>
    <n v="27"/>
    <n v="2"/>
    <s v="women"/>
    <n v="5"/>
    <s v="Electrical"/>
    <n v="4"/>
    <s v="PostGraduate"/>
    <x v="0"/>
    <n v="2"/>
    <n v="666528"/>
    <n v="4"/>
    <x v="7"/>
    <n v="4490702.8100748928"/>
    <n v="268101.80564290698"/>
    <n v="387688.94906831317"/>
    <n v="112551.21391436133"/>
    <n v="454158.74450546072"/>
    <n v="461135.98815171956"/>
    <n v="6006055.7472949261"/>
    <n v="5171243.9832321974"/>
  </r>
  <r>
    <n v="511"/>
    <s v="Collin"/>
    <s v="Nadela"/>
    <n v="41"/>
    <n v="1"/>
    <s v="men"/>
    <n v="2"/>
    <s v="Chemical"/>
    <n v="1"/>
    <s v="HSC"/>
    <x v="2"/>
    <n v="4"/>
    <n v="299012"/>
    <n v="1"/>
    <x v="0"/>
    <n v="1460656.5657222094"/>
    <n v="132133.95725494338"/>
    <n v="25558.184029001975"/>
    <n v="2324.0979628376472"/>
    <n v="207650.40744904312"/>
    <n v="30936.266705899528"/>
    <n v="1816163.0164571109"/>
    <n v="1474054.5537902866"/>
  </r>
  <r>
    <n v="512"/>
    <s v="Rishabh"/>
    <s v="Trump"/>
    <n v="34"/>
    <n v="2"/>
    <s v="women"/>
    <n v="6"/>
    <s v="Biotech"/>
    <n v="2"/>
    <s v="SSC"/>
    <x v="1"/>
    <n v="1"/>
    <n v="443121"/>
    <n v="5"/>
    <x v="3"/>
    <n v="200629.12812785676"/>
    <n v="2463.6028991202747"/>
    <n v="338853.80098846904"/>
    <n v="21844.115079625153"/>
    <n v="431083.41205524886"/>
    <n v="309947.33462905773"/>
    <n v="1292551.2637453836"/>
    <n v="837160.1337113895"/>
  </r>
  <r>
    <n v="513"/>
    <s v="Mitchell"/>
    <s v="Williamson"/>
    <n v="28"/>
    <n v="2"/>
    <s v="women"/>
    <n v="6"/>
    <s v="Biotech"/>
    <n v="5"/>
    <s v="PHD"/>
    <x v="2"/>
    <n v="1"/>
    <n v="1037273"/>
    <n v="1"/>
    <x v="0"/>
    <n v="4843768.6453708094"/>
    <n v="312581.52106443117"/>
    <n v="473121.53106547828"/>
    <n v="139541.42115054533"/>
    <n v="443848.0204084352"/>
    <n v="465048.14215103886"/>
    <n v="6819211.3185873264"/>
    <n v="5923240.3559639147"/>
  </r>
  <r>
    <n v="514"/>
    <s v="Narendra"/>
    <s v="Coulternile"/>
    <n v="31"/>
    <n v="1"/>
    <s v="men"/>
    <n v="4"/>
    <s v="IT"/>
    <n v="2"/>
    <s v="SSC"/>
    <x v="0"/>
    <n v="2"/>
    <n v="459970"/>
    <n v="3"/>
    <x v="4"/>
    <n v="1145181.3928483138"/>
    <n v="17824.727926437557"/>
    <n v="30025.880140689591"/>
    <n v="5824.8290713446295"/>
    <n v="104197.55145243256"/>
    <n v="114553.83878167332"/>
    <n v="1749731.1117706767"/>
    <n v="1621884.0033204621"/>
  </r>
  <r>
    <n v="515"/>
    <s v="Washington"/>
    <s v="Chandel"/>
    <n v="38"/>
    <n v="1"/>
    <s v="men"/>
    <n v="1"/>
    <s v="Computer Science"/>
    <n v="1"/>
    <s v="HSC"/>
    <x v="2"/>
    <n v="2"/>
    <n v="1051789"/>
    <n v="6"/>
    <x v="1"/>
    <n v="7511670.0529627409"/>
    <n v="527775.73219422949"/>
    <n v="133682.62987281673"/>
    <n v="30447.989564408421"/>
    <n v="201432.35350086249"/>
    <n v="374596.25910527137"/>
    <n v="9071737.9419408292"/>
    <n v="8312081.866681329"/>
  </r>
  <r>
    <n v="516"/>
    <s v="Brendon"/>
    <s v="Williamson"/>
    <n v="33"/>
    <n v="2"/>
    <s v="women"/>
    <n v="6"/>
    <s v="Biotech"/>
    <n v="4"/>
    <s v="PostGraduate"/>
    <x v="1"/>
    <n v="3"/>
    <n v="579653"/>
    <n v="3"/>
    <x v="4"/>
    <n v="4907468.798289882"/>
    <n v="308097.05881144665"/>
    <n v="419740.85707989859"/>
    <n v="226106.2340184279"/>
    <n v="117127.95789314345"/>
    <n v="140510.65263756929"/>
    <n v="6047373.3080073502"/>
    <n v="5396042.0572843319"/>
  </r>
  <r>
    <n v="517"/>
    <s v="Donald"/>
    <s v="Pathan"/>
    <n v="25"/>
    <n v="1"/>
    <s v="men"/>
    <n v="1"/>
    <s v="Computer Science"/>
    <n v="1"/>
    <s v="HSC"/>
    <x v="2"/>
    <n v="3"/>
    <n v="982429"/>
    <n v="3"/>
    <x v="4"/>
    <n v="4161457.6438947977"/>
    <n v="85792.38013058994"/>
    <n v="473337.241018484"/>
    <n v="304966.78909720021"/>
    <n v="154383.16513339512"/>
    <n v="392606.71987778309"/>
    <n v="6009830.6047910647"/>
    <n v="5464688.2704298794"/>
  </r>
  <r>
    <n v="518"/>
    <s v="Abdul"/>
    <s v="Pathan"/>
    <n v="33"/>
    <n v="1"/>
    <s v="men"/>
    <n v="4"/>
    <s v="IT"/>
    <n v="5"/>
    <s v="PHD"/>
    <x v="2"/>
    <n v="2"/>
    <n v="933767"/>
    <n v="4"/>
    <x v="7"/>
    <n v="8496856.3662842922"/>
    <n v="832435.5133686245"/>
    <n v="533913.13135981467"/>
    <n v="235890.11280353332"/>
    <n v="107343.43671175221"/>
    <n v="218847.64189179052"/>
    <n v="10183384.139535898"/>
    <n v="9007715.0766519867"/>
  </r>
  <r>
    <n v="519"/>
    <s v="Berkin"/>
    <s v="Williams"/>
    <n v="45"/>
    <n v="2"/>
    <s v="women"/>
    <n v="1"/>
    <s v="Computer Science"/>
    <n v="4"/>
    <s v="PostGraduate"/>
    <x v="1"/>
    <n v="1"/>
    <n v="93760"/>
    <n v="7"/>
    <x v="5"/>
    <n v="804301.27594006073"/>
    <n v="63497.320205817086"/>
    <n v="71793.016189802016"/>
    <n v="70108.120897923596"/>
    <n v="77596.63952489708"/>
    <n v="49465.134627403502"/>
    <n v="1019319.4267572662"/>
    <n v="808117.34612862836"/>
  </r>
  <r>
    <n v="520"/>
    <s v="Saharsh"/>
    <s v="Tagore"/>
    <n v="32"/>
    <n v="2"/>
    <s v="women"/>
    <n v="5"/>
    <s v="Electrical"/>
    <n v="5"/>
    <s v="PHD"/>
    <x v="2"/>
    <n v="4"/>
    <n v="1407455"/>
    <n v="6"/>
    <x v="1"/>
    <n v="9956794.0959426239"/>
    <n v="981462.66228079144"/>
    <n v="1393671.5404385517"/>
    <n v="174154.70520645057"/>
    <n v="669296.60207509727"/>
    <n v="655594.99393129465"/>
    <n v="13413515.630312471"/>
    <n v="11588601.66075013"/>
  </r>
  <r>
    <n v="521"/>
    <s v="Narendra"/>
    <s v="Modi"/>
    <n v="43"/>
    <n v="2"/>
    <s v="women"/>
    <n v="4"/>
    <s v="IT"/>
    <n v="2"/>
    <s v="SSC"/>
    <x v="0"/>
    <n v="2"/>
    <n v="524036"/>
    <n v="3"/>
    <x v="4"/>
    <n v="4346933.760941809"/>
    <n v="171768.90039174489"/>
    <n v="203567.41792346296"/>
    <n v="32138.956234506215"/>
    <n v="73603.50857473856"/>
    <n v="113517.40692060525"/>
    <n v="5188054.585785877"/>
    <n v="4910543.220584888"/>
  </r>
  <r>
    <n v="522"/>
    <s v="Rozy"/>
    <s v="Sundar"/>
    <n v="37"/>
    <n v="2"/>
    <s v="women"/>
    <n v="5"/>
    <s v="Electrical"/>
    <n v="5"/>
    <s v="PHD"/>
    <x v="2"/>
    <n v="3"/>
    <n v="518484"/>
    <n v="4"/>
    <x v="7"/>
    <n v="1968348.8614497026"/>
    <n v="94129.399327561841"/>
    <n v="424005.21279940358"/>
    <n v="131404.95520686853"/>
    <n v="354166.72172264196"/>
    <n v="302127.70260299253"/>
    <n v="3212965.7768520992"/>
    <n v="2633264.7005950268"/>
  </r>
  <r>
    <n v="523"/>
    <s v="Pradyuman"/>
    <s v="Khan"/>
    <n v="32"/>
    <n v="1"/>
    <s v="men"/>
    <n v="6"/>
    <s v="Biotech"/>
    <n v="2"/>
    <s v="SSC"/>
    <x v="1"/>
    <n v="2"/>
    <n v="1273298"/>
    <n v="3"/>
    <x v="4"/>
    <n v="848894.85389761091"/>
    <n v="41613.200254848394"/>
    <n v="879307.72380674887"/>
    <n v="113314.29220384124"/>
    <n v="1166504.0446546483"/>
    <n v="3474.2300061794922"/>
    <n v="3004974.8077105391"/>
    <n v="1683543.2705972013"/>
  </r>
  <r>
    <n v="524"/>
    <s v="Collin"/>
    <s v="Chandra"/>
    <n v="43"/>
    <n v="1"/>
    <s v="men"/>
    <n v="3"/>
    <s v="Mechanical"/>
    <n v="1"/>
    <s v="HSC"/>
    <x v="2"/>
    <n v="3"/>
    <n v="915642"/>
    <n v="3"/>
    <x v="4"/>
    <n v="7201532.5054514557"/>
    <n v="550394.09065829113"/>
    <n v="255141.96936938513"/>
    <n v="70374.997332410101"/>
    <n v="362390.39854624018"/>
    <n v="205506.647354202"/>
    <n v="8577823.1221750434"/>
    <n v="7594663.635638102"/>
  </r>
  <r>
    <n v="525"/>
    <s v="Kane"/>
    <s v="Maxwell"/>
    <n v="35"/>
    <n v="2"/>
    <s v="women"/>
    <n v="5"/>
    <s v="Electrical"/>
    <n v="4"/>
    <s v="PostGraduate"/>
    <x v="2"/>
    <n v="4"/>
    <n v="940380"/>
    <n v="3"/>
    <x v="4"/>
    <n v="2466586.4817222445"/>
    <n v="115596.66983516676"/>
    <n v="34196.405338632649"/>
    <n v="10646.517400571709"/>
    <n v="389872.80951623863"/>
    <n v="298810.48943457886"/>
    <n v="3739973.3764954563"/>
    <n v="3223857.3797434797"/>
  </r>
  <r>
    <n v="526"/>
    <s v="Narendra"/>
    <s v="Hawkings"/>
    <n v="25"/>
    <n v="2"/>
    <s v="women"/>
    <n v="5"/>
    <s v="Electrical"/>
    <n v="3"/>
    <s v="Graduate"/>
    <x v="0"/>
    <n v="1"/>
    <n v="818955"/>
    <n v="5"/>
    <x v="3"/>
    <n v="2506848.4087415729"/>
    <n v="190345.21546461587"/>
    <n v="348088.50960775715"/>
    <n v="211451.50334930478"/>
    <n v="91567.090334794208"/>
    <n v="196703.00682169275"/>
    <n v="3870594.9251710228"/>
    <n v="3377231.1160223084"/>
  </r>
  <r>
    <n v="527"/>
    <s v="Bahumukhi"/>
    <s v="Khan"/>
    <n v="34"/>
    <n v="1"/>
    <s v="men"/>
    <n v="3"/>
    <s v="Mechanical"/>
    <n v="3"/>
    <s v="Graduate"/>
    <x v="2"/>
    <n v="2"/>
    <n v="508491"/>
    <n v="6"/>
    <x v="1"/>
    <n v="3433238.2085695257"/>
    <n v="150146.45558675149"/>
    <n v="228231.32084289775"/>
    <n v="165484.77579339061"/>
    <n v="77415.025164656428"/>
    <n v="29446.954035576804"/>
    <n v="4199407.4834479997"/>
    <n v="3806361.2269032011"/>
  </r>
  <r>
    <n v="528"/>
    <s v="Charles"/>
    <s v="Bacchan"/>
    <n v="37"/>
    <n v="1"/>
    <s v="men"/>
    <n v="3"/>
    <s v="Mechanical"/>
    <n v="1"/>
    <s v="HSC"/>
    <x v="1"/>
    <n v="3"/>
    <n v="1175862"/>
    <n v="5"/>
    <x v="3"/>
    <n v="10565773.904168895"/>
    <n v="911355.62955721281"/>
    <n v="665193.1137774816"/>
    <n v="114503.83162313535"/>
    <n v="4161.3367289725438"/>
    <n v="419640.14244824974"/>
    <n v="12826469.160394626"/>
    <n v="11796448.362485304"/>
  </r>
  <r>
    <n v="529"/>
    <s v="Saharsh"/>
    <s v="Maxwell"/>
    <n v="37"/>
    <n v="2"/>
    <s v="women"/>
    <n v="1"/>
    <s v="Computer Science"/>
    <n v="1"/>
    <s v="HSC"/>
    <x v="1"/>
    <n v="2"/>
    <n v="820210"/>
    <n v="7"/>
    <x v="5"/>
    <n v="6614993.7786398698"/>
    <n v="58882.145923500211"/>
    <n v="572710.43053128582"/>
    <n v="526980.79509078688"/>
    <n v="328407.85000434908"/>
    <n v="558503.73761059134"/>
    <n v="8566417.946781747"/>
    <n v="7652147.1557631101"/>
  </r>
  <r>
    <n v="530"/>
    <s v="Kane"/>
    <s v="Khan"/>
    <n v="37"/>
    <n v="1"/>
    <s v="men"/>
    <n v="3"/>
    <s v="Mechanical"/>
    <n v="4"/>
    <s v="PostGraduate"/>
    <x v="0"/>
    <n v="4"/>
    <n v="463766"/>
    <n v="6"/>
    <x v="1"/>
    <n v="1820043.9603361282"/>
    <n v="83038.705751594622"/>
    <n v="51951.615987051242"/>
    <n v="9234.4448795215139"/>
    <n v="437774.71453589748"/>
    <n v="265404.42404604377"/>
    <n v="2601166.0003692233"/>
    <n v="2071118.1352022095"/>
  </r>
  <r>
    <n v="531"/>
    <s v="Narendra"/>
    <s v="Nadela"/>
    <n v="45"/>
    <n v="2"/>
    <s v="women"/>
    <n v="2"/>
    <s v="Chemical"/>
    <n v="4"/>
    <s v="PostGraduate"/>
    <x v="2"/>
    <n v="3"/>
    <n v="1135911"/>
    <n v="6"/>
    <x v="1"/>
    <n v="9138690.515096331"/>
    <n v="685904.00333520852"/>
    <n v="1029883.2733850346"/>
    <n v="438407.15384103131"/>
    <n v="1096908.0071574217"/>
    <n v="829608.22984362394"/>
    <n v="12134093.01832499"/>
    <n v="9912873.8539913297"/>
  </r>
  <r>
    <n v="532"/>
    <s v="Paul"/>
    <s v="Singh"/>
    <n v="25"/>
    <n v="1"/>
    <s v="men"/>
    <n v="6"/>
    <s v="Biotech"/>
    <n v="5"/>
    <s v="PHD"/>
    <x v="0"/>
    <n v="2"/>
    <n v="97685"/>
    <n v="1"/>
    <x v="0"/>
    <n v="747925.19345212937"/>
    <n v="74051.362281456328"/>
    <n v="53514.148642689259"/>
    <n v="9099.3540865935702"/>
    <n v="14413.526543424987"/>
    <n v="36551.901684711367"/>
    <n v="935676.24377952993"/>
    <n v="838112.00086805504"/>
  </r>
  <r>
    <n v="533"/>
    <s v="Rozy"/>
    <s v="Modi"/>
    <n v="37"/>
    <n v="1"/>
    <s v="men"/>
    <n v="5"/>
    <s v="Electrical"/>
    <n v="1"/>
    <s v="HSC"/>
    <x v="0"/>
    <n v="1"/>
    <n v="551829"/>
    <n v="4"/>
    <x v="7"/>
    <n v="1739353.9243357521"/>
    <n v="72605.384397006012"/>
    <n v="504777.64352400688"/>
    <n v="487829.83423509722"/>
    <n v="246814.49158454456"/>
    <n v="233666.38735921285"/>
    <n v="3029626.9552189717"/>
    <n v="2222377.2450023238"/>
  </r>
  <r>
    <n v="534"/>
    <s v="Berkin"/>
    <s v="Chandel"/>
    <n v="25"/>
    <n v="1"/>
    <s v="men"/>
    <n v="2"/>
    <s v="Chemical"/>
    <n v="3"/>
    <s v="Graduate"/>
    <x v="0"/>
    <n v="1"/>
    <n v="932474"/>
    <n v="5"/>
    <x v="3"/>
    <n v="6584857.0886651529"/>
    <n v="202975.23956226546"/>
    <n v="540049.03508617682"/>
    <n v="522655.78317479795"/>
    <n v="240585.8973001524"/>
    <n v="53891.03306877429"/>
    <n v="8111271.1568201035"/>
    <n v="7145054.236782888"/>
  </r>
  <r>
    <n v="535"/>
    <s v="Bahumukhi"/>
    <s v="Kat"/>
    <n v="34"/>
    <n v="2"/>
    <s v="women"/>
    <n v="4"/>
    <s v="IT"/>
    <n v="1"/>
    <s v="HSC"/>
    <x v="2"/>
    <n v="3"/>
    <n v="524021"/>
    <n v="2"/>
    <x v="6"/>
    <n v="1185345.2129764203"/>
    <n v="70936.662563167672"/>
    <n v="97612.449733235408"/>
    <n v="13147.887360566732"/>
    <n v="50895.41745475927"/>
    <n v="258100.41722538084"/>
    <n v="2065079.0799350366"/>
    <n v="1930099.1125565427"/>
  </r>
  <r>
    <n v="536"/>
    <s v="Abhijeet"/>
    <s v="Maxwell"/>
    <n v="25"/>
    <n v="2"/>
    <s v="women"/>
    <n v="1"/>
    <s v="Computer Science"/>
    <n v="4"/>
    <s v="PostGraduate"/>
    <x v="1"/>
    <n v="4"/>
    <n v="1469215"/>
    <n v="2"/>
    <x v="6"/>
    <n v="2695574.0131454878"/>
    <n v="138455.73193385461"/>
    <n v="1097834.6620121005"/>
    <n v="752219.08200127969"/>
    <n v="953226.1164026059"/>
    <n v="614285.92700227594"/>
    <n v="5876909.6021598643"/>
    <n v="4033008.6718221237"/>
  </r>
  <r>
    <n v="537"/>
    <s v="Daya"/>
    <s v="Maxwell"/>
    <n v="40"/>
    <n v="2"/>
    <s v="women"/>
    <n v="6"/>
    <s v="Biotech"/>
    <n v="1"/>
    <s v="HSC"/>
    <x v="0"/>
    <n v="4"/>
    <n v="59898"/>
    <n v="2"/>
    <x v="6"/>
    <n v="402636.9657660558"/>
    <n v="27305.841974468058"/>
    <n v="29739.891494979332"/>
    <n v="2433.5013562586041"/>
    <n v="10151.723379844056"/>
    <n v="27986.962456851623"/>
    <n v="520261.81971788674"/>
    <n v="480370.75300731603"/>
  </r>
  <r>
    <n v="538"/>
    <s v="William"/>
    <s v="Jain"/>
    <n v="40"/>
    <n v="2"/>
    <s v="women"/>
    <n v="2"/>
    <s v="Chemical"/>
    <n v="4"/>
    <s v="PostGraduate"/>
    <x v="0"/>
    <n v="4"/>
    <n v="560536"/>
    <n v="4"/>
    <x v="7"/>
    <n v="2228490.071943406"/>
    <n v="113328.59535160668"/>
    <n v="539220.40512250538"/>
    <n v="216007.4175242323"/>
    <n v="512633.3048255808"/>
    <n v="49581.486668917205"/>
    <n v="3377827.9637348289"/>
    <n v="2535858.6460334091"/>
  </r>
  <r>
    <n v="539"/>
    <s v="Mitchell"/>
    <s v="Kat"/>
    <n v="27"/>
    <n v="2"/>
    <s v="women"/>
    <n v="1"/>
    <s v="Computer Science"/>
    <n v="3"/>
    <s v="Graduate"/>
    <x v="0"/>
    <n v="1"/>
    <n v="1012777"/>
    <n v="6"/>
    <x v="1"/>
    <n v="804345.36074195988"/>
    <n v="34622.019889474286"/>
    <n v="966388.99816369591"/>
    <n v="195549.44837154183"/>
    <n v="398981.1846597796"/>
    <n v="215944.33747234705"/>
    <n v="2999455.6963780029"/>
    <n v="2370303.0434572073"/>
  </r>
  <r>
    <n v="540"/>
    <s v="Abhijeet"/>
    <s v="Jain"/>
    <n v="35"/>
    <n v="2"/>
    <s v="women"/>
    <n v="6"/>
    <s v="Biotech"/>
    <n v="2"/>
    <s v="SSC"/>
    <x v="0"/>
    <n v="1"/>
    <n v="315925"/>
    <n v="1"/>
    <x v="0"/>
    <n v="2638214.3281207886"/>
    <n v="179617.21834821245"/>
    <n v="197674.0574011732"/>
    <n v="129110.77832590217"/>
    <n v="218114.42827919533"/>
    <n v="719.49745665940088"/>
    <n v="3152532.8829786214"/>
    <n v="2625690.4580253111"/>
  </r>
  <r>
    <n v="541"/>
    <s v="Narendra"/>
    <s v="Hooda"/>
    <n v="26"/>
    <n v="1"/>
    <s v="men"/>
    <n v="1"/>
    <s v="Computer Science"/>
    <n v="2"/>
    <s v="SSC"/>
    <x v="2"/>
    <n v="2"/>
    <n v="138179"/>
    <n v="6"/>
    <x v="1"/>
    <n v="605030.15228980093"/>
    <n v="13988.376961537961"/>
    <n v="87103.49338958686"/>
    <n v="56940.686776083043"/>
    <n v="66105.91542891298"/>
    <n v="49851.869983567063"/>
    <n v="880164.51566295477"/>
    <n v="743129.53649642074"/>
  </r>
  <r>
    <n v="542"/>
    <s v="Kane"/>
    <s v="Williams"/>
    <n v="43"/>
    <n v="1"/>
    <s v="men"/>
    <n v="1"/>
    <s v="Computer Science"/>
    <n v="5"/>
    <s v="PHD"/>
    <x v="2"/>
    <n v="2"/>
    <n v="1114538"/>
    <n v="5"/>
    <x v="3"/>
    <n v="7096516.1010278752"/>
    <n v="688444.42162137257"/>
    <n v="437810.99768368731"/>
    <n v="359275.08972501534"/>
    <n v="1094593.2197226363"/>
    <n v="477526.86650987319"/>
    <n v="9126391.9652214367"/>
    <n v="6984079.234152412"/>
  </r>
  <r>
    <n v="543"/>
    <s v="Mitchell"/>
    <s v="Bacchan"/>
    <n v="36"/>
    <n v="1"/>
    <s v="men"/>
    <n v="3"/>
    <s v="Mechanical"/>
    <n v="5"/>
    <s v="PHD"/>
    <x v="1"/>
    <n v="4"/>
    <n v="1088664"/>
    <n v="3"/>
    <x v="4"/>
    <n v="3080611.1118640527"/>
    <n v="93542.037340499344"/>
    <n v="1024970.5995075853"/>
    <n v="654138.78697413392"/>
    <n v="102432.12020771147"/>
    <n v="688827.30224097625"/>
    <n v="5883073.013612614"/>
    <n v="5032960.0690902695"/>
  </r>
  <r>
    <n v="544"/>
    <s v="Nathan"/>
    <s v="Mathhodkar"/>
    <n v="37"/>
    <n v="1"/>
    <s v="men"/>
    <n v="2"/>
    <s v="Chemical"/>
    <n v="1"/>
    <s v="HSC"/>
    <x v="0"/>
    <n v="4"/>
    <n v="596875"/>
    <n v="2"/>
    <x v="6"/>
    <n v="1909063.4427370226"/>
    <n v="16746.27852952317"/>
    <n v="113293.52291009024"/>
    <n v="106149.24580666516"/>
    <n v="89961.743073843303"/>
    <n v="277824.37395624828"/>
    <n v="2897056.3396033607"/>
    <n v="2684199.0721933292"/>
  </r>
  <r>
    <n v="545"/>
    <s v="Elon"/>
    <s v="Singh"/>
    <n v="37"/>
    <n v="1"/>
    <s v="men"/>
    <n v="5"/>
    <s v="Electrical"/>
    <n v="5"/>
    <s v="PHD"/>
    <x v="0"/>
    <n v="2"/>
    <n v="1261252"/>
    <n v="4"/>
    <x v="7"/>
    <n v="8761085.0544163398"/>
    <n v="206158.82367910788"/>
    <n v="658543.25508377084"/>
    <n v="353431.35621626279"/>
    <n v="191732.24267317314"/>
    <n v="265347.32306025567"/>
    <n v="10946227.632560367"/>
    <n v="10194905.209991822"/>
  </r>
  <r>
    <n v="546"/>
    <s v="Abdul"/>
    <s v="Mathhodkar"/>
    <n v="37"/>
    <n v="2"/>
    <s v="women"/>
    <n v="3"/>
    <s v="Mechanical"/>
    <n v="5"/>
    <s v="PHD"/>
    <x v="0"/>
    <n v="2"/>
    <n v="72070"/>
    <n v="4"/>
    <x v="7"/>
    <n v="238111.11800076929"/>
    <n v="5809.1019183950239"/>
    <n v="58582.230051537961"/>
    <n v="5718.0359550747089"/>
    <n v="16638.742662806697"/>
    <n v="33122.522568211876"/>
    <n v="401885.87062051916"/>
    <n v="373719.99008424272"/>
  </r>
  <r>
    <n v="547"/>
    <s v="Rishabh"/>
    <s v="Hawkings"/>
    <n v="32"/>
    <n v="2"/>
    <s v="women"/>
    <n v="4"/>
    <s v="IT"/>
    <n v="3"/>
    <s v="Graduate"/>
    <x v="2"/>
    <n v="4"/>
    <n v="1130082"/>
    <n v="3"/>
    <x v="4"/>
    <n v="2808209.1365980403"/>
    <n v="8003.954986992816"/>
    <n v="462369.31211250543"/>
    <n v="335773.62674062286"/>
    <n v="1007843.4560776444"/>
    <n v="390257.5288385991"/>
    <n v="4790917.977549145"/>
    <n v="3439296.9397438839"/>
  </r>
  <r>
    <n v="548"/>
    <s v="William"/>
    <s v="Williams"/>
    <n v="28"/>
    <n v="1"/>
    <s v="men"/>
    <n v="6"/>
    <s v="Biotech"/>
    <n v="3"/>
    <s v="Graduate"/>
    <x v="1"/>
    <n v="3"/>
    <n v="1200774"/>
    <n v="6"/>
    <x v="1"/>
    <n v="295851.27449552366"/>
    <n v="19026.738976848872"/>
    <n v="1114697.9889816858"/>
    <n v="450730.9558114821"/>
    <n v="524807.42835604947"/>
    <n v="816425.53460312681"/>
    <n v="3427748.7980803363"/>
    <n v="2433183.674935956"/>
  </r>
  <r>
    <n v="549"/>
    <s v="Rishabh"/>
    <s v="Sundar"/>
    <n v="32"/>
    <n v="2"/>
    <s v="women"/>
    <n v="4"/>
    <s v="IT"/>
    <n v="2"/>
    <s v="SSC"/>
    <x v="1"/>
    <n v="2"/>
    <n v="826487"/>
    <n v="4"/>
    <x v="7"/>
    <n v="6110910.3036909904"/>
    <n v="71051.169037098298"/>
    <n v="754144.85733979649"/>
    <n v="51402.205056246152"/>
    <n v="20955.125471248837"/>
    <n v="93158.705973538978"/>
    <n v="7784700.8670043256"/>
    <n v="7641292.367439732"/>
  </r>
  <r>
    <n v="550"/>
    <s v="Rashid"/>
    <s v="Stanikzai"/>
    <n v="30"/>
    <n v="2"/>
    <s v="women"/>
    <n v="1"/>
    <s v="Computer Science"/>
    <n v="1"/>
    <s v="HSC"/>
    <x v="0"/>
    <n v="1"/>
    <n v="361741"/>
    <n v="2"/>
    <x v="6"/>
    <n v="3476800.5871671094"/>
    <n v="190808.6785815995"/>
    <n v="360148.29057126434"/>
    <n v="283313.27285748644"/>
    <n v="273469.71882433747"/>
    <n v="150499.4328596167"/>
    <n v="4349189.3105979897"/>
    <n v="3601597.6403345661"/>
  </r>
  <r>
    <n v="551"/>
    <s v="Mitchell"/>
    <s v="Mathhodkar"/>
    <n v="35"/>
    <n v="1"/>
    <s v="men"/>
    <n v="3"/>
    <s v="Mechanical"/>
    <n v="5"/>
    <s v="PHD"/>
    <x v="1"/>
    <n v="4"/>
    <n v="1218044"/>
    <n v="4"/>
    <x v="7"/>
    <n v="7606604.4620158132"/>
    <n v="645910.02782962809"/>
    <n v="59721.793692399136"/>
    <n v="56067.765222882867"/>
    <n v="593715.33658831601"/>
    <n v="142099.30127265607"/>
    <n v="9026469.5569808688"/>
    <n v="7730776.4273400418"/>
  </r>
  <r>
    <n v="552"/>
    <s v="Collin"/>
    <s v="Link"/>
    <n v="30"/>
    <n v="1"/>
    <s v="men"/>
    <n v="5"/>
    <s v="Electrical"/>
    <n v="3"/>
    <s v="Graduate"/>
    <x v="1"/>
    <n v="4"/>
    <n v="986560"/>
    <n v="2"/>
    <x v="6"/>
    <n v="4265491.1889132056"/>
    <n v="390125.43658925919"/>
    <n v="491988.23264115251"/>
    <n v="46111.297681048214"/>
    <n v="606703.36983961437"/>
    <n v="129838.5216323387"/>
    <n v="5873877.9431866966"/>
    <n v="4830937.8390767742"/>
  </r>
  <r>
    <n v="553"/>
    <s v="Abdul"/>
    <s v="Nadel"/>
    <n v="28"/>
    <n v="1"/>
    <s v="men"/>
    <n v="4"/>
    <s v="IT"/>
    <n v="1"/>
    <s v="HSC"/>
    <x v="2"/>
    <n v="2"/>
    <n v="190434"/>
    <n v="8"/>
    <x v="2"/>
    <n v="270795.72985114664"/>
    <n v="17294.053375119747"/>
    <n v="120616.34858324025"/>
    <n v="57254.794825385834"/>
    <n v="157561.24756362638"/>
    <n v="135791.57073264453"/>
    <n v="717637.6491670314"/>
    <n v="485527.55340289953"/>
  </r>
  <r>
    <n v="554"/>
    <s v="Sharmila"/>
    <s v="Samad"/>
    <n v="38"/>
    <n v="1"/>
    <s v="men"/>
    <n v="4"/>
    <s v="IT"/>
    <n v="2"/>
    <s v="SSC"/>
    <x v="1"/>
    <n v="1"/>
    <n v="1031598"/>
    <n v="3"/>
    <x v="4"/>
    <n v="7652458.7841012161"/>
    <n v="561663.07745958981"/>
    <n v="295191.15258219681"/>
    <n v="60858.363810063041"/>
    <n v="134060.79864395875"/>
    <n v="475788.17310091888"/>
    <n v="9455036.1097843312"/>
    <n v="8698453.8698707186"/>
  </r>
  <r>
    <n v="555"/>
    <s v="Daya"/>
    <s v="Chandel"/>
    <n v="25"/>
    <n v="2"/>
    <s v="women"/>
    <n v="6"/>
    <s v="Biotech"/>
    <n v="1"/>
    <s v="HSC"/>
    <x v="1"/>
    <n v="1"/>
    <n v="1055722"/>
    <n v="6"/>
    <x v="1"/>
    <n v="7926023.2549869446"/>
    <n v="81806.841937423975"/>
    <n v="27534.173244488622"/>
    <n v="1062.4126601190901"/>
    <n v="318147.83698172984"/>
    <n v="443209.69183108711"/>
    <n v="9452489.1200625226"/>
    <n v="9051472.0284832492"/>
  </r>
  <r>
    <n v="556"/>
    <s v="Sharmila"/>
    <s v="Link"/>
    <n v="26"/>
    <n v="1"/>
    <s v="men"/>
    <n v="5"/>
    <s v="Electrical"/>
    <n v="1"/>
    <s v="HSC"/>
    <x v="0"/>
    <n v="4"/>
    <n v="1488735"/>
    <n v="7"/>
    <x v="5"/>
    <n v="7226117.9231845308"/>
    <n v="471828.63688106148"/>
    <n v="229062.7140052685"/>
    <n v="52925.653279496953"/>
    <n v="680078.32445432805"/>
    <n v="320963.5104680435"/>
    <n v="9264879.1476578433"/>
    <n v="8060046.533042958"/>
  </r>
  <r>
    <n v="557"/>
    <s v="Randeep"/>
    <s v="Nadel"/>
    <n v="44"/>
    <n v="2"/>
    <s v="women"/>
    <n v="4"/>
    <s v="IT"/>
    <n v="5"/>
    <s v="PHD"/>
    <x v="0"/>
    <n v="2"/>
    <n v="889287"/>
    <n v="1"/>
    <x v="0"/>
    <n v="4577587.8381798184"/>
    <n v="191342.86922142678"/>
    <n v="248055.35626930872"/>
    <n v="131843.9031664303"/>
    <n v="829845.80585390003"/>
    <n v="473691.19892021036"/>
    <n v="6188621.3933693375"/>
    <n v="5035588.8151275814"/>
  </r>
  <r>
    <n v="558"/>
    <s v="Rozy"/>
    <s v="Sundar"/>
    <n v="29"/>
    <n v="2"/>
    <s v="women"/>
    <n v="3"/>
    <s v="Mechanical"/>
    <n v="3"/>
    <s v="Graduate"/>
    <x v="0"/>
    <n v="3"/>
    <n v="1018593"/>
    <n v="2"/>
    <x v="6"/>
    <n v="3278619.335798298"/>
    <n v="99597.059404665139"/>
    <n v="557620.85242491215"/>
    <n v="133702.42093530053"/>
    <n v="19296.602471838312"/>
    <n v="627965.67523278948"/>
    <n v="5482798.8634559996"/>
    <n v="5230202.7806441952"/>
  </r>
  <r>
    <n v="559"/>
    <s v="Glenn"/>
    <s v="Williams"/>
    <n v="33"/>
    <n v="2"/>
    <s v="women"/>
    <n v="3"/>
    <s v="Mechanical"/>
    <n v="3"/>
    <s v="Graduate"/>
    <x v="2"/>
    <n v="4"/>
    <n v="588181"/>
    <n v="3"/>
    <x v="4"/>
    <n v="4448670.1787872147"/>
    <n v="71410.943006206973"/>
    <n v="332937.68594368797"/>
    <n v="157161.11664493562"/>
    <n v="72685.13617694455"/>
    <n v="376149.01867390028"/>
    <n v="5745937.8834048035"/>
    <n v="5444680.6875767158"/>
  </r>
  <r>
    <n v="560"/>
    <s v="Rashid"/>
    <s v="Tagore"/>
    <n v="38"/>
    <n v="1"/>
    <s v="men"/>
    <n v="5"/>
    <s v="Electrical"/>
    <n v="4"/>
    <s v="PostGraduate"/>
    <x v="1"/>
    <n v="3"/>
    <n v="304636"/>
    <n v="2"/>
    <x v="6"/>
    <n v="2316648.995612965"/>
    <n v="181107.64628363494"/>
    <n v="5748.5915996965768"/>
    <n v="699.76365392107414"/>
    <n v="16883.244801491343"/>
    <n v="52760.395803982457"/>
    <n v="2679793.9830166441"/>
    <n v="2481103.3282775967"/>
  </r>
  <r>
    <n v="561"/>
    <s v="Abdul"/>
    <s v="Chandra"/>
    <n v="39"/>
    <n v="1"/>
    <s v="men"/>
    <n v="6"/>
    <s v="Biotech"/>
    <n v="3"/>
    <s v="Graduate"/>
    <x v="2"/>
    <n v="4"/>
    <n v="858796"/>
    <n v="2"/>
    <x v="6"/>
    <n v="2448873.5099585904"/>
    <n v="58116.408508245884"/>
    <n v="578302.33053817844"/>
    <n v="471272.1248508853"/>
    <n v="9871.7675604032975"/>
    <n v="377562.86251136422"/>
    <n v="4263534.703008133"/>
    <n v="3724274.4020885983"/>
  </r>
  <r>
    <n v="562"/>
    <s v="Pradyuman"/>
    <s v="Khan"/>
    <n v="30"/>
    <n v="2"/>
    <s v="women"/>
    <n v="2"/>
    <s v="Chemical"/>
    <n v="4"/>
    <s v="PostGraduate"/>
    <x v="2"/>
    <n v="4"/>
    <n v="1474408"/>
    <n v="7"/>
    <x v="5"/>
    <n v="5588280.7195644714"/>
    <n v="188731.62077275061"/>
    <n v="1297142.7896243001"/>
    <n v="891930.0460504879"/>
    <n v="1159282.6148988886"/>
    <n v="208131.56343216676"/>
    <n v="8567963.0726209376"/>
    <n v="6328018.7908988101"/>
  </r>
  <r>
    <n v="563"/>
    <s v="Pradyuman"/>
    <s v="Sundar"/>
    <n v="38"/>
    <n v="2"/>
    <s v="women"/>
    <n v="2"/>
    <s v="Chemical"/>
    <n v="1"/>
    <s v="HSC"/>
    <x v="2"/>
    <n v="4"/>
    <n v="314533"/>
    <n v="3"/>
    <x v="4"/>
    <n v="1796335.2004947402"/>
    <n v="178804.42993125718"/>
    <n v="83682.31998836495"/>
    <n v="77104.567190193673"/>
    <n v="290207.3762851379"/>
    <n v="181281.85237612101"/>
    <n v="2375832.3728592261"/>
    <n v="1829715.9994526373"/>
  </r>
  <r>
    <n v="564"/>
    <s v="Berkin"/>
    <s v="Williamson"/>
    <n v="36"/>
    <n v="1"/>
    <s v="men"/>
    <n v="5"/>
    <s v="Electrical"/>
    <n v="1"/>
    <s v="HSC"/>
    <x v="1"/>
    <n v="2"/>
    <n v="1326884"/>
    <n v="3"/>
    <x v="4"/>
    <n v="11662963.012674399"/>
    <n v="975151.2845476924"/>
    <n v="286637.37894565321"/>
    <n v="83213.952125210955"/>
    <n v="1163676.764770902"/>
    <n v="879150.24046434602"/>
    <n v="14155634.632084398"/>
    <n v="11933592.630640592"/>
  </r>
  <r>
    <n v="565"/>
    <s v="Bahumukhi"/>
    <s v="Coulternile"/>
    <n v="37"/>
    <n v="1"/>
    <s v="men"/>
    <n v="5"/>
    <s v="Electrical"/>
    <n v="5"/>
    <s v="PHD"/>
    <x v="2"/>
    <n v="4"/>
    <n v="1058854"/>
    <n v="7"/>
    <x v="5"/>
    <n v="1681002.4044891577"/>
    <n v="120400.87228432432"/>
    <n v="686438.27283810172"/>
    <n v="623878.84801555297"/>
    <n v="13067.059699018169"/>
    <n v="714699.91376840696"/>
    <n v="4140994.5910956664"/>
    <n v="3383647.8110967712"/>
  </r>
  <r>
    <n v="566"/>
    <s v="Brendon"/>
    <s v="Sarkar"/>
    <n v="32"/>
    <n v="1"/>
    <s v="men"/>
    <n v="3"/>
    <s v="Mechanical"/>
    <n v="2"/>
    <s v="SSC"/>
    <x v="0"/>
    <n v="3"/>
    <n v="1227186"/>
    <n v="8"/>
    <x v="2"/>
    <n v="5425557.5703071225"/>
    <n v="361076.21714004379"/>
    <n v="938095.15275833104"/>
    <n v="220575.39130554875"/>
    <n v="140052.9714324841"/>
    <n v="225357.85954945782"/>
    <n v="7816196.5826149117"/>
    <n v="7094492.0027368348"/>
  </r>
  <r>
    <n v="567"/>
    <s v="Rozy"/>
    <s v="Coulternile"/>
    <n v="39"/>
    <n v="1"/>
    <s v="men"/>
    <n v="1"/>
    <s v="Computer Science"/>
    <n v="3"/>
    <s v="Graduate"/>
    <x v="0"/>
    <n v="1"/>
    <n v="783116"/>
    <n v="3"/>
    <x v="4"/>
    <n v="2272806.3836635547"/>
    <n v="142765.65712858559"/>
    <n v="415230.21543447854"/>
    <n v="138877.69679322498"/>
    <n v="481657.06309512432"/>
    <n v="51214.166632104134"/>
    <n v="3522366.7657301375"/>
    <n v="2759066.3487132024"/>
  </r>
  <r>
    <n v="568"/>
    <s v="Bill"/>
    <s v="Modi"/>
    <n v="36"/>
    <n v="2"/>
    <s v="women"/>
    <n v="4"/>
    <s v="IT"/>
    <n v="4"/>
    <s v="PostGraduate"/>
    <x v="1"/>
    <n v="3"/>
    <n v="1282713"/>
    <n v="6"/>
    <x v="1"/>
    <n v="11065418.457407111"/>
    <n v="995766.60450419865"/>
    <n v="959633.69541410147"/>
    <n v="338959.19495597231"/>
    <n v="93182.786167777886"/>
    <n v="813354.76657089265"/>
    <n v="14121119.919392105"/>
    <n v="12693211.333764156"/>
  </r>
  <r>
    <n v="569"/>
    <s v="Charles"/>
    <s v="Jain"/>
    <n v="27"/>
    <n v="2"/>
    <s v="women"/>
    <n v="5"/>
    <s v="Electrical"/>
    <n v="5"/>
    <s v="PHD"/>
    <x v="0"/>
    <n v="2"/>
    <n v="789345"/>
    <n v="3"/>
    <x v="4"/>
    <n v="1411775.2502532525"/>
    <n v="90355.563495214155"/>
    <n v="699877.62400586077"/>
    <n v="424617.26965571218"/>
    <n v="733971.18022370466"/>
    <n v="144686.62525818509"/>
    <n v="3045684.4995172983"/>
    <n v="1796740.4861426675"/>
  </r>
  <r>
    <n v="570"/>
    <s v="Pradyuman"/>
    <s v="Trump"/>
    <n v="40"/>
    <n v="1"/>
    <s v="men"/>
    <n v="5"/>
    <s v="Electrical"/>
    <n v="3"/>
    <s v="Graduate"/>
    <x v="1"/>
    <n v="3"/>
    <n v="1425962"/>
    <n v="4"/>
    <x v="7"/>
    <n v="2535581.5405941489"/>
    <n v="187206.51726027337"/>
    <n v="410688.07394143648"/>
    <n v="62391.976830256535"/>
    <n v="154030.13270370648"/>
    <n v="865788.91946885246"/>
    <n v="5238020.5340044377"/>
    <n v="4834391.907210202"/>
  </r>
  <r>
    <n v="571"/>
    <s v="William"/>
    <s v="Hooda"/>
    <n v="45"/>
    <n v="1"/>
    <s v="men"/>
    <n v="3"/>
    <s v="Mechanical"/>
    <n v="1"/>
    <s v="HSC"/>
    <x v="0"/>
    <n v="2"/>
    <n v="684838"/>
    <n v="2"/>
    <x v="6"/>
    <n v="2517384.6934560183"/>
    <n v="157696.56185124652"/>
    <n v="191652.57900958252"/>
    <n v="182726.44717971611"/>
    <n v="210903.52766091112"/>
    <n v="455854.74449719983"/>
    <n v="3849730.0169628006"/>
    <n v="3298403.4802709268"/>
  </r>
  <r>
    <n v="572"/>
    <s v="Rozy"/>
    <s v="Sundar"/>
    <n v="40"/>
    <n v="2"/>
    <s v="women"/>
    <n v="6"/>
    <s v="Biotech"/>
    <n v="5"/>
    <s v="PHD"/>
    <x v="0"/>
    <n v="3"/>
    <n v="353187"/>
    <n v="7"/>
    <x v="5"/>
    <n v="2916220.0256392104"/>
    <n v="168872.15858057857"/>
    <n v="299433.56456846604"/>
    <n v="110810.3454106881"/>
    <n v="131405.98639515266"/>
    <n v="86996.207224548256"/>
    <n v="3655836.7974322247"/>
    <n v="3244748.3070458053"/>
  </r>
  <r>
    <n v="573"/>
    <s v="William"/>
    <s v="Samad"/>
    <n v="39"/>
    <n v="1"/>
    <s v="men"/>
    <n v="1"/>
    <s v="Computer Science"/>
    <n v="5"/>
    <s v="PHD"/>
    <x v="0"/>
    <n v="3"/>
    <n v="769319"/>
    <n v="4"/>
    <x v="7"/>
    <n v="3629820.8700519875"/>
    <n v="11086.06736395366"/>
    <n v="72604.358759241848"/>
    <n v="67543.8155649697"/>
    <n v="375792.91820091294"/>
    <n v="281848.3104344912"/>
    <n v="4753592.539245721"/>
    <n v="4299169.7381158853"/>
  </r>
  <r>
    <n v="574"/>
    <s v="Donald"/>
    <s v="Sheikh"/>
    <n v="36"/>
    <n v="2"/>
    <s v="women"/>
    <n v="1"/>
    <s v="Computer Science"/>
    <n v="5"/>
    <s v="PHD"/>
    <x v="0"/>
    <n v="1"/>
    <n v="476380"/>
    <n v="3"/>
    <x v="4"/>
    <n v="2790421.2358408817"/>
    <n v="141874.73341480407"/>
    <n v="465206.12441562815"/>
    <n v="162110.08182093504"/>
    <n v="6277.0486769098507"/>
    <n v="181124.16088149103"/>
    <n v="3913131.5211380008"/>
    <n v="3602869.6572253518"/>
  </r>
  <r>
    <n v="575"/>
    <s v="William"/>
    <s v="Chandra"/>
    <n v="29"/>
    <n v="2"/>
    <s v="women"/>
    <n v="1"/>
    <s v="Computer Science"/>
    <n v="4"/>
    <s v="PostGraduate"/>
    <x v="2"/>
    <n v="2"/>
    <n v="948974"/>
    <n v="8"/>
    <x v="2"/>
    <n v="6608846.2247938942"/>
    <n v="74889.360578848791"/>
    <n v="355748.8477584385"/>
    <n v="347205.56982223736"/>
    <n v="647946.52210448182"/>
    <n v="646248.3895318975"/>
    <n v="8559817.46208423"/>
    <n v="7489776.0095786629"/>
  </r>
  <r>
    <n v="576"/>
    <s v="Rashid"/>
    <s v="Sundar"/>
    <n v="30"/>
    <n v="1"/>
    <s v="men"/>
    <n v="1"/>
    <s v="Computer Science"/>
    <n v="5"/>
    <s v="PHD"/>
    <x v="2"/>
    <n v="4"/>
    <n v="161779"/>
    <n v="6"/>
    <x v="1"/>
    <n v="750420.29986503895"/>
    <n v="70980.853079096283"/>
    <n v="19479.755326601316"/>
    <n v="16668.867832049582"/>
    <n v="128482.74269768484"/>
    <n v="20103.73629085904"/>
    <n v="951782.79148249933"/>
    <n v="735650.32787366863"/>
  </r>
  <r>
    <n v="577"/>
    <s v="Glenn"/>
    <s v="Williams"/>
    <n v="26"/>
    <n v="1"/>
    <s v="men"/>
    <n v="1"/>
    <s v="Computer Science"/>
    <n v="5"/>
    <s v="PHD"/>
    <x v="1"/>
    <n v="3"/>
    <n v="614373"/>
    <n v="3"/>
    <x v="4"/>
    <n v="679558.19035102159"/>
    <n v="57379.786716815601"/>
    <n v="162998.89090384595"/>
    <n v="144418.99043541428"/>
    <n v="283202.04615716991"/>
    <n v="456187.8622317327"/>
    <n v="1913117.9434866002"/>
    <n v="1428117.1201772005"/>
  </r>
  <r>
    <n v="578"/>
    <s v="Washington"/>
    <s v="Stanikzai"/>
    <n v="34"/>
    <n v="2"/>
    <s v="women"/>
    <n v="4"/>
    <s v="IT"/>
    <n v="1"/>
    <s v="HSC"/>
    <x v="0"/>
    <n v="3"/>
    <n v="1075765"/>
    <n v="3"/>
    <x v="4"/>
    <n v="4539453.7958730441"/>
    <n v="149414.98178437908"/>
    <n v="831616.46848105255"/>
    <n v="91650.383473529771"/>
    <n v="1056082.7626972906"/>
    <n v="262028.84808161407"/>
    <n v="6708864.1124357106"/>
    <n v="5411715.9844805114"/>
  </r>
  <r>
    <n v="579"/>
    <s v="Sharmila"/>
    <s v="Mathhodkar"/>
    <n v="39"/>
    <n v="1"/>
    <s v="men"/>
    <n v="2"/>
    <s v="Chemical"/>
    <n v="4"/>
    <s v="PostGraduate"/>
    <x v="2"/>
    <n v="2"/>
    <n v="1430464"/>
    <n v="1"/>
    <x v="0"/>
    <n v="7151622.0769783668"/>
    <n v="673587.80820173316"/>
    <n v="967535.92523515702"/>
    <n v="904399.85868342849"/>
    <n v="644554.26500973268"/>
    <n v="940858.99199632392"/>
    <n v="10490480.994209848"/>
    <n v="8267939.0623149537"/>
  </r>
  <r>
    <n v="580"/>
    <s v="Nathan"/>
    <s v="Hooda"/>
    <n v="34"/>
    <n v="2"/>
    <s v="women"/>
    <n v="4"/>
    <s v="IT"/>
    <n v="2"/>
    <s v="SSC"/>
    <x v="0"/>
    <n v="1"/>
    <n v="996129"/>
    <n v="2"/>
    <x v="6"/>
    <n v="9694989.1401283219"/>
    <n v="961316.44576956518"/>
    <n v="635273.26164258842"/>
    <n v="35192.718695149146"/>
    <n v="857247.4576977985"/>
    <n v="628636.70776373777"/>
    <n v="11955028.109534647"/>
    <n v="10101271.487372134"/>
  </r>
  <r>
    <n v="581"/>
    <s v="Elon"/>
    <s v="Mathhodkar"/>
    <n v="39"/>
    <n v="2"/>
    <s v="women"/>
    <n v="4"/>
    <s v="IT"/>
    <n v="4"/>
    <s v="PostGraduate"/>
    <x v="2"/>
    <n v="4"/>
    <n v="801880"/>
    <n v="3"/>
    <x v="4"/>
    <n v="6429875.6381610679"/>
    <n v="590024.7897761747"/>
    <n v="297116.58603202039"/>
    <n v="150606.75902202513"/>
    <n v="777393.6381804588"/>
    <n v="477443.30593579903"/>
    <n v="8006315.5301288879"/>
    <n v="6488290.3431502292"/>
  </r>
  <r>
    <n v="582"/>
    <s v="Bill"/>
    <s v="Nadela"/>
    <n v="28"/>
    <n v="1"/>
    <s v="men"/>
    <n v="6"/>
    <s v="Biotech"/>
    <n v="2"/>
    <s v="SSC"/>
    <x v="1"/>
    <n v="3"/>
    <n v="224234"/>
    <n v="6"/>
    <x v="1"/>
    <n v="748880.34027995437"/>
    <n v="25621.265741022962"/>
    <n v="398.03627084419992"/>
    <n v="320.07868069151755"/>
    <n v="216670.41141088572"/>
    <n v="91109.518448129063"/>
    <n v="1064621.8949989276"/>
    <n v="822010.13916632731"/>
  </r>
  <r>
    <n v="583"/>
    <s v="Sharmila"/>
    <s v="Maxwell"/>
    <n v="42"/>
    <n v="1"/>
    <s v="men"/>
    <n v="1"/>
    <s v="Computer Science"/>
    <n v="2"/>
    <s v="SSC"/>
    <x v="2"/>
    <n v="4"/>
    <n v="1408165"/>
    <n v="4"/>
    <x v="7"/>
    <n v="13084720.334119231"/>
    <n v="1028974.8045698968"/>
    <n v="52109.044099835737"/>
    <n v="42900.939871784358"/>
    <n v="878265.9206845006"/>
    <n v="793127.57087247691"/>
    <n v="15338121.949091543"/>
    <n v="13387980.28396536"/>
  </r>
  <r>
    <n v="584"/>
    <s v="Abhijeet"/>
    <s v="Bacchan"/>
    <n v="43"/>
    <n v="1"/>
    <s v="men"/>
    <n v="5"/>
    <s v="Electrical"/>
    <n v="5"/>
    <s v="PHD"/>
    <x v="0"/>
    <n v="4"/>
    <n v="765972"/>
    <n v="7"/>
    <x v="5"/>
    <n v="5223873.752503965"/>
    <n v="341208.99462986016"/>
    <n v="62274.00727802961"/>
    <n v="43647.928666047861"/>
    <n v="162631.83794239655"/>
    <n v="370437.86361665151"/>
    <n v="6422557.6233986467"/>
    <n v="5875068.8621603427"/>
  </r>
  <r>
    <n v="585"/>
    <s v="Saharsh"/>
    <s v="Singh"/>
    <n v="42"/>
    <n v="1"/>
    <s v="men"/>
    <n v="2"/>
    <s v="Chemical"/>
    <n v="2"/>
    <s v="SSC"/>
    <x v="2"/>
    <n v="1"/>
    <n v="1290823"/>
    <n v="2"/>
    <x v="6"/>
    <n v="8512813.3905939721"/>
    <n v="595220.67691792268"/>
    <n v="260631.60056154957"/>
    <n v="212563.69991579215"/>
    <n v="1167880.2249240158"/>
    <n v="200575.34135066584"/>
    <n v="10264843.332506187"/>
    <n v="8289178.7307484569"/>
  </r>
  <r>
    <n v="586"/>
    <s v="Pradyuman"/>
    <s v="Chandel"/>
    <n v="29"/>
    <n v="1"/>
    <s v="men"/>
    <n v="3"/>
    <s v="Mechanical"/>
    <n v="4"/>
    <s v="PostGraduate"/>
    <x v="0"/>
    <n v="3"/>
    <n v="332568"/>
    <n v="2"/>
    <x v="6"/>
    <n v="968781.80020873318"/>
    <n v="35697.438017702458"/>
    <n v="189053.10545125281"/>
    <n v="90343.670422094627"/>
    <n v="307382.2687631179"/>
    <n v="80466.282046667344"/>
    <n v="1570869.1877066533"/>
    <n v="1137445.8105037382"/>
  </r>
  <r>
    <n v="587"/>
    <s v="Asgar"/>
    <s v="Link"/>
    <n v="33"/>
    <n v="1"/>
    <s v="men"/>
    <n v="1"/>
    <s v="Computer Science"/>
    <n v="2"/>
    <s v="SSC"/>
    <x v="1"/>
    <n v="2"/>
    <n v="1303299"/>
    <n v="5"/>
    <x v="3"/>
    <n v="2069839.5987254451"/>
    <n v="39344.314949913518"/>
    <n v="1254270.8379027373"/>
    <n v="980173.65085862286"/>
    <n v="883484.96748950426"/>
    <n v="547815.62130660098"/>
    <n v="5175225.0579347834"/>
    <n v="3272222.1246367423"/>
  </r>
  <r>
    <n v="588"/>
    <s v="Rashid"/>
    <s v="Singh"/>
    <n v="39"/>
    <n v="2"/>
    <s v="women"/>
    <n v="5"/>
    <s v="Electrical"/>
    <n v="5"/>
    <s v="PHD"/>
    <x v="1"/>
    <n v="2"/>
    <n v="480759"/>
    <n v="1"/>
    <x v="0"/>
    <n v="1238685.1568649469"/>
    <n v="7264.1552532928654"/>
    <n v="453857.23652404844"/>
    <n v="94656.613001287842"/>
    <n v="207545.21238002929"/>
    <n v="268697.31437609578"/>
    <n v="2441998.7077650912"/>
    <n v="2132532.727130481"/>
  </r>
  <r>
    <n v="589"/>
    <s v="Rashid"/>
    <s v="Chandra"/>
    <n v="25"/>
    <n v="2"/>
    <s v="women"/>
    <n v="4"/>
    <s v="IT"/>
    <n v="4"/>
    <s v="PostGraduate"/>
    <x v="0"/>
    <n v="3"/>
    <n v="159312"/>
    <n v="3"/>
    <x v="4"/>
    <n v="9484.1111829541078"/>
    <n v="847.70479796944664"/>
    <n v="124151.27301084159"/>
    <n v="37967.754113470321"/>
    <n v="131871.22768901061"/>
    <n v="106337.47376970472"/>
    <n v="399284.85796350043"/>
    <n v="228598.17136305006"/>
  </r>
  <r>
    <n v="590"/>
    <s v="Pradyuman"/>
    <s v="Williamson"/>
    <n v="30"/>
    <n v="1"/>
    <s v="men"/>
    <n v="2"/>
    <s v="Chemical"/>
    <n v="5"/>
    <s v="PHD"/>
    <x v="2"/>
    <n v="4"/>
    <n v="53552"/>
    <n v="7"/>
    <x v="5"/>
    <n v="437248.87884238939"/>
    <n v="21208.147178170482"/>
    <n v="15866.477693975688"/>
    <n v="8987.6389636938911"/>
    <n v="18243.089422783985"/>
    <n v="16571.357818852059"/>
    <n v="523238.71435521712"/>
    <n v="474799.83879056876"/>
  </r>
  <r>
    <n v="591"/>
    <s v="Nathan"/>
    <s v="Tagore"/>
    <n v="41"/>
    <n v="2"/>
    <s v="women"/>
    <n v="3"/>
    <s v="Mechanical"/>
    <n v="2"/>
    <s v="SSC"/>
    <x v="2"/>
    <n v="3"/>
    <n v="474308"/>
    <n v="4"/>
    <x v="7"/>
    <n v="1345875.5135705606"/>
    <n v="132639.57756808234"/>
    <n v="118355.78031841316"/>
    <n v="19634.191008206388"/>
    <n v="28011.383751065394"/>
    <n v="67764.933481631539"/>
    <n v="2006304.2273706053"/>
    <n v="1826019.075043251"/>
  </r>
  <r>
    <n v="592"/>
    <s v="Daya"/>
    <s v="Khan"/>
    <n v="44"/>
    <n v="2"/>
    <s v="women"/>
    <n v="4"/>
    <s v="IT"/>
    <n v="5"/>
    <s v="PHD"/>
    <x v="1"/>
    <n v="1"/>
    <n v="1460056"/>
    <n v="6"/>
    <x v="1"/>
    <n v="4143485.6611897401"/>
    <n v="230606.80034000261"/>
    <n v="212667.78369283697"/>
    <n v="26327.308626716942"/>
    <n v="843749.3642449996"/>
    <n v="769419.41605518991"/>
    <n v="6585628.8609377667"/>
    <n v="5484945.387726048"/>
  </r>
  <r>
    <n v="593"/>
    <s v="Randeep"/>
    <s v="Nadela"/>
    <n v="31"/>
    <n v="2"/>
    <s v="women"/>
    <n v="2"/>
    <s v="Chemical"/>
    <n v="4"/>
    <s v="PostGraduate"/>
    <x v="2"/>
    <n v="2"/>
    <n v="985707"/>
    <n v="1"/>
    <x v="0"/>
    <n v="6219473.8032171521"/>
    <n v="500417.14910165779"/>
    <n v="532289.22884344449"/>
    <n v="106512.49404846001"/>
    <n v="782305.05002167972"/>
    <n v="612955.83454158995"/>
    <n v="8350425.866602187"/>
    <n v="6961191.1734303888"/>
  </r>
  <r>
    <n v="594"/>
    <s v="Rashid"/>
    <s v="Kat"/>
    <n v="40"/>
    <n v="1"/>
    <s v="men"/>
    <n v="1"/>
    <s v="Computer Science"/>
    <n v="1"/>
    <s v="HSC"/>
    <x v="2"/>
    <n v="2"/>
    <n v="948079"/>
    <n v="3"/>
    <x v="4"/>
    <n v="3098545.5317171984"/>
    <n v="258692.3283234929"/>
    <n v="8239.1749245843057"/>
    <n v="4269.2127557982594"/>
    <n v="329653.99267253809"/>
    <n v="370434.04013320233"/>
    <n v="4425297.7467749845"/>
    <n v="3832682.2130231555"/>
  </r>
  <r>
    <n v="595"/>
    <s v="Satya"/>
    <s v="Singh"/>
    <n v="33"/>
    <n v="2"/>
    <s v="women"/>
    <n v="1"/>
    <s v="Computer Science"/>
    <n v="1"/>
    <s v="HSC"/>
    <x v="0"/>
    <n v="4"/>
    <n v="1099692"/>
    <n v="3"/>
    <x v="4"/>
    <n v="4534714.2998139542"/>
    <n v="269020.2731069501"/>
    <n v="216782.07373920208"/>
    <n v="71253.388817505111"/>
    <n v="568480.07003105432"/>
    <n v="14955.809152369777"/>
    <n v="5866144.1827055253"/>
    <n v="4957390.4507500157"/>
  </r>
  <r>
    <n v="596"/>
    <s v="Glenn"/>
    <s v="Chandra"/>
    <n v="28"/>
    <n v="2"/>
    <s v="women"/>
    <n v="2"/>
    <s v="Chemical"/>
    <n v="1"/>
    <s v="HSC"/>
    <x v="2"/>
    <n v="2"/>
    <n v="572347"/>
    <n v="7"/>
    <x v="5"/>
    <n v="2349373.4705399983"/>
    <n v="86160.814079632852"/>
    <n v="2123.6092144922168"/>
    <n v="1928.4324681613002"/>
    <n v="141262.11913849998"/>
    <n v="276960.33581735351"/>
    <n v="3200804.4155718437"/>
    <n v="2971453.0498855491"/>
  </r>
  <r>
    <n v="597"/>
    <s v="Washington"/>
    <s v="Mathhodkar"/>
    <n v="27"/>
    <n v="1"/>
    <s v="men"/>
    <n v="1"/>
    <s v="Computer Science"/>
    <n v="5"/>
    <s v="PHD"/>
    <x v="2"/>
    <n v="3"/>
    <n v="624114"/>
    <n v="4"/>
    <x v="7"/>
    <n v="2374197.7693794207"/>
    <n v="151730.50511365829"/>
    <n v="161126.22360323841"/>
    <n v="71670.657579980863"/>
    <n v="392906.01771569712"/>
    <n v="40987.945965002684"/>
    <n v="3200425.9389476618"/>
    <n v="2584118.7585383253"/>
  </r>
  <r>
    <n v="598"/>
    <s v="Bahumukhi"/>
    <s v="Kat"/>
    <n v="44"/>
    <n v="2"/>
    <s v="women"/>
    <n v="2"/>
    <s v="Chemical"/>
    <n v="4"/>
    <s v="PostGraduate"/>
    <x v="1"/>
    <n v="1"/>
    <n v="1181830"/>
    <n v="7"/>
    <x v="5"/>
    <n v="7085580.1709532142"/>
    <n v="384325.9610714009"/>
    <n v="983698.25019017432"/>
    <n v="816702.85385817848"/>
    <n v="1158062.9880608476"/>
    <n v="476249.91505924391"/>
    <n v="9727358.3362026326"/>
    <n v="7368266.5332122045"/>
  </r>
  <r>
    <n v="599"/>
    <s v="Sharmila"/>
    <s v="Link"/>
    <n v="32"/>
    <n v="2"/>
    <s v="women"/>
    <n v="3"/>
    <s v="Mechanical"/>
    <n v="1"/>
    <s v="HSC"/>
    <x v="0"/>
    <n v="4"/>
    <n v="220561"/>
    <n v="1"/>
    <x v="0"/>
    <n v="141198.41484827196"/>
    <n v="11313.323179479505"/>
    <n v="207909.44255233987"/>
    <n v="182697.86630520399"/>
    <n v="63985.14011884106"/>
    <n v="80104.202279734061"/>
    <n v="649773.05968034593"/>
    <n v="391776.7300768214"/>
  </r>
  <r>
    <n v="600"/>
    <s v="Kane"/>
    <s v="Samad"/>
    <n v="37"/>
    <n v="1"/>
    <s v="men"/>
    <n v="1"/>
    <s v="Computer Science"/>
    <n v="3"/>
    <s v="Graduate"/>
    <x v="0"/>
    <n v="3"/>
    <n v="821140"/>
    <n v="5"/>
    <x v="3"/>
    <n v="3925036.7081167903"/>
    <n v="295229.27062671905"/>
    <n v="357377.57000294991"/>
    <n v="346673.36768526997"/>
    <n v="588673.43732969789"/>
    <n v="154532.04705675802"/>
    <n v="5258086.3251764979"/>
    <n v="4027510.2495348114"/>
  </r>
  <r>
    <n v="601"/>
    <s v="Elon"/>
    <s v="Sheikh"/>
    <n v="34"/>
    <n v="1"/>
    <s v="men"/>
    <n v="2"/>
    <s v="Chemical"/>
    <n v="3"/>
    <s v="Graduate"/>
    <x v="2"/>
    <n v="2"/>
    <n v="345750"/>
    <n v="4"/>
    <x v="7"/>
    <n v="1159997.5116898643"/>
    <n v="26095.399214129462"/>
    <n v="150249.84341167973"/>
    <n v="32901.292870455953"/>
    <n v="259773.21531955383"/>
    <n v="22055.843137843534"/>
    <n v="1678053.1982393875"/>
    <n v="1359283.2908352483"/>
  </r>
  <r>
    <n v="602"/>
    <s v="Donald"/>
    <s v="Stanikzai"/>
    <n v="31"/>
    <n v="1"/>
    <s v="men"/>
    <n v="2"/>
    <s v="Chemical"/>
    <n v="1"/>
    <s v="HSC"/>
    <x v="2"/>
    <n v="2"/>
    <n v="990407"/>
    <n v="4"/>
    <x v="7"/>
    <n v="9434610.2735065483"/>
    <n v="925749.08422024909"/>
    <n v="443530.15299762512"/>
    <n v="25746.516607398207"/>
    <n v="592556.05393015267"/>
    <n v="685640.88167303079"/>
    <n v="11554188.308177205"/>
    <n v="10010136.653419405"/>
  </r>
  <r>
    <n v="603"/>
    <s v="Mitchell"/>
    <s v="Williams"/>
    <n v="31"/>
    <n v="1"/>
    <s v="men"/>
    <n v="3"/>
    <s v="Mechanical"/>
    <n v="1"/>
    <s v="HSC"/>
    <x v="1"/>
    <n v="3"/>
    <n v="1284691"/>
    <n v="3"/>
    <x v="4"/>
    <n v="9404019.5401919466"/>
    <n v="303680.82412108796"/>
    <n v="970469.69723298028"/>
    <n v="805535.95320940635"/>
    <n v="1200407.4997511879"/>
    <n v="554040.35917946359"/>
    <n v="12213220.59660439"/>
    <n v="9903596.3195227087"/>
  </r>
  <r>
    <n v="604"/>
    <s v="Donald"/>
    <s v="Musk"/>
    <n v="42"/>
    <n v="2"/>
    <s v="women"/>
    <n v="5"/>
    <s v="Electrical"/>
    <n v="5"/>
    <s v="PHD"/>
    <x v="0"/>
    <n v="2"/>
    <n v="1284721"/>
    <n v="8"/>
    <x v="2"/>
    <n v="6561283.6351769362"/>
    <n v="523737.54964292806"/>
    <n v="1267004.6122765008"/>
    <n v="732590.46254284959"/>
    <n v="377959.98462427605"/>
    <n v="622298.37429392373"/>
    <n v="9735307.6217473596"/>
    <n v="8101019.6249373052"/>
  </r>
  <r>
    <n v="605"/>
    <s v="William"/>
    <s v="Nadel"/>
    <n v="40"/>
    <n v="2"/>
    <s v="women"/>
    <n v="6"/>
    <s v="Biotech"/>
    <n v="3"/>
    <s v="Graduate"/>
    <x v="0"/>
    <n v="2"/>
    <n v="1057047"/>
    <n v="2"/>
    <x v="6"/>
    <n v="3666667.0741673363"/>
    <n v="121725.94995294398"/>
    <n v="31025.999014898684"/>
    <n v="28036.13264175431"/>
    <n v="560122.25655104197"/>
    <n v="310151.06403094076"/>
    <n v="5064891.1372131761"/>
    <n v="4355006.7980674356"/>
  </r>
  <r>
    <n v="606"/>
    <s v="Berkin"/>
    <s v="Hooda"/>
    <n v="44"/>
    <n v="1"/>
    <s v="men"/>
    <n v="3"/>
    <s v="Mechanical"/>
    <n v="3"/>
    <s v="Graduate"/>
    <x v="1"/>
    <n v="2"/>
    <n v="535209"/>
    <n v="6"/>
    <x v="1"/>
    <n v="454678.29816398269"/>
    <n v="36669.622625996351"/>
    <n v="388893.38973243267"/>
    <n v="187603.46582107467"/>
    <n v="202171.05004147766"/>
    <n v="99462.89557103542"/>
    <n v="1478243.5834674507"/>
    <n v="1051799.4449789021"/>
  </r>
  <r>
    <n v="607"/>
    <s v="Mitchell"/>
    <s v="Samad"/>
    <n v="36"/>
    <n v="1"/>
    <s v="men"/>
    <n v="3"/>
    <s v="Mechanical"/>
    <n v="3"/>
    <s v="Graduate"/>
    <x v="0"/>
    <n v="4"/>
    <n v="1459959"/>
    <n v="3"/>
    <x v="4"/>
    <n v="3149354.0771777118"/>
    <n v="76899.343167927451"/>
    <n v="404419.61390368524"/>
    <n v="289313.27960735245"/>
    <n v="616970.59645288356"/>
    <n v="467676.39773108019"/>
    <n v="5481409.0888124779"/>
    <n v="4498225.8695843145"/>
  </r>
  <r>
    <n v="608"/>
    <s v="Bill"/>
    <s v="Maxwell"/>
    <n v="39"/>
    <n v="2"/>
    <s v="women"/>
    <n v="1"/>
    <s v="Computer Science"/>
    <n v="2"/>
    <s v="SSC"/>
    <x v="0"/>
    <n v="3"/>
    <n v="279357"/>
    <n v="1"/>
    <x v="0"/>
    <n v="584569.32544794469"/>
    <n v="214.29199141875699"/>
    <n v="257725.67523354333"/>
    <n v="239513.83707357061"/>
    <n v="2203.9624286832018"/>
    <n v="195947.8335816146"/>
    <n v="1317599.8342631026"/>
    <n v="1075667.7427694302"/>
  </r>
  <r>
    <n v="609"/>
    <s v="Abdul"/>
    <s v="Hawkings"/>
    <n v="29"/>
    <n v="2"/>
    <s v="women"/>
    <n v="6"/>
    <s v="Biotech"/>
    <n v="2"/>
    <s v="SSC"/>
    <x v="2"/>
    <n v="2"/>
    <n v="936765"/>
    <n v="3"/>
    <x v="4"/>
    <n v="6697855.420737002"/>
    <n v="650269.6052973927"/>
    <n v="563930.70057187299"/>
    <n v="36113.13568288173"/>
    <n v="372485.71135920496"/>
    <n v="485236.47648937837"/>
    <n v="8683787.5977982543"/>
    <n v="7624919.1454587756"/>
  </r>
  <r>
    <n v="610"/>
    <s v="Rozy"/>
    <s v="Williams"/>
    <n v="29"/>
    <n v="1"/>
    <s v="men"/>
    <n v="3"/>
    <s v="Mechanical"/>
    <n v="3"/>
    <s v="Graduate"/>
    <x v="1"/>
    <n v="3"/>
    <n v="376470"/>
    <n v="7"/>
    <x v="5"/>
    <n v="2478.0215024890872"/>
    <n v="178.181273099766"/>
    <n v="293649.4376859701"/>
    <n v="215690.13712921971"/>
    <n v="45490.743207411469"/>
    <n v="174152.44294025074"/>
    <n v="846749.90212870995"/>
    <n v="585390.84051897901"/>
  </r>
  <r>
    <n v="611"/>
    <s v="Abhijeet"/>
    <s v="Bacchan"/>
    <n v="44"/>
    <n v="2"/>
    <s v="women"/>
    <n v="6"/>
    <s v="Biotech"/>
    <n v="2"/>
    <s v="SSC"/>
    <x v="1"/>
    <n v="3"/>
    <n v="685969"/>
    <n v="6"/>
    <x v="1"/>
    <n v="1267469.0776370266"/>
    <n v="41906.965552522044"/>
    <n v="469716.82199131808"/>
    <n v="146674.49767558218"/>
    <n v="217635.66966219997"/>
    <n v="211443.01793578814"/>
    <n v="2634597.9175641327"/>
    <n v="2228380.7846738286"/>
  </r>
  <r>
    <n v="612"/>
    <s v="Faizal"/>
    <s v="Stirling"/>
    <n v="30"/>
    <n v="1"/>
    <s v="men"/>
    <n v="1"/>
    <s v="Computer Science"/>
    <n v="3"/>
    <s v="Graduate"/>
    <x v="1"/>
    <n v="2"/>
    <n v="791508"/>
    <n v="8"/>
    <x v="2"/>
    <n v="670108.12753567018"/>
    <n v="16587.099777557742"/>
    <n v="615054.25203793671"/>
    <n v="47930.359053442524"/>
    <n v="390989.60241137876"/>
    <n v="301823.75825002888"/>
    <n v="2378494.1378236357"/>
    <n v="1922987.0765812565"/>
  </r>
  <r>
    <n v="613"/>
    <s v="Bill"/>
    <s v="Trump"/>
    <n v="42"/>
    <n v="2"/>
    <s v="women"/>
    <n v="2"/>
    <s v="Chemical"/>
    <n v="2"/>
    <s v="SSC"/>
    <x v="2"/>
    <n v="4"/>
    <n v="918123"/>
    <n v="3"/>
    <x v="4"/>
    <n v="2574782.2373322407"/>
    <n v="28340.891144738522"/>
    <n v="295331.46522436413"/>
    <n v="55110.294063680325"/>
    <n v="55511.576565049676"/>
    <n v="318213.14247432904"/>
    <n v="4106449.8450309341"/>
    <n v="3967487.0832574656"/>
  </r>
  <r>
    <n v="614"/>
    <s v="Katnam"/>
    <s v="Stanikzai"/>
    <n v="28"/>
    <n v="2"/>
    <s v="women"/>
    <n v="4"/>
    <s v="IT"/>
    <n v="3"/>
    <s v="Graduate"/>
    <x v="0"/>
    <n v="2"/>
    <n v="1202603"/>
    <n v="6"/>
    <x v="1"/>
    <n v="4880069.8288248181"/>
    <n v="48442.339656844466"/>
    <n v="711659.83716506022"/>
    <n v="160533.24244698283"/>
    <n v="850443.14193195815"/>
    <n v="308610.6490402167"/>
    <n v="7102943.3150300952"/>
    <n v="6043524.5909943087"/>
  </r>
  <r>
    <n v="615"/>
    <s v="Glenn"/>
    <s v="Chandra"/>
    <n v="40"/>
    <n v="1"/>
    <s v="men"/>
    <n v="4"/>
    <s v="IT"/>
    <n v="2"/>
    <s v="SSC"/>
    <x v="2"/>
    <n v="3"/>
    <n v="831680"/>
    <n v="7"/>
    <x v="5"/>
    <n v="10785.056173462614"/>
    <n v="593.04917137587665"/>
    <n v="756425.0720485549"/>
    <n v="486747.44250720023"/>
    <n v="27422.569944320996"/>
    <n v="400834.58055138186"/>
    <n v="1999724.7087733995"/>
    <n v="1484961.6471505025"/>
  </r>
  <r>
    <n v="616"/>
    <s v="Faizal"/>
    <s v="Sheikh"/>
    <n v="30"/>
    <n v="1"/>
    <s v="men"/>
    <n v="6"/>
    <s v="Biotech"/>
    <n v="5"/>
    <s v="PHD"/>
    <x v="0"/>
    <n v="4"/>
    <n v="691298"/>
    <n v="8"/>
    <x v="2"/>
    <n v="2317639.5507190707"/>
    <n v="50433.859886001424"/>
    <n v="270785.12452213484"/>
    <n v="26607.953057755964"/>
    <n v="492877.50573705928"/>
    <n v="409635.11907103448"/>
    <n v="3689357.7943122396"/>
    <n v="3119438.4756314228"/>
  </r>
  <r>
    <n v="617"/>
    <s v="Pradyuman"/>
    <s v="Musk"/>
    <n v="28"/>
    <n v="2"/>
    <s v="women"/>
    <n v="3"/>
    <s v="Mechanical"/>
    <n v="5"/>
    <s v="PHD"/>
    <x v="2"/>
    <n v="3"/>
    <n v="1175862"/>
    <n v="3"/>
    <x v="4"/>
    <n v="9154240.204304656"/>
    <n v="100613.2999495226"/>
    <n v="618261.09873707488"/>
    <n v="418569.51835441904"/>
    <n v="479711.52203005645"/>
    <n v="591914.73072987376"/>
    <n v="11540278.033771604"/>
    <n v="10541383.693437606"/>
  </r>
  <r>
    <n v="618"/>
    <s v="Nathan"/>
    <s v="Link"/>
    <n v="34"/>
    <n v="1"/>
    <s v="men"/>
    <n v="3"/>
    <s v="Mechanical"/>
    <n v="1"/>
    <s v="HSC"/>
    <x v="0"/>
    <n v="1"/>
    <n v="1054852"/>
    <n v="8"/>
    <x v="2"/>
    <n v="8175970.8279042365"/>
    <n v="207758.48987587704"/>
    <n v="404610.37740011461"/>
    <n v="151762.31400703042"/>
    <n v="829093.61158544791"/>
    <n v="314923.57701777073"/>
    <n v="9950356.7823221218"/>
    <n v="8761742.3668537661"/>
  </r>
  <r>
    <n v="619"/>
    <s v="Katnam"/>
    <s v="Coulternile"/>
    <n v="36"/>
    <n v="1"/>
    <s v="men"/>
    <n v="5"/>
    <s v="Electrical"/>
    <n v="2"/>
    <s v="SSC"/>
    <x v="2"/>
    <n v="1"/>
    <n v="245405"/>
    <n v="2"/>
    <x v="6"/>
    <n v="817720.45143643976"/>
    <n v="53447.656247281033"/>
    <n v="113204.9001163987"/>
    <n v="110716.65011749303"/>
    <n v="227755.71374312122"/>
    <n v="121881.92327251079"/>
    <n v="1298212.2748253492"/>
    <n v="906292.25471745396"/>
  </r>
  <r>
    <n v="620"/>
    <s v="Faizal"/>
    <s v="Chandra"/>
    <n v="43"/>
    <n v="1"/>
    <s v="men"/>
    <n v="2"/>
    <s v="Chemical"/>
    <n v="2"/>
    <s v="SSC"/>
    <x v="1"/>
    <n v="2"/>
    <n v="415904"/>
    <n v="1"/>
    <x v="0"/>
    <n v="725730.07634203625"/>
    <n v="61399.518906292797"/>
    <n v="323174.44920663349"/>
    <n v="164438.0716135971"/>
    <n v="106843.35866286895"/>
    <n v="122038.49181707992"/>
    <n v="1586847.0173657497"/>
    <n v="1254166.0681829909"/>
  </r>
  <r>
    <n v="621"/>
    <s v="Faizal"/>
    <s v="Sheikh"/>
    <n v="35"/>
    <n v="2"/>
    <s v="women"/>
    <n v="4"/>
    <s v="IT"/>
    <n v="3"/>
    <s v="Graduate"/>
    <x v="2"/>
    <n v="3"/>
    <n v="937345"/>
    <n v="8"/>
    <x v="2"/>
    <n v="5123941.3197695892"/>
    <n v="139509.28281631073"/>
    <n v="287870.35909695318"/>
    <n v="8645.9618176535932"/>
    <n v="54333.854183631061"/>
    <n v="406541.08636571339"/>
    <n v="6755697.7652322566"/>
    <n v="6553208.6664146613"/>
  </r>
  <r>
    <n v="622"/>
    <s v="Saharsh"/>
    <s v="Hawkings"/>
    <n v="39"/>
    <n v="1"/>
    <s v="men"/>
    <n v="5"/>
    <s v="Electrical"/>
    <n v="3"/>
    <s v="Graduate"/>
    <x v="1"/>
    <n v="2"/>
    <n v="310429"/>
    <n v="1"/>
    <x v="0"/>
    <n v="1997579.0832089363"/>
    <n v="169061.84642498373"/>
    <n v="278760.04126608296"/>
    <n v="91801.363857132324"/>
    <n v="82060.46520424934"/>
    <n v="139341.72367308853"/>
    <n v="2726109.8481481075"/>
    <n v="2383186.1726617422"/>
  </r>
  <r>
    <n v="623"/>
    <s v="Rozy"/>
    <s v="Link"/>
    <n v="35"/>
    <n v="2"/>
    <s v="women"/>
    <n v="2"/>
    <s v="Chemical"/>
    <n v="4"/>
    <s v="PostGraduate"/>
    <x v="2"/>
    <n v="4"/>
    <n v="852794"/>
    <n v="1"/>
    <x v="0"/>
    <n v="4377392.1185880452"/>
    <n v="244536.92925935658"/>
    <n v="419007.58613545244"/>
    <n v="258151.11256834172"/>
    <n v="512108.43807470938"/>
    <n v="331858.17766860692"/>
    <n v="5981051.8823921047"/>
    <n v="4966255.4024896976"/>
  </r>
  <r>
    <n v="624"/>
    <s v="William"/>
    <s v="Maxwell"/>
    <n v="36"/>
    <n v="2"/>
    <s v="women"/>
    <n v="5"/>
    <s v="Electrical"/>
    <n v="2"/>
    <s v="SSC"/>
    <x v="0"/>
    <n v="4"/>
    <n v="990411"/>
    <n v="6"/>
    <x v="1"/>
    <n v="9512474.2694490943"/>
    <n v="379784.18289142061"/>
    <n v="771219.16244115354"/>
    <n v="130476.62067458789"/>
    <n v="291965.0060622929"/>
    <n v="438872.54558097362"/>
    <n v="11712976.977471221"/>
    <n v="10910751.167842919"/>
  </r>
  <r>
    <n v="625"/>
    <s v="Saharsh"/>
    <s v="Starc"/>
    <n v="37"/>
    <n v="2"/>
    <s v="women"/>
    <n v="5"/>
    <s v="Electrical"/>
    <n v="5"/>
    <s v="PHD"/>
    <x v="1"/>
    <n v="3"/>
    <n v="238399"/>
    <n v="1"/>
    <x v="0"/>
    <n v="1924776.0626187825"/>
    <n v="182289.04746670186"/>
    <n v="28843.747846949867"/>
    <n v="1983.1222882796176"/>
    <n v="106847.007499315"/>
    <n v="175456.59186387484"/>
    <n v="2367475.4023296074"/>
    <n v="2076356.2250753108"/>
  </r>
  <r>
    <n v="626"/>
    <s v="Asgar"/>
    <s v="Pant"/>
    <n v="26"/>
    <n v="2"/>
    <s v="women"/>
    <n v="3"/>
    <s v="Mechanical"/>
    <n v="3"/>
    <s v="Graduate"/>
    <x v="0"/>
    <n v="1"/>
    <n v="226887"/>
    <n v="6"/>
    <x v="1"/>
    <n v="1332848.1255533907"/>
    <n v="16636.042190774457"/>
    <n v="122949.83340157033"/>
    <n v="112113.48872707202"/>
    <n v="159774.25887576526"/>
    <n v="124556.13815608999"/>
    <n v="1807241.097111051"/>
    <n v="1518717.3073174395"/>
  </r>
  <r>
    <n v="627"/>
    <s v="William"/>
    <s v="Hooda"/>
    <n v="39"/>
    <n v="1"/>
    <s v="men"/>
    <n v="2"/>
    <s v="Chemical"/>
    <n v="3"/>
    <s v="Graduate"/>
    <x v="0"/>
    <n v="2"/>
    <n v="733344"/>
    <n v="6"/>
    <x v="1"/>
    <n v="6913412.5012009358"/>
    <n v="645191.16234164126"/>
    <n v="42392.956705209384"/>
    <n v="21488.730196733217"/>
    <n v="46728.918035914408"/>
    <n v="144314.65111715559"/>
    <n v="7833464.1090233009"/>
    <n v="7120055.2984490125"/>
  </r>
  <r>
    <n v="628"/>
    <s v="Bahumukhi"/>
    <s v="Williamson"/>
    <n v="43"/>
    <n v="1"/>
    <s v="men"/>
    <n v="5"/>
    <s v="Electrical"/>
    <n v="4"/>
    <s v="PostGraduate"/>
    <x v="2"/>
    <n v="3"/>
    <n v="1474232"/>
    <n v="8"/>
    <x v="2"/>
    <n v="5946463.1778058829"/>
    <n v="469042.95844222495"/>
    <n v="286136.7650344469"/>
    <n v="91495.49791544312"/>
    <n v="1338682.1963916977"/>
    <n v="707512.40175887512"/>
    <n v="8414344.3445992041"/>
    <n v="6515123.691849838"/>
  </r>
  <r>
    <n v="629"/>
    <s v="Collin"/>
    <s v="Samad"/>
    <n v="31"/>
    <n v="1"/>
    <s v="men"/>
    <n v="6"/>
    <s v="Biotech"/>
    <n v="1"/>
    <s v="HSC"/>
    <x v="2"/>
    <n v="3"/>
    <n v="530951"/>
    <n v="5"/>
    <x v="3"/>
    <n v="1829262.7998471479"/>
    <n v="126763.21170174608"/>
    <n v="300634.41327192716"/>
    <n v="244969.29274205139"/>
    <n v="40298.917075164623"/>
    <n v="168939.84676827386"/>
    <n v="2829788.0598873491"/>
    <n v="2417756.6383683872"/>
  </r>
  <r>
    <n v="630"/>
    <s v="Washington"/>
    <s v="Chandel"/>
    <n v="42"/>
    <n v="1"/>
    <s v="men"/>
    <n v="3"/>
    <s v="Mechanical"/>
    <n v="5"/>
    <s v="PHD"/>
    <x v="1"/>
    <n v="2"/>
    <n v="364304"/>
    <n v="2"/>
    <x v="6"/>
    <n v="286870.57795765478"/>
    <n v="13947.341497171834"/>
    <n v="218602.76073776276"/>
    <n v="148316.11078547381"/>
    <n v="336605.59568945132"/>
    <n v="59995.81979648312"/>
    <n v="929773.15849190077"/>
    <n v="430904.11051980383"/>
  </r>
  <r>
    <n v="631"/>
    <s v="Washington"/>
    <s v="Singh"/>
    <n v="38"/>
    <n v="2"/>
    <s v="women"/>
    <n v="3"/>
    <s v="Mechanical"/>
    <n v="2"/>
    <s v="SSC"/>
    <x v="0"/>
    <n v="1"/>
    <n v="641597"/>
    <n v="8"/>
    <x v="2"/>
    <n v="2161871.2493417044"/>
    <n v="23719.216993063455"/>
    <n v="14228.209216906343"/>
    <n v="5979.4085205794663"/>
    <n v="157718.63782167586"/>
    <n v="113547.7881344198"/>
    <n v="2931244.2466930305"/>
    <n v="2743826.9833577122"/>
  </r>
  <r>
    <n v="632"/>
    <s v="Asgar"/>
    <s v="Chandel"/>
    <n v="41"/>
    <n v="1"/>
    <s v="men"/>
    <n v="1"/>
    <s v="Computer Science"/>
    <n v="4"/>
    <s v="PostGraduate"/>
    <x v="2"/>
    <n v="1"/>
    <n v="1414202"/>
    <n v="4"/>
    <x v="7"/>
    <n v="8272224.9436441204"/>
    <n v="253727.10256737625"/>
    <n v="1170227.3379847431"/>
    <n v="888811.23138921568"/>
    <n v="317055.46239993471"/>
    <n v="151633.97353521275"/>
    <n v="11008288.255164078"/>
    <n v="9548694.4588075504"/>
  </r>
  <r>
    <n v="633"/>
    <s v="Narendra"/>
    <s v="Trump"/>
    <n v="38"/>
    <n v="1"/>
    <s v="men"/>
    <n v="3"/>
    <s v="Mechanical"/>
    <n v="5"/>
    <s v="PHD"/>
    <x v="2"/>
    <n v="1"/>
    <n v="587198"/>
    <n v="6"/>
    <x v="1"/>
    <n v="3041573.1788126123"/>
    <n v="197928.03662816016"/>
    <n v="499336.89688105293"/>
    <n v="274010.75618337834"/>
    <n v="420642.12280204176"/>
    <n v="94051.253230863775"/>
    <n v="4222159.3289245293"/>
    <n v="3329578.4133109488"/>
  </r>
  <r>
    <n v="634"/>
    <s v="Sharmila"/>
    <s v="Hooda"/>
    <n v="32"/>
    <n v="1"/>
    <s v="men"/>
    <n v="3"/>
    <s v="Mechanical"/>
    <n v="4"/>
    <s v="PostGraduate"/>
    <x v="2"/>
    <n v="2"/>
    <n v="883414"/>
    <n v="4"/>
    <x v="7"/>
    <n v="7973695.7275993368"/>
    <n v="705921.37970301695"/>
    <n v="630933.81174470414"/>
    <n v="579481.48955384025"/>
    <n v="347945.99278309825"/>
    <n v="573435.57252434711"/>
    <n v="10061479.111868389"/>
    <n v="8428130.2498284336"/>
  </r>
  <r>
    <n v="635"/>
    <s v="William"/>
    <s v="Chandel"/>
    <n v="40"/>
    <n v="1"/>
    <s v="men"/>
    <n v="2"/>
    <s v="Chemical"/>
    <n v="5"/>
    <s v="PHD"/>
    <x v="1"/>
    <n v="4"/>
    <n v="952552"/>
    <n v="4"/>
    <x v="7"/>
    <n v="7521162.9768990297"/>
    <n v="65433.388303201646"/>
    <n v="235190.96449618283"/>
    <n v="157248.73043345753"/>
    <n v="139043.84362360803"/>
    <n v="302599.8083685037"/>
    <n v="9011505.749763716"/>
    <n v="8649779.7874034494"/>
  </r>
  <r>
    <n v="636"/>
    <s v="Collin"/>
    <s v="Nadela"/>
    <n v="28"/>
    <n v="2"/>
    <s v="women"/>
    <n v="3"/>
    <s v="Mechanical"/>
    <n v="5"/>
    <s v="PHD"/>
    <x v="0"/>
    <n v="1"/>
    <n v="90885"/>
    <n v="4"/>
    <x v="7"/>
    <n v="240426.09087287949"/>
    <n v="13479.188673388246"/>
    <n v="72864.672654513954"/>
    <n v="29079.612626462102"/>
    <n v="80643.581802955028"/>
    <n v="23488.563479214656"/>
    <n v="427664.32700660813"/>
    <n v="304461.94390380272"/>
  </r>
  <r>
    <n v="637"/>
    <s v="Saharsh"/>
    <s v="Mathhodkar"/>
    <n v="33"/>
    <n v="1"/>
    <s v="men"/>
    <n v="4"/>
    <s v="IT"/>
    <n v="5"/>
    <s v="PHD"/>
    <x v="0"/>
    <n v="3"/>
    <n v="363905"/>
    <n v="1"/>
    <x v="0"/>
    <n v="63730.975883188512"/>
    <n v="1278.9403731879968"/>
    <n v="262585.31425425498"/>
    <n v="103742.63608214269"/>
    <n v="162156.36512683416"/>
    <n v="100185.50634234273"/>
    <n v="790406.79647978616"/>
    <n v="523228.85489762132"/>
  </r>
  <r>
    <n v="638"/>
    <s v="Rishabh"/>
    <s v="Starc"/>
    <n v="45"/>
    <n v="1"/>
    <s v="men"/>
    <n v="1"/>
    <s v="Computer Science"/>
    <n v="4"/>
    <s v="PostGraduate"/>
    <x v="2"/>
    <n v="2"/>
    <n v="437850"/>
    <n v="3"/>
    <x v="4"/>
    <n v="1678753.6209672443"/>
    <n v="119574.96186184883"/>
    <n v="342355.95862287947"/>
    <n v="223959.52377613581"/>
    <n v="126656.34673198088"/>
    <n v="275197.01806588745"/>
    <n v="2734156.5976560111"/>
    <n v="2263965.7652860456"/>
  </r>
  <r>
    <n v="639"/>
    <s v="Bill"/>
    <s v="Trump"/>
    <n v="28"/>
    <n v="2"/>
    <s v="women"/>
    <n v="1"/>
    <s v="Computer Science"/>
    <n v="1"/>
    <s v="HSC"/>
    <x v="2"/>
    <n v="1"/>
    <n v="1132487"/>
    <n v="1"/>
    <x v="0"/>
    <n v="10691600.284858325"/>
    <n v="264456.43747438159"/>
    <n v="758278.57451378799"/>
    <n v="119518.38366542131"/>
    <n v="772330.86969974486"/>
    <n v="74256.785734773308"/>
    <n v="12656622.645106886"/>
    <n v="11500316.954267338"/>
  </r>
  <r>
    <n v="640"/>
    <s v="Saharsh"/>
    <s v="Kat"/>
    <n v="45"/>
    <n v="2"/>
    <s v="women"/>
    <n v="4"/>
    <s v="IT"/>
    <n v="5"/>
    <s v="PHD"/>
    <x v="2"/>
    <n v="3"/>
    <n v="556164"/>
    <n v="3"/>
    <x v="4"/>
    <n v="1750904.0387524453"/>
    <n v="115308.48757962463"/>
    <n v="1560.2717819861105"/>
    <n v="1302.7189803879221"/>
    <n v="178315.30933066309"/>
    <n v="291358.90228986653"/>
    <n v="2599987.2128242976"/>
    <n v="2305060.696933622"/>
  </r>
  <r>
    <n v="641"/>
    <s v="Collin"/>
    <s v="Chandel"/>
    <n v="31"/>
    <n v="1"/>
    <s v="men"/>
    <n v="1"/>
    <s v="Computer Science"/>
    <n v="2"/>
    <s v="SSC"/>
    <x v="0"/>
    <n v="2"/>
    <n v="494175"/>
    <n v="5"/>
    <x v="3"/>
    <n v="4782277.2341168979"/>
    <n v="216511.6040971285"/>
    <n v="203539.80432354569"/>
    <n v="85719.006173648901"/>
    <n v="289514.42863714974"/>
    <n v="306038.90026496793"/>
    <n v="5786030.9387054117"/>
    <n v="5194285.8997974843"/>
  </r>
  <r>
    <n v="642"/>
    <s v="Asgar"/>
    <s v="Kat"/>
    <n v="43"/>
    <n v="2"/>
    <s v="women"/>
    <n v="1"/>
    <s v="Computer Science"/>
    <n v="2"/>
    <s v="SSC"/>
    <x v="1"/>
    <n v="1"/>
    <n v="570215"/>
    <n v="4"/>
    <x v="7"/>
    <n v="5002283.4152719099"/>
    <n v="275677.2818429562"/>
    <n v="245061.55038073781"/>
    <n v="188661.39578760546"/>
    <n v="503621.83703127666"/>
    <n v="254997.88689664053"/>
    <n v="6072557.8525492884"/>
    <n v="5104597.3378874501"/>
  </r>
  <r>
    <n v="643"/>
    <s v="Asgar"/>
    <s v="Sundar"/>
    <n v="25"/>
    <n v="1"/>
    <s v="men"/>
    <n v="1"/>
    <s v="Computer Science"/>
    <n v="2"/>
    <s v="SSC"/>
    <x v="2"/>
    <n v="4"/>
    <n v="1388482"/>
    <n v="4"/>
    <x v="7"/>
    <n v="1431263.2853746132"/>
    <n v="77282.596049267115"/>
    <n v="1001724.3640200896"/>
    <n v="958372.62904786167"/>
    <n v="305481.58473581797"/>
    <n v="653132.28987003246"/>
    <n v="4474601.9392647352"/>
    <n v="3133465.1294317888"/>
  </r>
  <r>
    <n v="644"/>
    <s v="Glenn"/>
    <s v="Trump"/>
    <n v="37"/>
    <n v="1"/>
    <s v="men"/>
    <n v="2"/>
    <s v="Chemical"/>
    <n v="3"/>
    <s v="Graduate"/>
    <x v="0"/>
    <n v="1"/>
    <n v="485955"/>
    <n v="7"/>
    <x v="5"/>
    <n v="3926176.8691915935"/>
    <n v="60931.616557489164"/>
    <n v="102538.77703704573"/>
    <n v="92269.003575401963"/>
    <n v="190728.01612542852"/>
    <n v="246286.63717232668"/>
    <n v="4760957.2834009659"/>
    <n v="4417028.6471426459"/>
  </r>
  <r>
    <n v="645"/>
    <s v="Bill"/>
    <s v="Samad"/>
    <n v="41"/>
    <n v="1"/>
    <s v="men"/>
    <n v="2"/>
    <s v="Chemical"/>
    <n v="3"/>
    <s v="Graduate"/>
    <x v="1"/>
    <n v="2"/>
    <n v="706106"/>
    <n v="8"/>
    <x v="2"/>
    <n v="6281840.4710008437"/>
    <n v="397145.23880746868"/>
    <n v="73679.955230198771"/>
    <n v="15497.919712211935"/>
    <n v="464278.0610864872"/>
    <n v="295499.06480490579"/>
    <n v="7357125.4910359485"/>
    <n v="6480204.2714297809"/>
  </r>
  <r>
    <n v="646"/>
    <s v="Nathan"/>
    <s v="Chandel"/>
    <n v="25"/>
    <n v="2"/>
    <s v="women"/>
    <n v="4"/>
    <s v="IT"/>
    <n v="4"/>
    <s v="PostGraduate"/>
    <x v="0"/>
    <n v="1"/>
    <n v="980138"/>
    <n v="2"/>
    <x v="6"/>
    <n v="8413312.8674372025"/>
    <n v="75131.404312921557"/>
    <n v="178093.74946306445"/>
    <n v="150405.71998139317"/>
    <n v="418592.13759499625"/>
    <n v="406345.48321872146"/>
    <n v="9977890.1001189891"/>
    <n v="9333760.8382296786"/>
  </r>
  <r>
    <n v="647"/>
    <s v="Paul"/>
    <s v="Tagore"/>
    <n v="41"/>
    <n v="2"/>
    <s v="women"/>
    <n v="1"/>
    <s v="Computer Science"/>
    <n v="5"/>
    <s v="PHD"/>
    <x v="2"/>
    <n v="4"/>
    <n v="164506"/>
    <n v="3"/>
    <x v="4"/>
    <n v="324490.75714237394"/>
    <n v="12890.024843019453"/>
    <n v="111300.64512475747"/>
    <n v="10230.327730324381"/>
    <n v="92274.049641169375"/>
    <n v="3924.34858433108"/>
    <n v="604221.75085146248"/>
    <n v="488827.34863694932"/>
  </r>
  <r>
    <n v="648"/>
    <s v="Narendra"/>
    <s v="Hooda"/>
    <n v="45"/>
    <n v="1"/>
    <s v="men"/>
    <n v="2"/>
    <s v="Chemical"/>
    <n v="1"/>
    <s v="HSC"/>
    <x v="1"/>
    <n v="3"/>
    <n v="270525"/>
    <n v="4"/>
    <x v="7"/>
    <n v="2570588.585646586"/>
    <n v="152791.35958999585"/>
    <n v="27011.57143922149"/>
    <n v="12297.537535575899"/>
    <n v="78337.269429298933"/>
    <n v="46145.835126487436"/>
    <n v="2914270.9922122951"/>
    <n v="2670844.8256574245"/>
  </r>
  <r>
    <n v="649"/>
    <s v="Faizal"/>
    <s v="Nadela"/>
    <n v="42"/>
    <n v="2"/>
    <s v="women"/>
    <n v="5"/>
    <s v="Electrical"/>
    <n v="5"/>
    <s v="PHD"/>
    <x v="0"/>
    <n v="4"/>
    <n v="1052045"/>
    <n v="5"/>
    <x v="3"/>
    <n v="6732952.7924648309"/>
    <n v="473948.80709313322"/>
    <n v="506825.58616845147"/>
    <n v="254636.0678052388"/>
    <n v="725156.11779331218"/>
    <n v="232783.51753207779"/>
    <n v="8524606.8961653598"/>
    <n v="7070865.9034736753"/>
  </r>
  <r>
    <n v="650"/>
    <s v="Saharsh"/>
    <s v="Williamson"/>
    <n v="26"/>
    <n v="2"/>
    <s v="women"/>
    <n v="4"/>
    <s v="IT"/>
    <n v="1"/>
    <s v="HSC"/>
    <x v="1"/>
    <n v="1"/>
    <n v="560096"/>
    <n v="1"/>
    <x v="0"/>
    <n v="792281.557976351"/>
    <n v="1406.5158022497849"/>
    <n v="271642.03766426176"/>
    <n v="124431.86396760494"/>
    <n v="357495.3319454678"/>
    <n v="391940.83844386158"/>
    <n v="2015960.4340844743"/>
    <n v="1532626.7223691519"/>
  </r>
  <r>
    <n v="651"/>
    <s v="Paul"/>
    <s v="Singh"/>
    <n v="25"/>
    <n v="2"/>
    <s v="women"/>
    <n v="1"/>
    <s v="Computer Science"/>
    <n v="4"/>
    <s v="PostGraduate"/>
    <x v="1"/>
    <n v="2"/>
    <n v="327747"/>
    <n v="1"/>
    <x v="0"/>
    <n v="1983278.5618575485"/>
    <n v="193672.14972259683"/>
    <n v="6401.569226945534"/>
    <n v="5357.0757578121256"/>
    <n v="64520.702325382241"/>
    <n v="19600.07119576995"/>
    <n v="2337027.2022802643"/>
    <n v="2073477.2744744732"/>
  </r>
  <r>
    <n v="652"/>
    <s v="Collin"/>
    <s v="Modi"/>
    <n v="32"/>
    <n v="2"/>
    <s v="women"/>
    <n v="2"/>
    <s v="Chemical"/>
    <n v="2"/>
    <s v="SSC"/>
    <x v="2"/>
    <n v="4"/>
    <n v="973552"/>
    <n v="5"/>
    <x v="3"/>
    <n v="5384660.0027102968"/>
    <n v="462493.62541496393"/>
    <n v="842729.93454959861"/>
    <n v="110235.48384369905"/>
    <n v="19890.685168443109"/>
    <n v="524328.16289926833"/>
    <n v="7725270.1001591645"/>
    <n v="7132650.3057320584"/>
  </r>
  <r>
    <n v="653"/>
    <s v="Bahumukhi"/>
    <s v="Mathhodkar"/>
    <n v="45"/>
    <n v="2"/>
    <s v="women"/>
    <n v="1"/>
    <s v="Computer Science"/>
    <n v="1"/>
    <s v="HSC"/>
    <x v="1"/>
    <n v="3"/>
    <n v="1205287"/>
    <n v="4"/>
    <x v="7"/>
    <n v="2011941.9939426212"/>
    <n v="87727.66377458685"/>
    <n v="152830.37877225675"/>
    <n v="74609.420318399512"/>
    <n v="720259.92166312435"/>
    <n v="473035.90943515277"/>
    <n v="3843095.2821500311"/>
    <n v="2960498.2763939202"/>
  </r>
  <r>
    <n v="654"/>
    <s v="Brendon"/>
    <s v="Link"/>
    <n v="39"/>
    <n v="1"/>
    <s v="men"/>
    <n v="5"/>
    <s v="Electrical"/>
    <n v="1"/>
    <s v="HSC"/>
    <x v="1"/>
    <n v="3"/>
    <n v="215520"/>
    <n v="3"/>
    <x v="4"/>
    <n v="302800.02191551041"/>
    <n v="28575.977670075281"/>
    <n v="131299.9095330819"/>
    <n v="113051.48909804621"/>
    <n v="7351.9573057758571"/>
    <n v="121312.60773446079"/>
    <n v="770932.53918305319"/>
    <n v="621953.11510915589"/>
  </r>
  <r>
    <n v="655"/>
    <s v="Daya"/>
    <s v="Williams"/>
    <n v="30"/>
    <n v="2"/>
    <s v="women"/>
    <n v="3"/>
    <s v="Mechanical"/>
    <n v="5"/>
    <s v="PHD"/>
    <x v="2"/>
    <n v="3"/>
    <n v="715006"/>
    <n v="5"/>
    <x v="3"/>
    <n v="2669882.8051502304"/>
    <n v="98674.436502968485"/>
    <n v="281226.93472974538"/>
    <n v="92778.952455704188"/>
    <n v="656248.23716091248"/>
    <n v="321036.86209335638"/>
    <n v="3987152.6019733325"/>
    <n v="3139450.9758537477"/>
  </r>
  <r>
    <n v="656"/>
    <s v="William"/>
    <s v="Starc"/>
    <n v="42"/>
    <n v="1"/>
    <s v="men"/>
    <n v="5"/>
    <s v="Electrical"/>
    <n v="1"/>
    <s v="HSC"/>
    <x v="1"/>
    <n v="4"/>
    <n v="162336"/>
    <n v="1"/>
    <x v="0"/>
    <n v="1294955.0953730519"/>
    <n v="11722.202591575624"/>
    <n v="157198.06404782683"/>
    <n v="39316.528975256399"/>
    <n v="156309.06005142658"/>
    <n v="9399.8492219910877"/>
    <n v="1623889.00864287"/>
    <n v="1416541.2170246113"/>
  </r>
  <r>
    <n v="657"/>
    <s v="Donald"/>
    <s v="Musk"/>
    <n v="30"/>
    <n v="2"/>
    <s v="women"/>
    <n v="3"/>
    <s v="Mechanical"/>
    <n v="5"/>
    <s v="PHD"/>
    <x v="2"/>
    <n v="1"/>
    <n v="1022156"/>
    <n v="3"/>
    <x v="4"/>
    <n v="2628767.2963227713"/>
    <n v="176925.17782558512"/>
    <n v="944117.61881720228"/>
    <n v="708417.66333500296"/>
    <n v="591344.75289740996"/>
    <n v="354102.1037826864"/>
    <n v="4949143.0189226596"/>
    <n v="3472455.4248646619"/>
  </r>
  <r>
    <n v="658"/>
    <s v="Katnam"/>
    <s v="Nadel"/>
    <n v="32"/>
    <n v="2"/>
    <s v="women"/>
    <n v="1"/>
    <s v="Computer Science"/>
    <n v="2"/>
    <s v="SSC"/>
    <x v="0"/>
    <n v="3"/>
    <n v="572082"/>
    <n v="8"/>
    <x v="2"/>
    <n v="2197491.9224533327"/>
    <n v="211091.08206475261"/>
    <n v="495373.82768588944"/>
    <n v="278349.43883027008"/>
    <n v="207604.44586388435"/>
    <n v="427424.19009491045"/>
    <n v="3692371.9402341326"/>
    <n v="2995326.9734752257"/>
  </r>
  <r>
    <n v="659"/>
    <s v="Randeep"/>
    <s v="Stanikzai"/>
    <n v="37"/>
    <n v="2"/>
    <s v="women"/>
    <n v="3"/>
    <s v="Mechanical"/>
    <n v="5"/>
    <s v="PHD"/>
    <x v="0"/>
    <n v="1"/>
    <n v="466491"/>
    <n v="6"/>
    <x v="1"/>
    <n v="6166.3694105604591"/>
    <n v="549.40595310192145"/>
    <n v="433896.11594905687"/>
    <n v="255819.26948329184"/>
    <n v="375752.465002315"/>
    <n v="340110.91715689423"/>
    <n v="1246664.4025165115"/>
    <n v="614543.26207780291"/>
  </r>
  <r>
    <n v="660"/>
    <s v="Saharsh"/>
    <s v="Sundar"/>
    <n v="25"/>
    <n v="2"/>
    <s v="women"/>
    <n v="3"/>
    <s v="Mechanical"/>
    <n v="5"/>
    <s v="PHD"/>
    <x v="1"/>
    <n v="1"/>
    <n v="1305005"/>
    <n v="7"/>
    <x v="5"/>
    <n v="73564.390562446759"/>
    <n v="210.43838421194607"/>
    <n v="1254937.518903286"/>
    <n v="276946.74769896065"/>
    <n v="532641.84675592917"/>
    <n v="430427.4961595104"/>
    <n v="3063934.4056252432"/>
    <n v="2254135.372786141"/>
  </r>
  <r>
    <n v="661"/>
    <s v="Rashid"/>
    <s v="Stanikzai"/>
    <n v="40"/>
    <n v="2"/>
    <s v="women"/>
    <n v="6"/>
    <s v="Biotech"/>
    <n v="5"/>
    <s v="PHD"/>
    <x v="0"/>
    <n v="3"/>
    <n v="1466542"/>
    <n v="1"/>
    <x v="0"/>
    <n v="5328994.306121869"/>
    <n v="226033.29588665836"/>
    <n v="836941.2644274038"/>
    <n v="408890.14595240273"/>
    <n v="81784.604157294409"/>
    <n v="1081299.3181767508"/>
    <n v="8713776.888726024"/>
    <n v="7997068.8427296691"/>
  </r>
  <r>
    <n v="662"/>
    <s v="Daya"/>
    <s v="Starc"/>
    <n v="26"/>
    <n v="1"/>
    <s v="men"/>
    <n v="6"/>
    <s v="Biotech"/>
    <n v="5"/>
    <s v="PHD"/>
    <x v="0"/>
    <n v="4"/>
    <n v="60114"/>
    <n v="4"/>
    <x v="7"/>
    <n v="174128.89272162196"/>
    <n v="3591.3990889446732"/>
    <n v="44850.661901466687"/>
    <n v="36102.742295691198"/>
    <n v="50088.618245067213"/>
    <n v="8955.117996826586"/>
    <n v="288048.67261991522"/>
    <n v="198265.91299021215"/>
  </r>
  <r>
    <n v="663"/>
    <s v="Berkin"/>
    <s v="Chandel"/>
    <n v="39"/>
    <n v="2"/>
    <s v="women"/>
    <n v="3"/>
    <s v="Mechanical"/>
    <n v="1"/>
    <s v="HSC"/>
    <x v="1"/>
    <n v="3"/>
    <n v="481476"/>
    <n v="8"/>
    <x v="2"/>
    <n v="3873384.916131997"/>
    <n v="68953.337401748679"/>
    <n v="423121.32159311516"/>
    <n v="321673.13636172027"/>
    <n v="17149.081273758922"/>
    <n v="142816.84249047813"/>
    <n v="4920799.080215591"/>
    <n v="4513023.5251783635"/>
  </r>
  <r>
    <n v="664"/>
    <s v="Pradyuman"/>
    <s v="Link"/>
    <n v="26"/>
    <n v="2"/>
    <s v="women"/>
    <n v="5"/>
    <s v="Electrical"/>
    <n v="4"/>
    <s v="PostGraduate"/>
    <x v="1"/>
    <n v="2"/>
    <n v="847294"/>
    <n v="8"/>
    <x v="2"/>
    <n v="802145.02256059833"/>
    <n v="26866.327980110058"/>
    <n v="226823.14957381759"/>
    <n v="69601.278051733694"/>
    <n v="302191.11229123158"/>
    <n v="137290.57970148197"/>
    <n v="2013552.751835898"/>
    <n v="1614894.0335128228"/>
  </r>
  <r>
    <n v="665"/>
    <s v="Abhijeet"/>
    <s v="Coulternile"/>
    <n v="28"/>
    <n v="1"/>
    <s v="men"/>
    <n v="5"/>
    <s v="Electrical"/>
    <n v="2"/>
    <s v="SSC"/>
    <x v="1"/>
    <n v="2"/>
    <n v="1243752"/>
    <n v="6"/>
    <x v="1"/>
    <n v="6177848.8350062212"/>
    <n v="583490.46975528647"/>
    <n v="858552.86671033513"/>
    <n v="44610.357263852151"/>
    <n v="1147665.9664615511"/>
    <n v="769610.59208673006"/>
    <n v="9049764.2938032858"/>
    <n v="7273997.5003225962"/>
  </r>
  <r>
    <n v="666"/>
    <s v="Bahumukhi"/>
    <s v="Chandra"/>
    <n v="25"/>
    <n v="2"/>
    <s v="women"/>
    <n v="4"/>
    <s v="IT"/>
    <n v="4"/>
    <s v="PostGraduate"/>
    <x v="2"/>
    <n v="1"/>
    <n v="520686"/>
    <n v="6"/>
    <x v="1"/>
    <n v="2209724.4628866427"/>
    <n v="219105.69231358991"/>
    <n v="51728.14620417088"/>
    <n v="25373.605340052593"/>
    <n v="330540.73490609927"/>
    <n v="187888.47255991676"/>
    <n v="2970027.0816507302"/>
    <n v="2395007.0490909885"/>
  </r>
  <r>
    <n v="667"/>
    <s v="Bahumukhi"/>
    <s v="Williamson"/>
    <n v="29"/>
    <n v="2"/>
    <s v="women"/>
    <n v="5"/>
    <s v="Electrical"/>
    <n v="4"/>
    <s v="PostGraduate"/>
    <x v="2"/>
    <n v="1"/>
    <n v="941428"/>
    <n v="7"/>
    <x v="5"/>
    <n v="7222585.9859959427"/>
    <n v="408611.02991396748"/>
    <n v="843224.2375731176"/>
    <n v="390444.63518524251"/>
    <n v="498461.65983160812"/>
    <n v="341936.15903242433"/>
    <n v="9349174.3826014847"/>
    <n v="8051657.0576706678"/>
  </r>
  <r>
    <n v="668"/>
    <s v="Daya"/>
    <s v="Stanikzai"/>
    <n v="41"/>
    <n v="1"/>
    <s v="men"/>
    <n v="1"/>
    <s v="Computer Science"/>
    <n v="4"/>
    <s v="PostGraduate"/>
    <x v="2"/>
    <n v="1"/>
    <n v="172088"/>
    <n v="8"/>
    <x v="2"/>
    <n v="1327247.2217142629"/>
    <n v="50242.862008258053"/>
    <n v="35119.397610525128"/>
    <n v="8425.6013977913281"/>
    <n v="110203.50748831124"/>
    <n v="90112.494340211226"/>
    <n v="1624567.1136649991"/>
    <n v="1455695.1427706385"/>
  </r>
  <r>
    <n v="669"/>
    <s v="William"/>
    <s v="Singh"/>
    <n v="45"/>
    <n v="1"/>
    <s v="men"/>
    <n v="2"/>
    <s v="Chemical"/>
    <n v="1"/>
    <s v="HSC"/>
    <x v="2"/>
    <n v="2"/>
    <n v="1040897"/>
    <n v="4"/>
    <x v="7"/>
    <n v="4839392.0237160884"/>
    <n v="230862.63319911342"/>
    <n v="237090.2513169802"/>
    <n v="131047.49496869998"/>
    <n v="655439.71342489996"/>
    <n v="460305.12845826359"/>
    <n v="6577684.4034913322"/>
    <n v="5560334.5618986189"/>
  </r>
  <r>
    <n v="670"/>
    <s v="Brendon"/>
    <s v="Chandra"/>
    <n v="39"/>
    <n v="2"/>
    <s v="women"/>
    <n v="1"/>
    <s v="Computer Science"/>
    <n v="2"/>
    <s v="SSC"/>
    <x v="0"/>
    <n v="3"/>
    <n v="462363"/>
    <n v="8"/>
    <x v="2"/>
    <n v="1677827.9045267245"/>
    <n v="132717.64272406066"/>
    <n v="130986.16529314496"/>
    <n v="1302.5206295462881"/>
    <n v="238386.39237447164"/>
    <n v="239471.07574823944"/>
    <n v="2510648.1455681091"/>
    <n v="2138241.5898400308"/>
  </r>
  <r>
    <n v="671"/>
    <s v="Brendon"/>
    <s v="Nadel"/>
    <n v="35"/>
    <n v="2"/>
    <s v="women"/>
    <n v="2"/>
    <s v="Chemical"/>
    <n v="4"/>
    <s v="PostGraduate"/>
    <x v="1"/>
    <n v="3"/>
    <n v="168713"/>
    <n v="2"/>
    <x v="6"/>
    <n v="491778.81368912279"/>
    <n v="14098.158328491456"/>
    <n v="53015.653054315306"/>
    <n v="40826.264223215556"/>
    <n v="134055.35277997603"/>
    <n v="89181.732465480905"/>
    <n v="802689.19920891896"/>
    <n v="613709.42387723597"/>
  </r>
  <r>
    <n v="672"/>
    <s v="Nathan"/>
    <s v="Chandra"/>
    <n v="40"/>
    <n v="1"/>
    <s v="men"/>
    <n v="3"/>
    <s v="Mechanical"/>
    <n v="4"/>
    <s v="PostGraduate"/>
    <x v="1"/>
    <n v="1"/>
    <n v="1047941"/>
    <n v="5"/>
    <x v="3"/>
    <n v="4279354.4217795879"/>
    <n v="287759.05261825334"/>
    <n v="28803.436210350035"/>
    <n v="15421.641511728792"/>
    <n v="844112.3104809178"/>
    <n v="778729.81579528283"/>
    <n v="6134828.6737852208"/>
    <n v="4987535.669174321"/>
  </r>
  <r>
    <n v="673"/>
    <s v="Faizal"/>
    <s v="Khan"/>
    <n v="38"/>
    <n v="1"/>
    <s v="men"/>
    <n v="5"/>
    <s v="Electrical"/>
    <n v="5"/>
    <s v="PHD"/>
    <x v="0"/>
    <n v="4"/>
    <n v="679741"/>
    <n v="3"/>
    <x v="4"/>
    <n v="2840676.8088482688"/>
    <n v="193263.0130695668"/>
    <n v="165506.49553819129"/>
    <n v="71123.154000441471"/>
    <n v="557423.18515072681"/>
    <n v="235648.57571352564"/>
    <n v="3921572.8800999857"/>
    <n v="3099763.5278792507"/>
  </r>
  <r>
    <n v="674"/>
    <s v="Pradyuman"/>
    <s v="Maxwell"/>
    <n v="32"/>
    <n v="1"/>
    <s v="men"/>
    <n v="5"/>
    <s v="Electrical"/>
    <n v="2"/>
    <s v="SSC"/>
    <x v="2"/>
    <n v="3"/>
    <n v="1244818"/>
    <n v="1"/>
    <x v="0"/>
    <n v="11457068.821533263"/>
    <n v="1105000.2404288626"/>
    <n v="763517.71267318598"/>
    <n v="338325.83600346476"/>
    <n v="906061.64290954452"/>
    <n v="880262.58361229498"/>
    <n v="14345667.117818743"/>
    <n v="11996279.398476869"/>
  </r>
  <r>
    <n v="675"/>
    <s v="Asgar"/>
    <s v="Nadel"/>
    <n v="45"/>
    <n v="2"/>
    <s v="women"/>
    <n v="3"/>
    <s v="Mechanical"/>
    <n v="4"/>
    <s v="PostGraduate"/>
    <x v="2"/>
    <n v="4"/>
    <n v="584720"/>
    <n v="4"/>
    <x v="7"/>
    <n v="1714303.863226573"/>
    <n v="137832.48831859051"/>
    <n v="236745.56512020281"/>
    <n v="56682.157586278525"/>
    <n v="208819.6849686357"/>
    <n v="64744.481222210961"/>
    <n v="2600513.9095689869"/>
    <n v="2197179.5786954821"/>
  </r>
  <r>
    <n v="676"/>
    <s v="Bahumukhi"/>
    <s v="Stirling"/>
    <n v="30"/>
    <n v="2"/>
    <s v="women"/>
    <n v="6"/>
    <s v="Biotech"/>
    <n v="1"/>
    <s v="HSC"/>
    <x v="0"/>
    <n v="3"/>
    <n v="218960"/>
    <n v="4"/>
    <x v="7"/>
    <n v="575386.85073768301"/>
    <n v="24912.996983219073"/>
    <n v="14286.703750142133"/>
    <n v="1534.1204384078162"/>
    <n v="184015.81785755401"/>
    <n v="100870.48846856182"/>
    <n v="909504.04295638693"/>
    <n v="699041.10767720593"/>
  </r>
  <r>
    <n v="677"/>
    <s v="Donald"/>
    <s v="Pant"/>
    <n v="41"/>
    <n v="1"/>
    <s v="men"/>
    <n v="2"/>
    <s v="Chemical"/>
    <n v="4"/>
    <s v="PostGraduate"/>
    <x v="2"/>
    <n v="3"/>
    <n v="1491442"/>
    <n v="5"/>
    <x v="3"/>
    <n v="10230643.982673515"/>
    <n v="287954.19119228801"/>
    <n v="1024809.0338216313"/>
    <n v="404976.22443573998"/>
    <n v="681361.82406972942"/>
    <n v="756171.47312801587"/>
    <n v="13503066.489623161"/>
    <n v="12128774.249925405"/>
  </r>
  <r>
    <n v="678"/>
    <s v="Brendon"/>
    <s v="Chandel"/>
    <n v="37"/>
    <n v="1"/>
    <s v="men"/>
    <n v="1"/>
    <s v="Computer Science"/>
    <n v="5"/>
    <s v="PHD"/>
    <x v="0"/>
    <n v="2"/>
    <n v="90781"/>
    <n v="8"/>
    <x v="2"/>
    <n v="3563.5373938154594"/>
    <n v="192.99082005469199"/>
    <n v="39415.345688108464"/>
    <n v="29727.861226172954"/>
    <n v="17756.572734540412"/>
    <n v="27964.009222200748"/>
    <n v="161723.89230412469"/>
    <n v="114046.46752335664"/>
  </r>
  <r>
    <n v="679"/>
    <s v="Bill"/>
    <s v="Singh"/>
    <n v="45"/>
    <n v="2"/>
    <s v="women"/>
    <n v="6"/>
    <s v="Biotech"/>
    <n v="1"/>
    <s v="HSC"/>
    <x v="0"/>
    <n v="4"/>
    <n v="1246775"/>
    <n v="3"/>
    <x v="4"/>
    <n v="9853769.9299949557"/>
    <n v="347949.5987033468"/>
    <n v="1102098.8801562299"/>
    <n v="937212.23344847618"/>
    <n v="1103240.8697313073"/>
    <n v="319331.38098029874"/>
    <n v="12521975.191131484"/>
    <n v="10133572.489248354"/>
  </r>
  <r>
    <n v="680"/>
    <s v="Elon"/>
    <s v="Samad"/>
    <n v="28"/>
    <n v="1"/>
    <s v="men"/>
    <n v="6"/>
    <s v="Biotech"/>
    <n v="3"/>
    <s v="Graduate"/>
    <x v="2"/>
    <n v="3"/>
    <n v="964230"/>
    <n v="6"/>
    <x v="1"/>
    <n v="7295656.0372547852"/>
    <n v="247039.75789445394"/>
    <n v="733543.98084386089"/>
    <n v="606778.14274307119"/>
    <n v="247475.86495532142"/>
    <n v="588695.81761205511"/>
    <n v="9582125.8357107025"/>
    <n v="8480832.0701178554"/>
  </r>
  <r>
    <n v="681"/>
    <s v="William"/>
    <s v="Musk"/>
    <n v="26"/>
    <n v="2"/>
    <s v="women"/>
    <n v="4"/>
    <s v="IT"/>
    <n v="3"/>
    <s v="Graduate"/>
    <x v="1"/>
    <n v="4"/>
    <n v="1353930"/>
    <n v="6"/>
    <x v="1"/>
    <n v="11918684.944059223"/>
    <n v="554240.5598462479"/>
    <n v="374687.92611749389"/>
    <n v="64367.851219267504"/>
    <n v="1336451.0166155114"/>
    <n v="301690.37104375329"/>
    <n v="13948993.241220471"/>
    <n v="11993933.813539444"/>
  </r>
  <r>
    <n v="682"/>
    <s v="Rashid"/>
    <s v="Samad"/>
    <n v="42"/>
    <n v="1"/>
    <s v="men"/>
    <n v="3"/>
    <s v="Mechanical"/>
    <n v="5"/>
    <s v="PHD"/>
    <x v="0"/>
    <n v="2"/>
    <n v="1123528"/>
    <n v="7"/>
    <x v="5"/>
    <n v="4495406.0038564745"/>
    <n v="274457.90755322477"/>
    <n v="920870.63277886761"/>
    <n v="418469.04914003535"/>
    <n v="51387.752481217634"/>
    <n v="625868.71998322417"/>
    <n v="7165673.3566185664"/>
    <n v="6421358.6474440889"/>
  </r>
  <r>
    <n v="683"/>
    <s v="Glenn"/>
    <s v="Stirling"/>
    <n v="42"/>
    <n v="2"/>
    <s v="women"/>
    <n v="4"/>
    <s v="IT"/>
    <n v="2"/>
    <s v="SSC"/>
    <x v="1"/>
    <n v="4"/>
    <n v="1231988"/>
    <n v="2"/>
    <x v="6"/>
    <n v="4472128.1745195221"/>
    <n v="356793.43774024793"/>
    <n v="751133.56982271106"/>
    <n v="482447.09887043969"/>
    <n v="272974.18098569993"/>
    <n v="91768.387331247242"/>
    <n v="6547018.1316734804"/>
    <n v="5434803.4140770929"/>
  </r>
  <r>
    <n v="684"/>
    <s v="Bill"/>
    <s v="Sarkar"/>
    <n v="33"/>
    <n v="2"/>
    <s v="women"/>
    <n v="2"/>
    <s v="Chemical"/>
    <n v="3"/>
    <s v="Graduate"/>
    <x v="0"/>
    <n v="2"/>
    <n v="1134834"/>
    <n v="6"/>
    <x v="1"/>
    <n v="2780175.0149084367"/>
    <n v="188931.88455163012"/>
    <n v="667205.91630817344"/>
    <n v="227936.3742402489"/>
    <n v="381624.90755279124"/>
    <n v="371245.40054530074"/>
    <n v="4953460.3317619115"/>
    <n v="4154967.1654172414"/>
  </r>
  <r>
    <n v="685"/>
    <s v="Paul"/>
    <s v="Khan"/>
    <n v="43"/>
    <n v="1"/>
    <s v="men"/>
    <n v="4"/>
    <s v="IT"/>
    <n v="2"/>
    <s v="SSC"/>
    <x v="1"/>
    <n v="3"/>
    <n v="1414396"/>
    <n v="1"/>
    <x v="0"/>
    <n v="10701444.239859421"/>
    <n v="550619.38355304452"/>
    <n v="1050547.5386598418"/>
    <n v="899769.04856546759"/>
    <n v="681207.98274071189"/>
    <n v="347209.78868599428"/>
    <n v="13513597.567205256"/>
    <n v="11382001.152346032"/>
  </r>
  <r>
    <n v="686"/>
    <s v="Saharsh"/>
    <s v="Sheikh"/>
    <n v="27"/>
    <n v="2"/>
    <s v="women"/>
    <n v="5"/>
    <s v="Electrical"/>
    <n v="4"/>
    <s v="PostGraduate"/>
    <x v="0"/>
    <n v="1"/>
    <n v="1035594"/>
    <n v="7"/>
    <x v="5"/>
    <n v="2164382.1434475058"/>
    <n v="193912.92872717723"/>
    <n v="276374.84514163726"/>
    <n v="125715.71508485571"/>
    <n v="498358.85598212935"/>
    <n v="13965.636507806579"/>
    <n v="3490316.6250969493"/>
    <n v="2672329.1253027865"/>
  </r>
  <r>
    <n v="687"/>
    <s v="Bill"/>
    <s v="Starc"/>
    <n v="25"/>
    <n v="1"/>
    <s v="men"/>
    <n v="2"/>
    <s v="Chemical"/>
    <n v="4"/>
    <s v="PostGraduate"/>
    <x v="0"/>
    <n v="1"/>
    <n v="1134606"/>
    <n v="7"/>
    <x v="5"/>
    <n v="2826284.3045617966"/>
    <n v="134675.11713985913"/>
    <n v="963947.79470796033"/>
    <n v="911193.16633279133"/>
    <n v="90467.439642715341"/>
    <n v="494561.75553420087"/>
    <n v="5419399.854803958"/>
    <n v="4283064.131688592"/>
  </r>
  <r>
    <n v="688"/>
    <s v="Glenn"/>
    <s v="Pathan"/>
    <n v="44"/>
    <n v="1"/>
    <s v="men"/>
    <n v="1"/>
    <s v="Computer Science"/>
    <n v="3"/>
    <s v="Graduate"/>
    <x v="2"/>
    <n v="3"/>
    <n v="565930"/>
    <n v="1"/>
    <x v="0"/>
    <n v="5550979.7779233241"/>
    <n v="136457.15521316155"/>
    <n v="499190.2622641176"/>
    <n v="297378.21708117443"/>
    <n v="367569.96596812084"/>
    <n v="230432.04646091053"/>
    <n v="6846532.0866483524"/>
    <n v="6045126.748385896"/>
  </r>
  <r>
    <n v="689"/>
    <s v="Elon"/>
    <s v="Modi"/>
    <n v="42"/>
    <n v="2"/>
    <s v="women"/>
    <n v="2"/>
    <s v="Chemical"/>
    <n v="4"/>
    <s v="PostGraduate"/>
    <x v="0"/>
    <n v="3"/>
    <n v="336124"/>
    <n v="5"/>
    <x v="3"/>
    <n v="3264540.8030927456"/>
    <n v="318231.3602015567"/>
    <n v="207533.20593023379"/>
    <n v="186555.10898206983"/>
    <n v="288911.47820889117"/>
    <n v="214111.60117289794"/>
    <n v="4022309.6101958775"/>
    <n v="3228611.6628033598"/>
  </r>
  <r>
    <n v="690"/>
    <s v="Faizal"/>
    <s v="Sarkar"/>
    <n v="41"/>
    <n v="2"/>
    <s v="women"/>
    <n v="1"/>
    <s v="Computer Science"/>
    <n v="1"/>
    <s v="HSC"/>
    <x v="0"/>
    <n v="1"/>
    <n v="1085377"/>
    <n v="1"/>
    <x v="0"/>
    <n v="5391293.7175870175"/>
    <n v="20416.587178904636"/>
    <n v="384686.42500598013"/>
    <n v="251503.55918500424"/>
    <n v="468119.20929839049"/>
    <n v="308296.53580313094"/>
    <n v="7169653.6783961281"/>
    <n v="6429614.3227338288"/>
  </r>
  <r>
    <n v="691"/>
    <s v="Nathan"/>
    <s v="Singh"/>
    <n v="32"/>
    <n v="1"/>
    <s v="men"/>
    <n v="1"/>
    <s v="Computer Science"/>
    <n v="4"/>
    <s v="PostGraduate"/>
    <x v="1"/>
    <n v="4"/>
    <n v="465314"/>
    <n v="6"/>
    <x v="1"/>
    <n v="978794.48344348231"/>
    <n v="91568.63436224524"/>
    <n v="160343.21802371982"/>
    <n v="8937.2263565727462"/>
    <n v="453982.5171100435"/>
    <n v="215704.13017982547"/>
    <n v="1820155.8316470275"/>
    <n v="1265667.4538181662"/>
  </r>
  <r>
    <n v="692"/>
    <s v="Washington"/>
    <s v="Sarkar"/>
    <n v="31"/>
    <n v="2"/>
    <s v="women"/>
    <n v="3"/>
    <s v="Mechanical"/>
    <n v="3"/>
    <s v="Graduate"/>
    <x v="0"/>
    <n v="4"/>
    <n v="1087553"/>
    <n v="6"/>
    <x v="1"/>
    <n v="3373607.7753978521"/>
    <n v="92273.097016164756"/>
    <n v="99877.314360956123"/>
    <n v="6003.0771244570406"/>
    <n v="1086908.0498549137"/>
    <n v="11311.753521323159"/>
    <n v="4572349.843280131"/>
    <n v="3387165.6192845954"/>
  </r>
  <r>
    <n v="693"/>
    <s v="William"/>
    <s v="Hooda"/>
    <n v="44"/>
    <n v="2"/>
    <s v="women"/>
    <n v="5"/>
    <s v="Electrical"/>
    <n v="3"/>
    <s v="Graduate"/>
    <x v="0"/>
    <n v="2"/>
    <n v="443395"/>
    <n v="1"/>
    <x v="0"/>
    <n v="3449847.4941308987"/>
    <n v="172217.22020322314"/>
    <n v="60433.223840697749"/>
    <n v="18448.507320200442"/>
    <n v="18636.838268135438"/>
    <n v="45967.089432956927"/>
    <n v="3999642.8074045535"/>
    <n v="3790340.2416129946"/>
  </r>
  <r>
    <n v="694"/>
    <s v="Donald"/>
    <s v="Hooda"/>
    <n v="36"/>
    <n v="1"/>
    <s v="men"/>
    <n v="2"/>
    <s v="Chemical"/>
    <n v="2"/>
    <s v="SSC"/>
    <x v="2"/>
    <n v="2"/>
    <n v="1186000"/>
    <n v="6"/>
    <x v="1"/>
    <n v="9164308.0249131471"/>
    <n v="530959.1701166993"/>
    <n v="340778.51721400995"/>
    <n v="274686.2621744044"/>
    <n v="841322.68792737869"/>
    <n v="560124.47226807382"/>
    <n v="11251211.01439523"/>
    <n v="9604242.8941767458"/>
  </r>
  <r>
    <n v="695"/>
    <s v="Rishabh"/>
    <s v="Pant"/>
    <n v="45"/>
    <n v="2"/>
    <s v="women"/>
    <n v="2"/>
    <s v="Chemical"/>
    <n v="5"/>
    <s v="PHD"/>
    <x v="2"/>
    <n v="1"/>
    <n v="1128631"/>
    <n v="2"/>
    <x v="6"/>
    <n v="4098949.7195892413"/>
    <n v="195189.85488362145"/>
    <n v="478229.52075354307"/>
    <n v="417559.59907792311"/>
    <n v="1112937.1772137329"/>
    <n v="349764.04702320468"/>
    <n v="6055574.2873659888"/>
    <n v="4329887.6561907111"/>
  </r>
  <r>
    <n v="696"/>
    <s v="Washington"/>
    <s v="Musk"/>
    <n v="35"/>
    <n v="1"/>
    <s v="men"/>
    <n v="1"/>
    <s v="Computer Science"/>
    <n v="1"/>
    <s v="HSC"/>
    <x v="2"/>
    <n v="1"/>
    <n v="588534"/>
    <n v="7"/>
    <x v="5"/>
    <n v="673611.4895178366"/>
    <n v="60688.015618890437"/>
    <n v="471246.40570008027"/>
    <n v="280938.40262964967"/>
    <n v="89955.541253479329"/>
    <n v="436317.90381369292"/>
    <n v="2169709.7990316097"/>
    <n v="1738127.83952959"/>
  </r>
  <r>
    <n v="697"/>
    <s v="Abdul"/>
    <s v="Williamson"/>
    <n v="32"/>
    <n v="1"/>
    <s v="men"/>
    <n v="3"/>
    <s v="Mechanical"/>
    <n v="4"/>
    <s v="PostGraduate"/>
    <x v="1"/>
    <n v="1"/>
    <n v="1089015"/>
    <n v="6"/>
    <x v="1"/>
    <n v="10309134.854710778"/>
    <n v="598914.71638763195"/>
    <n v="180298.16098449435"/>
    <n v="18172.503000310091"/>
    <n v="1034605.0415987566"/>
    <n v="515551.68865114159"/>
    <n v="12093999.704346413"/>
    <n v="10442307.443359716"/>
  </r>
  <r>
    <n v="698"/>
    <s v="Rishabh"/>
    <s v="Mathhodkar"/>
    <n v="32"/>
    <n v="1"/>
    <s v="men"/>
    <n v="1"/>
    <s v="Computer Science"/>
    <n v="2"/>
    <s v="SSC"/>
    <x v="2"/>
    <n v="1"/>
    <n v="129971"/>
    <n v="3"/>
    <x v="4"/>
    <n v="85938.10113702176"/>
    <n v="5222.8827069135295"/>
    <n v="127970.36176344173"/>
    <n v="97433.647944535041"/>
    <n v="2164.7671094761695"/>
    <n v="72518.740345127968"/>
    <n v="416398.20324559149"/>
    <n v="311576.90548466682"/>
  </r>
  <r>
    <n v="699"/>
    <s v="Bahumukhi"/>
    <s v="Chandra"/>
    <n v="45"/>
    <n v="2"/>
    <s v="women"/>
    <n v="1"/>
    <s v="Computer Science"/>
    <n v="1"/>
    <s v="HSC"/>
    <x v="2"/>
    <n v="4"/>
    <n v="87514"/>
    <n v="2"/>
    <x v="6"/>
    <n v="675450.35974750528"/>
    <n v="9215.8362525007324"/>
    <n v="75697.573753383869"/>
    <n v="29474.353662000878"/>
    <n v="977.83331525304095"/>
    <n v="9680.2016207016186"/>
    <n v="848342.13512159069"/>
    <n v="808674.11189183604"/>
  </r>
  <r>
    <n v="700"/>
    <s v="Brendon"/>
    <s v="Maxwell"/>
    <n v="26"/>
    <n v="1"/>
    <s v="men"/>
    <n v="6"/>
    <s v="Biotech"/>
    <n v="5"/>
    <s v="PHD"/>
    <x v="2"/>
    <n v="2"/>
    <n v="936286"/>
    <n v="2"/>
    <x v="6"/>
    <n v="7621499.9562845156"/>
    <n v="550541.44098515587"/>
    <n v="373141.32630600006"/>
    <n v="253190.42704975372"/>
    <n v="864286.98861590668"/>
    <n v="77096.506348096184"/>
    <n v="9008023.7889386117"/>
    <n v="7340004.9322877945"/>
  </r>
  <r>
    <n v="701"/>
    <s v="Pradyuman"/>
    <s v="Mathhodkar"/>
    <n v="43"/>
    <n v="2"/>
    <s v="women"/>
    <n v="3"/>
    <s v="Mechanical"/>
    <n v="3"/>
    <s v="Graduate"/>
    <x v="2"/>
    <n v="2"/>
    <n v="506321"/>
    <n v="8"/>
    <x v="2"/>
    <n v="4747686.5011805873"/>
    <n v="230651.64582958072"/>
    <n v="17815.491310094825"/>
    <n v="15168.924220334935"/>
    <n v="86157.596811456388"/>
    <n v="74752.886553091696"/>
    <n v="5346575.8790437737"/>
    <n v="5014597.7121824017"/>
  </r>
  <r>
    <n v="702"/>
    <s v="Rozy"/>
    <s v="Starc"/>
    <n v="34"/>
    <n v="1"/>
    <s v="men"/>
    <n v="2"/>
    <s v="Chemical"/>
    <n v="4"/>
    <s v="PostGraduate"/>
    <x v="1"/>
    <n v="2"/>
    <n v="1047204"/>
    <n v="1"/>
    <x v="0"/>
    <n v="7166590.6996734068"/>
    <n v="369230.5919490995"/>
    <n v="890991.21283094748"/>
    <n v="671756.63167884818"/>
    <n v="932192.22247160785"/>
    <n v="23579.58825954538"/>
    <n v="9128365.5007639006"/>
    <n v="7155186.0546643445"/>
  </r>
  <r>
    <n v="703"/>
    <s v="Abdul"/>
    <s v="Chandel"/>
    <n v="39"/>
    <n v="2"/>
    <s v="women"/>
    <n v="4"/>
    <s v="IT"/>
    <n v="4"/>
    <s v="PostGraduate"/>
    <x v="1"/>
    <n v="4"/>
    <n v="1478891"/>
    <n v="8"/>
    <x v="2"/>
    <n v="12370841.286678661"/>
    <n v="739755.08085097105"/>
    <n v="655642.04725167144"/>
    <n v="7591.0655244625832"/>
    <n v="59222.606041394632"/>
    <n v="552941.24176991137"/>
    <n v="15058315.575700244"/>
    <n v="14251746.823283415"/>
  </r>
  <r>
    <n v="704"/>
    <s v="Brendon"/>
    <s v="Nadela"/>
    <n v="25"/>
    <n v="1"/>
    <s v="men"/>
    <n v="5"/>
    <s v="Electrical"/>
    <n v="1"/>
    <s v="HSC"/>
    <x v="0"/>
    <n v="4"/>
    <n v="836955"/>
    <n v="1"/>
    <x v="0"/>
    <n v="6131790.3714311868"/>
    <n v="563798.28047123272"/>
    <n v="702369.52574026259"/>
    <n v="604578.39752589783"/>
    <n v="1250.54658804769"/>
    <n v="268710.36167253309"/>
    <n v="7939825.2588439817"/>
    <n v="6770198.0342588034"/>
  </r>
  <r>
    <n v="705"/>
    <s v="Glenn"/>
    <s v="Hooda"/>
    <n v="32"/>
    <n v="1"/>
    <s v="men"/>
    <n v="5"/>
    <s v="Electrical"/>
    <n v="1"/>
    <s v="HSC"/>
    <x v="2"/>
    <n v="1"/>
    <n v="821902"/>
    <n v="6"/>
    <x v="1"/>
    <n v="2625607.4162217975"/>
    <n v="40266.915281776957"/>
    <n v="369776.19303151814"/>
    <n v="310574.05208925135"/>
    <n v="136334.15320679135"/>
    <n v="394789.41299359733"/>
    <n v="4212075.0222469131"/>
    <n v="3724899.9016690939"/>
  </r>
  <r>
    <n v="706"/>
    <s v="Pradyuman"/>
    <s v="Chandel"/>
    <n v="45"/>
    <n v="1"/>
    <s v="men"/>
    <n v="5"/>
    <s v="Electrical"/>
    <n v="3"/>
    <s v="Graduate"/>
    <x v="1"/>
    <n v="2"/>
    <n v="818464"/>
    <n v="3"/>
    <x v="4"/>
    <n v="598004.50438681571"/>
    <n v="5388.2721218513034"/>
    <n v="57453.805177028611"/>
    <n v="49320.160674490697"/>
    <n v="631990.50869408972"/>
    <n v="171535.20056393594"/>
    <n v="1645457.5101277803"/>
    <n v="958758.56863734848"/>
  </r>
  <r>
    <n v="707"/>
    <s v="Washington"/>
    <s v="Williams"/>
    <n v="29"/>
    <n v="1"/>
    <s v="men"/>
    <n v="5"/>
    <s v="Electrical"/>
    <n v="5"/>
    <s v="PHD"/>
    <x v="2"/>
    <n v="4"/>
    <n v="391606"/>
    <n v="1"/>
    <x v="0"/>
    <n v="1557016.7521890379"/>
    <n v="95262.973571887895"/>
    <n v="364901.11159210332"/>
    <n v="49355.157548771647"/>
    <n v="351016.72622057545"/>
    <n v="91965.134434619613"/>
    <n v="2405488.9982157606"/>
    <n v="1909854.1408745258"/>
  </r>
  <r>
    <n v="708"/>
    <s v="Randeep"/>
    <s v="Jain"/>
    <n v="30"/>
    <n v="1"/>
    <s v="men"/>
    <n v="4"/>
    <s v="IT"/>
    <n v="4"/>
    <s v="PostGraduate"/>
    <x v="2"/>
    <n v="1"/>
    <n v="808775"/>
    <n v="3"/>
    <x v="4"/>
    <n v="4594465.3671142319"/>
    <n v="145268.18575286763"/>
    <n v="702226.89396949089"/>
    <n v="265841.31886583054"/>
    <n v="708785.8918087763"/>
    <n v="436554.47808017879"/>
    <n v="6542021.7391639017"/>
    <n v="5422126.3427364267"/>
  </r>
  <r>
    <n v="709"/>
    <s v="Berkin"/>
    <s v="Sundar"/>
    <n v="29"/>
    <n v="1"/>
    <s v="men"/>
    <n v="3"/>
    <s v="Mechanical"/>
    <n v="5"/>
    <s v="PHD"/>
    <x v="0"/>
    <n v="2"/>
    <n v="273094"/>
    <n v="5"/>
    <x v="3"/>
    <n v="2724321.1516856477"/>
    <n v="230403.18551440915"/>
    <n v="260728.49225650198"/>
    <n v="46941.553827988013"/>
    <n v="34097.912414302773"/>
    <n v="63615.319247849744"/>
    <n v="3321758.9631899996"/>
    <n v="3010316.3114332999"/>
  </r>
  <r>
    <n v="710"/>
    <s v="William"/>
    <s v="Stanikzai"/>
    <n v="45"/>
    <n v="2"/>
    <s v="women"/>
    <n v="3"/>
    <s v="Mechanical"/>
    <n v="5"/>
    <s v="PHD"/>
    <x v="1"/>
    <n v="2"/>
    <n v="1239117"/>
    <n v="7"/>
    <x v="5"/>
    <n v="3819626.6052533849"/>
    <n v="342883.77977515932"/>
    <n v="1168002.7005264247"/>
    <n v="1065751.1221764493"/>
    <n v="350140.39695657289"/>
    <n v="451098.48771673825"/>
    <n v="6677844.7934965482"/>
    <n v="4919069.4945883667"/>
  </r>
  <r>
    <n v="711"/>
    <s v="Washington"/>
    <s v="Bacchan"/>
    <n v="29"/>
    <n v="2"/>
    <s v="women"/>
    <n v="6"/>
    <s v="Biotech"/>
    <n v="5"/>
    <s v="PHD"/>
    <x v="1"/>
    <n v="3"/>
    <n v="568655"/>
    <n v="3"/>
    <x v="4"/>
    <n v="5630775.3338697385"/>
    <n v="153425.07307261982"/>
    <n v="235509.08230810205"/>
    <n v="41066.527424172913"/>
    <n v="303655.86172706465"/>
    <n v="170943.546240417"/>
    <n v="6605882.9624182582"/>
    <n v="6107735.5001944015"/>
  </r>
  <r>
    <n v="712"/>
    <s v="William"/>
    <s v="Stanikzai"/>
    <n v="43"/>
    <n v="1"/>
    <s v="men"/>
    <n v="6"/>
    <s v="Biotech"/>
    <n v="3"/>
    <s v="Graduate"/>
    <x v="0"/>
    <n v="2"/>
    <n v="517313"/>
    <n v="2"/>
    <x v="6"/>
    <n v="1341769.3761959777"/>
    <n v="47274.940352494559"/>
    <n v="331732.54097833525"/>
    <n v="60117.30495478653"/>
    <n v="135300.12274091368"/>
    <n v="18107.363303661012"/>
    <n v="2208922.2804779736"/>
    <n v="1966229.9124297793"/>
  </r>
  <r>
    <n v="713"/>
    <s v="Washington"/>
    <s v="Nadel"/>
    <n v="30"/>
    <n v="2"/>
    <s v="women"/>
    <n v="1"/>
    <s v="Computer Science"/>
    <n v="2"/>
    <s v="SSC"/>
    <x v="2"/>
    <n v="4"/>
    <n v="327034"/>
    <n v="3"/>
    <x v="4"/>
    <n v="2548227.0166185284"/>
    <n v="253073.51020062782"/>
    <n v="24884.480203369752"/>
    <n v="2020.3925221147706"/>
    <n v="214271.42072876528"/>
    <n v="96730.782393211732"/>
    <n v="2996876.2792151095"/>
    <n v="2527510.9557636017"/>
  </r>
  <r>
    <n v="714"/>
    <s v="Pradyuman"/>
    <s v="Sundar"/>
    <n v="32"/>
    <n v="1"/>
    <s v="men"/>
    <n v="4"/>
    <s v="IT"/>
    <n v="2"/>
    <s v="SSC"/>
    <x v="0"/>
    <n v="1"/>
    <n v="1405047"/>
    <n v="2"/>
    <x v="6"/>
    <n v="6432924.1735201329"/>
    <n v="106871.452537359"/>
    <n v="364393.81071545038"/>
    <n v="223286.14901218627"/>
    <n v="955829.21320531424"/>
    <n v="527718.54862106708"/>
    <n v="8730083.5328566507"/>
    <n v="7444096.7181017911"/>
  </r>
  <r>
    <n v="715"/>
    <s v="Donald"/>
    <s v="Sarkar"/>
    <n v="34"/>
    <n v="2"/>
    <s v="women"/>
    <n v="4"/>
    <s v="IT"/>
    <n v="5"/>
    <s v="PHD"/>
    <x v="2"/>
    <n v="3"/>
    <n v="642778"/>
    <n v="4"/>
    <x v="7"/>
    <n v="2916317.2230613115"/>
    <n v="269522.83699564706"/>
    <n v="294067.56727615377"/>
    <n v="245401.16548016111"/>
    <n v="447707.16122649651"/>
    <n v="452814.55813943234"/>
    <n v="4305977.3484768979"/>
    <n v="3343346.184774593"/>
  </r>
  <r>
    <n v="716"/>
    <s v="Narendra"/>
    <s v="Kat"/>
    <n v="43"/>
    <n v="1"/>
    <s v="men"/>
    <n v="4"/>
    <s v="IT"/>
    <n v="3"/>
    <s v="Graduate"/>
    <x v="0"/>
    <n v="3"/>
    <n v="442493"/>
    <n v="4"/>
    <x v="7"/>
    <n v="4004766.6117690974"/>
    <n v="136201.20996379654"/>
    <n v="8884.8213127056861"/>
    <n v="1072.4063641137002"/>
    <n v="23119.048919232398"/>
    <n v="154454.90047641465"/>
    <n v="4610599.3335582176"/>
    <n v="4450206.6683110744"/>
  </r>
  <r>
    <n v="717"/>
    <s v="Rashid"/>
    <s v="Sarkar"/>
    <n v="42"/>
    <n v="1"/>
    <s v="men"/>
    <n v="3"/>
    <s v="Mechanical"/>
    <n v="4"/>
    <s v="PostGraduate"/>
    <x v="0"/>
    <n v="3"/>
    <n v="1064069"/>
    <n v="5"/>
    <x v="3"/>
    <n v="4378770.0946674794"/>
    <n v="393404.9998604015"/>
    <n v="349485.34834454057"/>
    <n v="218266.93201274998"/>
    <n v="142903.69924019728"/>
    <n v="776956.52914849774"/>
    <n v="6569280.9721605172"/>
    <n v="5814705.3410471687"/>
  </r>
  <r>
    <n v="718"/>
    <s v="Bahumukhi"/>
    <s v="Nadela"/>
    <n v="35"/>
    <n v="2"/>
    <s v="women"/>
    <n v="4"/>
    <s v="IT"/>
    <n v="3"/>
    <s v="Graduate"/>
    <x v="1"/>
    <n v="3"/>
    <n v="1263176"/>
    <n v="4"/>
    <x v="7"/>
    <n v="7686614.4549815208"/>
    <n v="437431.34554918634"/>
    <n v="265982.26739369077"/>
    <n v="207283.62989881416"/>
    <n v="688597.42117199244"/>
    <n v="459868.24497292988"/>
    <n v="9675640.9673481416"/>
    <n v="8342328.5707281483"/>
  </r>
  <r>
    <n v="719"/>
    <s v="Sharmila"/>
    <s v="Trump"/>
    <n v="25"/>
    <n v="1"/>
    <s v="men"/>
    <n v="3"/>
    <s v="Mechanical"/>
    <n v="5"/>
    <s v="PHD"/>
    <x v="2"/>
    <n v="2"/>
    <n v="355264"/>
    <n v="3"/>
    <x v="4"/>
    <n v="745749.75356481515"/>
    <n v="9846.9074977400887"/>
    <n v="309130.76504707092"/>
    <n v="294476.85404270684"/>
    <n v="311257.57866464264"/>
    <n v="146105.22293880582"/>
    <n v="1556249.7415506919"/>
    <n v="940668.40134560235"/>
  </r>
  <r>
    <n v="720"/>
    <s v="Paul"/>
    <s v="Chandra"/>
    <n v="40"/>
    <n v="1"/>
    <s v="men"/>
    <n v="2"/>
    <s v="Chemical"/>
    <n v="2"/>
    <s v="SSC"/>
    <x v="1"/>
    <n v="3"/>
    <n v="197739"/>
    <n v="4"/>
    <x v="7"/>
    <n v="1031187.1050447726"/>
    <n v="52414.55099816696"/>
    <n v="93546.354068685876"/>
    <n v="7560.3309260232681"/>
    <n v="122204.83931493254"/>
    <n v="34631.127855485087"/>
    <n v="1357103.5869689435"/>
    <n v="1174923.8657298209"/>
  </r>
  <r>
    <n v="721"/>
    <s v="Katnam"/>
    <s v="Maxwell"/>
    <n v="25"/>
    <n v="2"/>
    <s v="women"/>
    <n v="5"/>
    <s v="Electrical"/>
    <n v="5"/>
    <s v="PHD"/>
    <x v="2"/>
    <n v="4"/>
    <n v="960187"/>
    <n v="2"/>
    <x v="6"/>
    <n v="9480031.4187500384"/>
    <n v="843407.1348273803"/>
    <n v="133066.18339031664"/>
    <n v="99943.471011442525"/>
    <n v="907827.4439488491"/>
    <n v="101483.73166092465"/>
    <n v="10674768.333801281"/>
    <n v="8823590.2840136066"/>
  </r>
  <r>
    <n v="722"/>
    <s v="Narendra"/>
    <s v="Williams"/>
    <n v="30"/>
    <n v="1"/>
    <s v="men"/>
    <n v="5"/>
    <s v="Electrical"/>
    <n v="1"/>
    <s v="HSC"/>
    <x v="0"/>
    <n v="4"/>
    <n v="993028"/>
    <n v="7"/>
    <x v="5"/>
    <n v="1102706.8363236121"/>
    <n v="75214.951233030355"/>
    <n v="85828.639912922401"/>
    <n v="42423.77927285539"/>
    <n v="679722.44391274988"/>
    <n v="535877.59480619873"/>
    <n v="2717441.0710427333"/>
    <n v="1920079.8966240978"/>
  </r>
  <r>
    <n v="723"/>
    <s v="Asgar"/>
    <s v="Sheikh"/>
    <n v="25"/>
    <n v="1"/>
    <s v="men"/>
    <n v="6"/>
    <s v="Biotech"/>
    <n v="4"/>
    <s v="PostGraduate"/>
    <x v="2"/>
    <n v="4"/>
    <n v="589864"/>
    <n v="6"/>
    <x v="1"/>
    <n v="5281931.3177968599"/>
    <n v="353084.09363666957"/>
    <n v="404783.25094796985"/>
    <n v="182398.59949981768"/>
    <n v="57498.028537772567"/>
    <n v="346095.31597781554"/>
    <n v="6622673.8847226454"/>
    <n v="6029693.1630483856"/>
  </r>
  <r>
    <n v="724"/>
    <s v="Satya"/>
    <s v="Starc"/>
    <n v="27"/>
    <n v="2"/>
    <s v="women"/>
    <n v="3"/>
    <s v="Mechanical"/>
    <n v="2"/>
    <s v="SSC"/>
    <x v="0"/>
    <n v="4"/>
    <n v="623299"/>
    <n v="5"/>
    <x v="3"/>
    <n v="4160506.9344614595"/>
    <n v="254256.89962972884"/>
    <n v="557273.87896077288"/>
    <n v="431711.46487013297"/>
    <n v="367086.02789760829"/>
    <n v="378064.37683294259"/>
    <n v="5719144.1902551753"/>
    <n v="4666089.7978577046"/>
  </r>
  <r>
    <n v="725"/>
    <s v="Sharmila"/>
    <s v="Khan"/>
    <n v="25"/>
    <n v="1"/>
    <s v="men"/>
    <n v="6"/>
    <s v="Biotech"/>
    <n v="1"/>
    <s v="HSC"/>
    <x v="2"/>
    <n v="3"/>
    <n v="1018086"/>
    <n v="8"/>
    <x v="2"/>
    <n v="6620955.730660175"/>
    <n v="88388.391723123059"/>
    <n v="336178.75597282749"/>
    <n v="121673.65985328093"/>
    <n v="927786.82689341344"/>
    <n v="582795.04258415138"/>
    <n v="8558015.5292171538"/>
    <n v="7420166.6507473374"/>
  </r>
  <r>
    <n v="726"/>
    <s v="Elon"/>
    <s v="Khan"/>
    <n v="43"/>
    <n v="1"/>
    <s v="men"/>
    <n v="3"/>
    <s v="Mechanical"/>
    <n v="1"/>
    <s v="HSC"/>
    <x v="1"/>
    <n v="4"/>
    <n v="1170742"/>
    <n v="2"/>
    <x v="6"/>
    <n v="3215279.7123468383"/>
    <n v="195071.5492070638"/>
    <n v="1138354.5443468953"/>
    <n v="160356.51622967867"/>
    <n v="544640.12714284775"/>
    <n v="205316.08371334354"/>
    <n v="5729692.3404070772"/>
    <n v="4829624.1478274874"/>
  </r>
  <r>
    <n v="727"/>
    <s v="Sharmila"/>
    <s v="Jain"/>
    <n v="29"/>
    <n v="2"/>
    <s v="women"/>
    <n v="6"/>
    <s v="Biotech"/>
    <n v="1"/>
    <s v="HSC"/>
    <x v="1"/>
    <n v="2"/>
    <n v="1039234"/>
    <n v="7"/>
    <x v="5"/>
    <n v="5775279.3027308257"/>
    <n v="476736.08065761189"/>
    <n v="810504.12388979585"/>
    <n v="257971.39110786369"/>
    <n v="462838.16054929025"/>
    <n v="726146.93577551749"/>
    <n v="8351164.3623961387"/>
    <n v="7153618.7300813729"/>
  </r>
  <r>
    <n v="728"/>
    <s v="Saharsh"/>
    <s v="Musk"/>
    <n v="41"/>
    <n v="1"/>
    <s v="men"/>
    <n v="5"/>
    <s v="Electrical"/>
    <n v="2"/>
    <s v="SSC"/>
    <x v="1"/>
    <n v="4"/>
    <n v="564216"/>
    <n v="6"/>
    <x v="1"/>
    <n v="3465699.9084258536"/>
    <n v="214247.13449338044"/>
    <n v="496975.96553485969"/>
    <n v="345085.33622676175"/>
    <n v="251240.29514796784"/>
    <n v="303821.12203850108"/>
    <n v="4830712.9959992142"/>
    <n v="4020140.2301311041"/>
  </r>
  <r>
    <n v="729"/>
    <s v="Collin"/>
    <s v="Chandel"/>
    <n v="35"/>
    <n v="1"/>
    <s v="men"/>
    <n v="4"/>
    <s v="IT"/>
    <n v="1"/>
    <s v="HSC"/>
    <x v="2"/>
    <n v="3"/>
    <n v="1266294"/>
    <n v="3"/>
    <x v="4"/>
    <n v="2704322.5123281912"/>
    <n v="48395.057566324132"/>
    <n v="62390.80088415934"/>
    <n v="30512.557600688604"/>
    <n v="115278.7536397448"/>
    <n v="147556.3454291409"/>
    <n v="4180563.6586414916"/>
    <n v="3986377.2898347341"/>
  </r>
  <r>
    <n v="730"/>
    <s v="Donald"/>
    <s v="Modi"/>
    <n v="43"/>
    <n v="2"/>
    <s v="women"/>
    <n v="5"/>
    <s v="Electrical"/>
    <n v="1"/>
    <s v="HSC"/>
    <x v="0"/>
    <n v="3"/>
    <n v="648175"/>
    <n v="4"/>
    <x v="7"/>
    <n v="6445034.8457238553"/>
    <n v="365908.95122969261"/>
    <n v="56083.19325211714"/>
    <n v="5354.4081147384868"/>
    <n v="76271.40808686355"/>
    <n v="473719.72924596485"/>
    <n v="7623012.7682219371"/>
    <n v="7175478.0007906426"/>
  </r>
  <r>
    <n v="731"/>
    <s v="Satya"/>
    <s v="Trump"/>
    <n v="42"/>
    <n v="2"/>
    <s v="women"/>
    <n v="5"/>
    <s v="Electrical"/>
    <n v="5"/>
    <s v="PHD"/>
    <x v="2"/>
    <n v="2"/>
    <n v="1342931"/>
    <n v="4"/>
    <x v="7"/>
    <n v="5833885.7021827856"/>
    <n v="161661.03335307975"/>
    <n v="13232.385975809064"/>
    <n v="2930.1087953245833"/>
    <n v="33316.972176276242"/>
    <n v="624103.53414102446"/>
    <n v="7814152.622299619"/>
    <n v="7616244.5079749385"/>
  </r>
  <r>
    <n v="732"/>
    <s v="Berkin"/>
    <s v="Nadel"/>
    <n v="37"/>
    <n v="2"/>
    <s v="women"/>
    <n v="3"/>
    <s v="Mechanical"/>
    <n v="1"/>
    <s v="HSC"/>
    <x v="0"/>
    <n v="2"/>
    <n v="1181451"/>
    <n v="8"/>
    <x v="2"/>
    <n v="6807536.9591650628"/>
    <n v="498492.77609783266"/>
    <n v="1049384.0630602667"/>
    <n v="315646.7931029938"/>
    <n v="1050489.2959392096"/>
    <n v="710331.20400478714"/>
    <n v="9748703.2262301166"/>
    <n v="7884074.3610900799"/>
  </r>
  <r>
    <n v="733"/>
    <s v="Collin"/>
    <s v="Nadela"/>
    <n v="29"/>
    <n v="2"/>
    <s v="women"/>
    <n v="5"/>
    <s v="Electrical"/>
    <n v="4"/>
    <s v="PostGraduate"/>
    <x v="2"/>
    <n v="2"/>
    <n v="362158"/>
    <n v="8"/>
    <x v="2"/>
    <n v="3321695.7832776206"/>
    <n v="311709.13236246962"/>
    <n v="243761.16670806822"/>
    <n v="65279.980166141933"/>
    <n v="126407.70399598949"/>
    <n v="76057.360574030754"/>
    <n v="4003672.3105597193"/>
    <n v="3500275.4940351183"/>
  </r>
  <r>
    <n v="734"/>
    <s v="Abdul"/>
    <s v="Stanikzai"/>
    <n v="30"/>
    <n v="1"/>
    <s v="men"/>
    <n v="1"/>
    <s v="Computer Science"/>
    <n v="2"/>
    <s v="SSC"/>
    <x v="0"/>
    <n v="2"/>
    <n v="724220"/>
    <n v="2"/>
    <x v="6"/>
    <n v="1729416.6281911696"/>
    <n v="76547.502039949148"/>
    <n v="342213.2889201509"/>
    <n v="84933.438821906937"/>
    <n v="700236.32185180229"/>
    <n v="125854.81001389914"/>
    <n v="2921704.7271252195"/>
    <n v="2059987.4644115611"/>
  </r>
  <r>
    <n v="735"/>
    <s v="Glenn"/>
    <s v="Sarkar"/>
    <n v="32"/>
    <n v="1"/>
    <s v="men"/>
    <n v="5"/>
    <s v="Electrical"/>
    <n v="1"/>
    <s v="HSC"/>
    <x v="1"/>
    <n v="4"/>
    <n v="1190355"/>
    <n v="3"/>
    <x v="4"/>
    <n v="4653133.7734637093"/>
    <n v="372816.86332603142"/>
    <n v="895153.62463327195"/>
    <n v="110911.89686841804"/>
    <n v="102970.11959721678"/>
    <n v="154754.69781979563"/>
    <n v="6893397.0959167769"/>
    <n v="6306698.2161251102"/>
  </r>
  <r>
    <n v="736"/>
    <s v="Daya"/>
    <s v="Jain"/>
    <n v="35"/>
    <n v="2"/>
    <s v="women"/>
    <n v="1"/>
    <s v="Computer Science"/>
    <n v="4"/>
    <s v="PostGraduate"/>
    <x v="0"/>
    <n v="4"/>
    <n v="1013260"/>
    <n v="8"/>
    <x v="2"/>
    <n v="5297829.1169395028"/>
    <n v="132916.12660401111"/>
    <n v="85894.986544798492"/>
    <n v="37580.536786394317"/>
    <n v="903109.05875916767"/>
    <n v="230869.44842109978"/>
    <n v="6627853.5519054011"/>
    <n v="5554247.8297558278"/>
  </r>
  <r>
    <n v="737"/>
    <s v="Collin"/>
    <s v="Modi"/>
    <n v="42"/>
    <n v="1"/>
    <s v="men"/>
    <n v="4"/>
    <s v="IT"/>
    <n v="3"/>
    <s v="Graduate"/>
    <x v="1"/>
    <n v="1"/>
    <n v="1178106"/>
    <n v="3"/>
    <x v="4"/>
    <n v="1795029.7110046062"/>
    <n v="51241.527902519738"/>
    <n v="1142322.7169146701"/>
    <n v="89027.354690415857"/>
    <n v="211738.31624087715"/>
    <n v="260228.35141446436"/>
    <n v="4375686.7793337405"/>
    <n v="4023679.5804999284"/>
  </r>
  <r>
    <n v="738"/>
    <s v="Bahumukhi"/>
    <s v="Sundar"/>
    <n v="30"/>
    <n v="1"/>
    <s v="men"/>
    <n v="3"/>
    <s v="Mechanical"/>
    <n v="5"/>
    <s v="PHD"/>
    <x v="2"/>
    <n v="4"/>
    <n v="237842"/>
    <n v="6"/>
    <x v="1"/>
    <n v="2012429.0603346981"/>
    <n v="44082.655034193376"/>
    <n v="220368.27087355062"/>
    <n v="195811.55303858127"/>
    <n v="53926.861176431237"/>
    <n v="87757.585137020273"/>
    <n v="2558396.9163452694"/>
    <n v="2264575.8470960637"/>
  </r>
  <r>
    <n v="739"/>
    <s v="Elon"/>
    <s v="Coulternile"/>
    <n v="44"/>
    <n v="2"/>
    <s v="women"/>
    <n v="4"/>
    <s v="IT"/>
    <n v="2"/>
    <s v="SSC"/>
    <x v="0"/>
    <n v="2"/>
    <n v="539350"/>
    <n v="2"/>
    <x v="6"/>
    <n v="2077114.570296068"/>
    <n v="138420.77613445275"/>
    <n v="298007.54998587555"/>
    <n v="271416.20745476184"/>
    <n v="465256.99721978133"/>
    <n v="377348.0738923421"/>
    <n v="3291820.194174285"/>
    <n v="2416726.2133652889"/>
  </r>
  <r>
    <n v="740"/>
    <s v="Abhijeet"/>
    <s v="Singh"/>
    <n v="39"/>
    <n v="2"/>
    <s v="women"/>
    <n v="4"/>
    <s v="IT"/>
    <n v="1"/>
    <s v="HSC"/>
    <x v="2"/>
    <n v="1"/>
    <n v="85770"/>
    <n v="5"/>
    <x v="3"/>
    <n v="53445.327721294263"/>
    <n v="2450.9297481523922"/>
    <n v="21383.113231249303"/>
    <n v="2381.3785347114408"/>
    <n v="43548.889657843945"/>
    <n v="40727.394224948286"/>
    <n v="201325.83517749183"/>
    <n v="152944.63723678407"/>
  </r>
  <r>
    <n v="741"/>
    <s v="Collin"/>
    <s v="Sarkar"/>
    <n v="38"/>
    <n v="1"/>
    <s v="men"/>
    <n v="6"/>
    <s v="Biotech"/>
    <n v="1"/>
    <s v="HSC"/>
    <x v="0"/>
    <n v="4"/>
    <n v="341955"/>
    <n v="1"/>
    <x v="0"/>
    <n v="3045199.3356241034"/>
    <n v="23204.267222200546"/>
    <n v="296789.87592932215"/>
    <n v="134738.6841804921"/>
    <n v="70016.348891709218"/>
    <n v="201073.85055203328"/>
    <n v="3885018.0621054587"/>
    <n v="3657058.7618110571"/>
  </r>
  <r>
    <n v="742"/>
    <s v="Narendra"/>
    <s v="Sundar"/>
    <n v="33"/>
    <n v="1"/>
    <s v="men"/>
    <n v="3"/>
    <s v="Mechanical"/>
    <n v="2"/>
    <s v="SSC"/>
    <x v="0"/>
    <n v="2"/>
    <n v="1394884"/>
    <n v="3"/>
    <x v="4"/>
    <n v="4910700.4317723885"/>
    <n v="58590.390359463141"/>
    <n v="83127.562394596564"/>
    <n v="60554.918119903406"/>
    <n v="1007467.7925958394"/>
    <n v="515377.29831879667"/>
    <n v="6904089.2924857819"/>
    <n v="5777476.191410576"/>
  </r>
  <r>
    <n v="743"/>
    <s v="Paul"/>
    <s v="Sarkar"/>
    <n v="27"/>
    <n v="2"/>
    <s v="women"/>
    <n v="1"/>
    <s v="Computer Science"/>
    <n v="1"/>
    <s v="HSC"/>
    <x v="0"/>
    <n v="3"/>
    <n v="1062844"/>
    <n v="3"/>
    <x v="4"/>
    <n v="9547109.9851408936"/>
    <n v="849350.16238215251"/>
    <n v="391841.25533423322"/>
    <n v="260916.79775698378"/>
    <n v="563050.37652654178"/>
    <n v="510886.45907329244"/>
    <n v="11512681.69954842"/>
    <n v="9839364.3628827427"/>
  </r>
  <r>
    <n v="744"/>
    <s v="Bill"/>
    <s v="Link"/>
    <n v="43"/>
    <n v="2"/>
    <s v="women"/>
    <n v="4"/>
    <s v="IT"/>
    <n v="3"/>
    <s v="Graduate"/>
    <x v="2"/>
    <n v="1"/>
    <n v="262853"/>
    <n v="6"/>
    <x v="1"/>
    <n v="2028225.6378620395"/>
    <n v="131604.60581175782"/>
    <n v="248211.40019085674"/>
    <n v="110992.96232238875"/>
    <n v="248751.71700676612"/>
    <n v="68093.877943844695"/>
    <n v="2607383.915996741"/>
    <n v="2116034.6308558281"/>
  </r>
  <r>
    <n v="745"/>
    <s v="Mitchell"/>
    <s v="Link"/>
    <n v="36"/>
    <n v="2"/>
    <s v="women"/>
    <n v="5"/>
    <s v="Electrical"/>
    <n v="5"/>
    <s v="PHD"/>
    <x v="1"/>
    <n v="1"/>
    <n v="447323"/>
    <n v="8"/>
    <x v="2"/>
    <n v="3262691.3471238026"/>
    <n v="142869.88524806959"/>
    <n v="417566.0393737476"/>
    <n v="192977.21055843562"/>
    <n v="352527.47572752082"/>
    <n v="59202.683821834777"/>
    <n v="4186783.0703193848"/>
    <n v="3498408.4987853589"/>
  </r>
  <r>
    <n v="746"/>
    <s v="Asgar"/>
    <s v="Musk"/>
    <n v="31"/>
    <n v="1"/>
    <s v="men"/>
    <n v="6"/>
    <s v="Biotech"/>
    <n v="1"/>
    <s v="HSC"/>
    <x v="0"/>
    <n v="4"/>
    <n v="567485"/>
    <n v="7"/>
    <x v="5"/>
    <n v="841133.56329868641"/>
    <n v="24571.182543340012"/>
    <n v="416830.76882711175"/>
    <n v="32266.347768079078"/>
    <n v="379766.34061010025"/>
    <n v="3812.5161499138694"/>
    <n v="1829261.848275712"/>
    <n v="1392657.9773541929"/>
  </r>
  <r>
    <n v="747"/>
    <s v="Randeep"/>
    <s v="Sarkar"/>
    <n v="43"/>
    <n v="2"/>
    <s v="women"/>
    <n v="3"/>
    <s v="Mechanical"/>
    <n v="5"/>
    <s v="PHD"/>
    <x v="0"/>
    <n v="4"/>
    <n v="128256"/>
    <n v="6"/>
    <x v="1"/>
    <n v="606152.87459562125"/>
    <n v="5861.4201621997863"/>
    <n v="4934.6941558994122"/>
    <n v="4347.4825724741304"/>
    <n v="39754.1920506034"/>
    <n v="15571.777081258089"/>
    <n v="754915.34583277884"/>
    <n v="704952.25104750146"/>
  </r>
  <r>
    <n v="748"/>
    <s v="Satya"/>
    <s v="Starc"/>
    <n v="31"/>
    <n v="1"/>
    <s v="men"/>
    <n v="6"/>
    <s v="Biotech"/>
    <n v="2"/>
    <s v="SSC"/>
    <x v="0"/>
    <n v="4"/>
    <n v="1461505"/>
    <n v="2"/>
    <x v="6"/>
    <n v="8689884.4649256989"/>
    <n v="55639.160533195121"/>
    <n v="481366.91590931162"/>
    <n v="71457.215854142414"/>
    <n v="894276.82523643761"/>
    <n v="781799.84889079165"/>
    <n v="11414556.2297258"/>
    <n v="10393183.028102025"/>
  </r>
  <r>
    <n v="749"/>
    <s v="William"/>
    <s v="Sundar"/>
    <n v="27"/>
    <n v="1"/>
    <s v="men"/>
    <n v="6"/>
    <s v="Biotech"/>
    <n v="4"/>
    <s v="PostGraduate"/>
    <x v="0"/>
    <n v="2"/>
    <n v="1021628"/>
    <n v="7"/>
    <x v="5"/>
    <n v="6103208.8714471571"/>
    <n v="540115.2213592662"/>
    <n v="829853.33573322184"/>
    <n v="316519.65384257725"/>
    <n v="472685.86960554938"/>
    <n v="628740.36913141515"/>
    <n v="8583430.5763117932"/>
    <n v="7254109.8315043999"/>
  </r>
  <r>
    <n v="750"/>
    <s v="Elon"/>
    <s v="Starc"/>
    <n v="43"/>
    <n v="2"/>
    <s v="women"/>
    <n v="4"/>
    <s v="IT"/>
    <n v="1"/>
    <s v="HSC"/>
    <x v="2"/>
    <n v="4"/>
    <n v="289878"/>
    <n v="5"/>
    <x v="3"/>
    <n v="560519.39779964066"/>
    <n v="41133.821782270992"/>
    <n v="211873.96593064617"/>
    <n v="162512.51206839987"/>
    <n v="86555.957558939495"/>
    <n v="160195.72897281262"/>
    <n v="1222467.0927030994"/>
    <n v="932264.80129348906"/>
  </r>
  <r>
    <n v="751"/>
    <s v="Faizal"/>
    <s v="Kat"/>
    <n v="37"/>
    <n v="2"/>
    <s v="women"/>
    <n v="5"/>
    <s v="Electrical"/>
    <n v="5"/>
    <s v="PHD"/>
    <x v="2"/>
    <n v="1"/>
    <n v="1265780"/>
    <n v="8"/>
    <x v="2"/>
    <n v="10902092.832842974"/>
    <n v="359423.43248258345"/>
    <n v="737469.20261797262"/>
    <n v="97212.825135621984"/>
    <n v="1015802.6716283024"/>
    <n v="293709.21978817898"/>
    <n v="13199051.255249126"/>
    <n v="11726612.326002618"/>
  </r>
  <r>
    <n v="752"/>
    <s v="Collin"/>
    <s v="Stirling"/>
    <n v="42"/>
    <n v="1"/>
    <s v="men"/>
    <n v="4"/>
    <s v="IT"/>
    <n v="3"/>
    <s v="Graduate"/>
    <x v="2"/>
    <n v="2"/>
    <n v="1021853"/>
    <n v="8"/>
    <x v="2"/>
    <n v="9495739.5472899061"/>
    <n v="102549.21606508143"/>
    <n v="370605.62525174645"/>
    <n v="96395.475325629013"/>
    <n v="775975.55397623125"/>
    <n v="533255.17610585107"/>
    <n v="11421453.348647503"/>
    <n v="10446533.103280563"/>
  </r>
  <r>
    <n v="753"/>
    <s v="Berkin"/>
    <s v="Jain"/>
    <n v="30"/>
    <n v="1"/>
    <s v="men"/>
    <n v="5"/>
    <s v="Electrical"/>
    <n v="3"/>
    <s v="Graduate"/>
    <x v="1"/>
    <n v="4"/>
    <n v="1196803"/>
    <n v="2"/>
    <x v="6"/>
    <n v="3374452.3847423401"/>
    <n v="330582.9078927869"/>
    <n v="1071174.0308352122"/>
    <n v="905304.59300715989"/>
    <n v="431974.21589655278"/>
    <n v="35052.461119378408"/>
    <n v="5677481.8766969303"/>
    <n v="4009620.1599004301"/>
  </r>
  <r>
    <n v="754"/>
    <s v="Berkin"/>
    <s v="Musk"/>
    <n v="31"/>
    <n v="1"/>
    <s v="men"/>
    <n v="1"/>
    <s v="Computer Science"/>
    <n v="4"/>
    <s v="PostGraduate"/>
    <x v="2"/>
    <n v="4"/>
    <n v="601998"/>
    <n v="6"/>
    <x v="1"/>
    <n v="2849370.9859144692"/>
    <n v="201099.60384064249"/>
    <n v="400132.37526790082"/>
    <n v="284071.55996238225"/>
    <n v="338108.73282590334"/>
    <n v="222404.34148619638"/>
    <n v="4073905.7026685667"/>
    <n v="3250625.8060396388"/>
  </r>
  <r>
    <n v="755"/>
    <s v="Abdul"/>
    <s v="Kat"/>
    <n v="32"/>
    <n v="1"/>
    <s v="men"/>
    <n v="5"/>
    <s v="Electrical"/>
    <n v="3"/>
    <s v="Graduate"/>
    <x v="2"/>
    <n v="1"/>
    <n v="1041850"/>
    <n v="4"/>
    <x v="7"/>
    <n v="1855478.3500243223"/>
    <n v="185437.74311278859"/>
    <n v="143345.81637144848"/>
    <n v="106547.94235554046"/>
    <n v="71868.328235583715"/>
    <n v="743184.943609657"/>
    <n v="3783859.1100054272"/>
    <n v="3420005.0963015142"/>
  </r>
  <r>
    <n v="756"/>
    <s v="Asgar"/>
    <s v="Tagore"/>
    <n v="41"/>
    <n v="1"/>
    <s v="men"/>
    <n v="4"/>
    <s v="IT"/>
    <n v="1"/>
    <s v="HSC"/>
    <x v="0"/>
    <n v="2"/>
    <n v="1306911"/>
    <n v="5"/>
    <x v="3"/>
    <n v="696517.37912721338"/>
    <n v="62483.377183081036"/>
    <n v="548685.31807672803"/>
    <n v="218811.78750762416"/>
    <n v="888310.3730188763"/>
    <n v="832726.30571607687"/>
    <n v="3384840.002920018"/>
    <n v="2215234.4652104364"/>
  </r>
  <r>
    <n v="757"/>
    <s v="Paul"/>
    <s v="Stanikzai"/>
    <n v="38"/>
    <n v="1"/>
    <s v="men"/>
    <n v="2"/>
    <s v="Chemical"/>
    <n v="3"/>
    <s v="Graduate"/>
    <x v="1"/>
    <n v="4"/>
    <n v="947379"/>
    <n v="7"/>
    <x v="5"/>
    <n v="7066534.8530247351"/>
    <n v="20849.073584140038"/>
    <n v="238070.74708171113"/>
    <n v="230678.01244529121"/>
    <n v="815093.55021856097"/>
    <n v="351763.46280630474"/>
    <n v="8603748.062912751"/>
    <n v="7537127.4266647594"/>
  </r>
  <r>
    <n v="758"/>
    <s v="Paul"/>
    <s v="Coulternile"/>
    <n v="36"/>
    <n v="1"/>
    <s v="men"/>
    <n v="3"/>
    <s v="Mechanical"/>
    <n v="5"/>
    <s v="PHD"/>
    <x v="0"/>
    <n v="2"/>
    <n v="1123366"/>
    <n v="8"/>
    <x v="2"/>
    <n v="1877238.7437064061"/>
    <n v="160732.81076421685"/>
    <n v="820496.62738502806"/>
    <n v="628904.51046212425"/>
    <n v="670140.90097573446"/>
    <n v="617681.60121805337"/>
    <n v="4438782.9723094879"/>
    <n v="2979004.7501074122"/>
  </r>
  <r>
    <n v="759"/>
    <s v="Abhijeet"/>
    <s v="Chandra"/>
    <n v="30"/>
    <n v="1"/>
    <s v="men"/>
    <n v="4"/>
    <s v="IT"/>
    <n v="4"/>
    <s v="PostGraduate"/>
    <x v="1"/>
    <n v="4"/>
    <n v="1439220"/>
    <n v="8"/>
    <x v="2"/>
    <n v="8449121.1517732274"/>
    <n v="599760.65820426692"/>
    <n v="454328.9641633823"/>
    <n v="116024.05252579888"/>
    <n v="1335206.3429141217"/>
    <n v="532092.27437132155"/>
    <n v="10874762.390307931"/>
    <n v="8823771.3366637435"/>
  </r>
  <r>
    <n v="760"/>
    <s v="Asgar"/>
    <s v="Maxwell"/>
    <n v="41"/>
    <n v="2"/>
    <s v="women"/>
    <n v="6"/>
    <s v="Biotech"/>
    <n v="4"/>
    <s v="PostGraduate"/>
    <x v="1"/>
    <n v="4"/>
    <n v="1381199"/>
    <n v="7"/>
    <x v="5"/>
    <n v="9317302.5464583784"/>
    <n v="561893.47637649847"/>
    <n v="1032806.6554408491"/>
    <n v="889063.16795191739"/>
    <n v="1360748.5685148533"/>
    <n v="573486.3405951215"/>
    <n v="12304794.542494349"/>
    <n v="9493089.3296510801"/>
  </r>
  <r>
    <n v="761"/>
    <s v="Satya"/>
    <s v="Kat"/>
    <n v="33"/>
    <n v="1"/>
    <s v="men"/>
    <n v="4"/>
    <s v="IT"/>
    <n v="2"/>
    <s v="SSC"/>
    <x v="2"/>
    <n v="4"/>
    <n v="63412"/>
    <n v="2"/>
    <x v="6"/>
    <n v="617400.30095525819"/>
    <n v="51142.043339828713"/>
    <n v="60424.696717604609"/>
    <n v="53269.554754203127"/>
    <n v="7780.5333064871566"/>
    <n v="4016.1560541172512"/>
    <n v="745253.15372698009"/>
    <n v="633061.02232646104"/>
  </r>
  <r>
    <n v="762"/>
    <s v="Mitchell"/>
    <s v="Trump"/>
    <n v="30"/>
    <n v="2"/>
    <s v="women"/>
    <n v="1"/>
    <s v="Computer Science"/>
    <n v="3"/>
    <s v="Graduate"/>
    <x v="2"/>
    <n v="4"/>
    <n v="1105974"/>
    <n v="4"/>
    <x v="7"/>
    <n v="9439860.2051574867"/>
    <n v="710302.38415155234"/>
    <n v="293893.07587389788"/>
    <n v="234836.69642612024"/>
    <n v="612908.28250629909"/>
    <n v="301810.94197014341"/>
    <n v="11141538.223001529"/>
    <n v="9583490.8599175587"/>
  </r>
  <r>
    <n v="763"/>
    <s v="Randeep"/>
    <s v="Williamson"/>
    <n v="31"/>
    <n v="1"/>
    <s v="men"/>
    <n v="6"/>
    <s v="Biotech"/>
    <n v="2"/>
    <s v="SSC"/>
    <x v="2"/>
    <n v="2"/>
    <n v="1057809"/>
    <n v="4"/>
    <x v="7"/>
    <n v="10481647.172693046"/>
    <n v="404778.80732309108"/>
    <n v="638202.38522215397"/>
    <n v="237937.64069471825"/>
    <n v="628872.33223271032"/>
    <n v="172538.81622836294"/>
    <n v="12350197.374143563"/>
    <n v="11078608.593893044"/>
  </r>
  <r>
    <n v="764"/>
    <s v="Collin"/>
    <s v="Hooda"/>
    <n v="30"/>
    <n v="1"/>
    <s v="men"/>
    <n v="5"/>
    <s v="Electrical"/>
    <n v="3"/>
    <s v="Graduate"/>
    <x v="1"/>
    <n v="1"/>
    <n v="1385084"/>
    <n v="7"/>
    <x v="5"/>
    <n v="6481080.0100140572"/>
    <n v="358289.07100969995"/>
    <n v="707434.99614741921"/>
    <n v="69079.938397067526"/>
    <n v="638668.39263179875"/>
    <n v="244521.98230668891"/>
    <n v="8818120.9884681646"/>
    <n v="7752083.5864295997"/>
  </r>
  <r>
    <n v="765"/>
    <s v="Donald"/>
    <s v="Sundar"/>
    <n v="29"/>
    <n v="1"/>
    <s v="men"/>
    <n v="5"/>
    <s v="Electrical"/>
    <n v="2"/>
    <s v="SSC"/>
    <x v="1"/>
    <n v="1"/>
    <n v="219085"/>
    <n v="3"/>
    <x v="4"/>
    <n v="1229174.3461758967"/>
    <n v="24138.612985480737"/>
    <n v="123721.95289440952"/>
    <n v="48934.855530354951"/>
    <n v="216360.88595594905"/>
    <n v="4616.2357898550199"/>
    <n v="1576597.5348601611"/>
    <n v="1287163.1803883763"/>
  </r>
  <r>
    <n v="766"/>
    <s v="Katnam"/>
    <s v="Sarkar"/>
    <n v="32"/>
    <n v="1"/>
    <s v="men"/>
    <n v="2"/>
    <s v="Chemical"/>
    <n v="5"/>
    <s v="PHD"/>
    <x v="0"/>
    <n v="4"/>
    <n v="1217637"/>
    <n v="7"/>
    <x v="5"/>
    <n v="8987398.9227469955"/>
    <n v="311376.93675956788"/>
    <n v="278192.94864462916"/>
    <n v="110902.56027536167"/>
    <n v="854398.05482495169"/>
    <n v="729617.35470953025"/>
    <n v="11212846.226101154"/>
    <n v="9936168.6742412727"/>
  </r>
  <r>
    <n v="767"/>
    <s v="Narendra"/>
    <s v="Stirling"/>
    <n v="35"/>
    <n v="2"/>
    <s v="women"/>
    <n v="2"/>
    <s v="Chemical"/>
    <n v="4"/>
    <s v="PostGraduate"/>
    <x v="2"/>
    <n v="2"/>
    <n v="683100"/>
    <n v="1"/>
    <x v="0"/>
    <n v="1829308.3654532572"/>
    <n v="71033.404977113212"/>
    <n v="426260.01668774174"/>
    <n v="185470.58653511314"/>
    <n v="235218.7121776338"/>
    <n v="296921.45760702726"/>
    <n v="3235589.8397480259"/>
    <n v="2743867.1360581662"/>
  </r>
  <r>
    <n v="768"/>
    <s v="Rishabh"/>
    <s v="Hawkings"/>
    <n v="44"/>
    <n v="2"/>
    <s v="women"/>
    <n v="2"/>
    <s v="Chemical"/>
    <n v="3"/>
    <s v="Graduate"/>
    <x v="1"/>
    <n v="4"/>
    <n v="1376037"/>
    <n v="3"/>
    <x v="4"/>
    <n v="13721288.036557117"/>
    <n v="217150.18710163553"/>
    <n v="138135.20308652459"/>
    <n v="36766.862110140231"/>
    <n v="1112658.7403841463"/>
    <n v="231390.58873791422"/>
    <n v="15466850.828381557"/>
    <n v="14100275.038785635"/>
  </r>
  <r>
    <n v="769"/>
    <s v="Charles"/>
    <s v="Williams"/>
    <n v="39"/>
    <n v="2"/>
    <s v="women"/>
    <n v="2"/>
    <s v="Chemical"/>
    <n v="4"/>
    <s v="PostGraduate"/>
    <x v="1"/>
    <n v="3"/>
    <n v="972595"/>
    <n v="1"/>
    <x v="0"/>
    <n v="820724.90198982554"/>
    <n v="5134.4180430799634"/>
    <n v="57212.258771645065"/>
    <n v="40795.89885277018"/>
    <n v="276133.10311620944"/>
    <n v="722362.48482057592"/>
    <n v="2572894.6455820464"/>
    <n v="2250831.2255699867"/>
  </r>
  <r>
    <n v="770"/>
    <s v="Kane"/>
    <s v="Bacchan"/>
    <n v="37"/>
    <n v="2"/>
    <s v="women"/>
    <n v="6"/>
    <s v="Biotech"/>
    <n v="1"/>
    <s v="HSC"/>
    <x v="0"/>
    <n v="2"/>
    <n v="432026"/>
    <n v="6"/>
    <x v="1"/>
    <n v="657412.52552596456"/>
    <n v="54621.404808975327"/>
    <n v="87953.81087765652"/>
    <n v="41985.728847726423"/>
    <n v="87531.549141703072"/>
    <n v="11357.874369378296"/>
    <n v="1188750.2107729993"/>
    <n v="1004611.5279745945"/>
  </r>
  <r>
    <n v="771"/>
    <s v="Katnam"/>
    <s v="Williamson"/>
    <n v="36"/>
    <n v="2"/>
    <s v="women"/>
    <n v="3"/>
    <s v="Mechanical"/>
    <n v="3"/>
    <s v="Graduate"/>
    <x v="0"/>
    <n v="2"/>
    <n v="634341"/>
    <n v="8"/>
    <x v="2"/>
    <n v="1075860.1516064713"/>
    <n v="94338.396567495118"/>
    <n v="237249.15067720431"/>
    <n v="213142.2578933608"/>
    <n v="187965.6632232806"/>
    <n v="240163.78037263188"/>
    <n v="2187614.0826563076"/>
    <n v="1692167.7649721713"/>
  </r>
  <r>
    <n v="772"/>
    <s v="Glenn"/>
    <s v="Pathan"/>
    <n v="38"/>
    <n v="2"/>
    <s v="women"/>
    <n v="4"/>
    <s v="IT"/>
    <n v="4"/>
    <s v="PostGraduate"/>
    <x v="0"/>
    <n v="2"/>
    <n v="1386903"/>
    <n v="3"/>
    <x v="4"/>
    <n v="6825729.6063377662"/>
    <n v="302974.32722345879"/>
    <n v="210730.94577753812"/>
    <n v="79326.992090680345"/>
    <n v="793649.19156711933"/>
    <n v="289462.19091228372"/>
    <n v="8712825.7430275884"/>
    <n v="7536875.2321463292"/>
  </r>
  <r>
    <n v="773"/>
    <s v="Brendon"/>
    <s v="Singh"/>
    <n v="27"/>
    <n v="2"/>
    <s v="women"/>
    <n v="3"/>
    <s v="Mechanical"/>
    <n v="2"/>
    <s v="SSC"/>
    <x v="0"/>
    <n v="2"/>
    <n v="1380993"/>
    <n v="2"/>
    <x v="6"/>
    <n v="364514.9206043575"/>
    <n v="21331.84282619537"/>
    <n v="337651.28419538744"/>
    <n v="93084.267071241775"/>
    <n v="470924.83994710841"/>
    <n v="924558.59202493774"/>
    <n v="3007717.7968246825"/>
    <n v="2422376.8469801368"/>
  </r>
  <r>
    <n v="774"/>
    <s v="Sharmila"/>
    <s v="Stanikzai"/>
    <n v="41"/>
    <n v="1"/>
    <s v="men"/>
    <n v="4"/>
    <s v="IT"/>
    <n v="4"/>
    <s v="PostGraduate"/>
    <x v="0"/>
    <n v="4"/>
    <n v="1120993"/>
    <n v="2"/>
    <x v="6"/>
    <n v="8934119.9018331971"/>
    <n v="641616.0578832624"/>
    <n v="79489.829168118566"/>
    <n v="72424.829709600235"/>
    <n v="654945.14361672103"/>
    <n v="44841.93258053797"/>
    <n v="10179444.663581854"/>
    <n v="8810458.6323722694"/>
  </r>
  <r>
    <n v="775"/>
    <s v="Katnam"/>
    <s v="Sheikh"/>
    <n v="29"/>
    <n v="2"/>
    <s v="women"/>
    <n v="3"/>
    <s v="Mechanical"/>
    <n v="3"/>
    <s v="Graduate"/>
    <x v="1"/>
    <n v="4"/>
    <n v="757844"/>
    <n v="1"/>
    <x v="0"/>
    <n v="7063025.0159720574"/>
    <n v="688121.44760894985"/>
    <n v="496073.22662815696"/>
    <n v="38259.721481155146"/>
    <n v="76118.481913563053"/>
    <n v="277413.71135310293"/>
    <n v="8594355.9539533183"/>
    <n v="7791856.3029496502"/>
  </r>
  <r>
    <n v="776"/>
    <s v="Pradyuman"/>
    <s v="Modi"/>
    <n v="43"/>
    <n v="2"/>
    <s v="women"/>
    <n v="5"/>
    <s v="Electrical"/>
    <n v="4"/>
    <s v="PostGraduate"/>
    <x v="1"/>
    <n v="2"/>
    <n v="1305975"/>
    <n v="3"/>
    <x v="4"/>
    <n v="8551562.8907260876"/>
    <n v="676117.68725900212"/>
    <n v="1257092.4558779332"/>
    <n v="65579.1525019494"/>
    <n v="686662.85257341631"/>
    <n v="409332.36449114466"/>
    <n v="11523962.711095165"/>
    <n v="10095603.018760797"/>
  </r>
  <r>
    <n v="777"/>
    <s v="Elon"/>
    <s v="Singh"/>
    <n v="33"/>
    <n v="1"/>
    <s v="men"/>
    <n v="1"/>
    <s v="Computer Science"/>
    <n v="3"/>
    <s v="Graduate"/>
    <x v="1"/>
    <n v="4"/>
    <n v="1116143"/>
    <n v="2"/>
    <x v="6"/>
    <n v="34281.206706596771"/>
    <n v="288.02384018166777"/>
    <n v="215546.97671239221"/>
    <n v="80517.274944694815"/>
    <n v="367504.63728802669"/>
    <n v="390100.65819078835"/>
    <n v="1756071.8416097774"/>
    <n v="1307761.9055368742"/>
  </r>
  <r>
    <n v="778"/>
    <s v="Glenn"/>
    <s v="Singh"/>
    <n v="42"/>
    <n v="2"/>
    <s v="women"/>
    <n v="6"/>
    <s v="Biotech"/>
    <n v="4"/>
    <s v="PostGraduate"/>
    <x v="0"/>
    <n v="4"/>
    <n v="1211425"/>
    <n v="6"/>
    <x v="1"/>
    <n v="43951.69113087673"/>
    <n v="1115.6759580515425"/>
    <n v="893439.77862623928"/>
    <n v="123712.40679778109"/>
    <n v="91837.842998163513"/>
    <n v="242470.32508351293"/>
    <n v="2391286.7948406287"/>
    <n v="2174620.869086633"/>
  </r>
  <r>
    <n v="779"/>
    <s v="Brendon"/>
    <s v="Samad"/>
    <n v="34"/>
    <n v="1"/>
    <s v="men"/>
    <n v="4"/>
    <s v="IT"/>
    <n v="4"/>
    <s v="PostGraduate"/>
    <x v="2"/>
    <n v="2"/>
    <n v="947083"/>
    <n v="5"/>
    <x v="3"/>
    <n v="1876555.3730654668"/>
    <n v="145052.43380817477"/>
    <n v="156672.88030290039"/>
    <n v="111475.64212365123"/>
    <n v="385516.96127604309"/>
    <n v="630889.35409792303"/>
    <n v="3611200.6074662907"/>
    <n v="2969155.5702584214"/>
  </r>
  <r>
    <n v="780"/>
    <s v="Abhijeet"/>
    <s v="Sarkar"/>
    <n v="41"/>
    <n v="2"/>
    <s v="women"/>
    <n v="6"/>
    <s v="Biotech"/>
    <n v="1"/>
    <s v="HSC"/>
    <x v="2"/>
    <n v="3"/>
    <n v="837757"/>
    <n v="5"/>
    <x v="3"/>
    <n v="5430954.420636599"/>
    <n v="334948.75803447363"/>
    <n v="382752.7954162762"/>
    <n v="76706.404904188588"/>
    <n v="77420.044750519315"/>
    <n v="442557.07388544013"/>
    <n v="7094021.2899383148"/>
    <n v="6604946.0822491338"/>
  </r>
  <r>
    <n v="781"/>
    <s v="Bill"/>
    <s v="Williams"/>
    <n v="39"/>
    <n v="1"/>
    <s v="men"/>
    <n v="6"/>
    <s v="Biotech"/>
    <n v="5"/>
    <s v="PHD"/>
    <x v="1"/>
    <n v="1"/>
    <n v="1437581"/>
    <n v="1"/>
    <x v="0"/>
    <n v="9048645.3631163407"/>
    <n v="112137.2353306007"/>
    <n v="844489.91072351695"/>
    <n v="331812.69227381889"/>
    <n v="643607.16894499154"/>
    <n v="863798.25598433334"/>
    <n v="12194514.52982419"/>
    <n v="11106957.433274779"/>
  </r>
  <r>
    <n v="782"/>
    <s v="Satya"/>
    <s v="Musk"/>
    <n v="36"/>
    <n v="2"/>
    <s v="women"/>
    <n v="4"/>
    <s v="IT"/>
    <n v="1"/>
    <s v="HSC"/>
    <x v="2"/>
    <n v="3"/>
    <n v="631799"/>
    <n v="6"/>
    <x v="1"/>
    <n v="5770323.6117003541"/>
    <n v="131887.4642838086"/>
    <n v="223614.01313822379"/>
    <n v="219344.76982059304"/>
    <n v="428055.60349832498"/>
    <n v="439923.80951210007"/>
    <n v="7065660.4343506778"/>
    <n v="6286372.5967479516"/>
  </r>
  <r>
    <n v="783"/>
    <s v="Charles"/>
    <s v="Singh"/>
    <n v="42"/>
    <n v="1"/>
    <s v="men"/>
    <n v="4"/>
    <s v="IT"/>
    <n v="2"/>
    <s v="SSC"/>
    <x v="0"/>
    <n v="1"/>
    <n v="716615"/>
    <n v="8"/>
    <x v="2"/>
    <n v="4930234.386217407"/>
    <n v="20261.621083980259"/>
    <n v="265545.69748601638"/>
    <n v="236656.09891278332"/>
    <n v="86040.256504078308"/>
    <n v="504063.13702337421"/>
    <n v="6416458.2207267974"/>
    <n v="6073500.2442259556"/>
  </r>
  <r>
    <n v="784"/>
    <s v="Berkin"/>
    <s v="Nadel"/>
    <n v="25"/>
    <n v="1"/>
    <s v="men"/>
    <n v="6"/>
    <s v="Biotech"/>
    <n v="4"/>
    <s v="PostGraduate"/>
    <x v="2"/>
    <n v="2"/>
    <n v="151414"/>
    <n v="5"/>
    <x v="3"/>
    <n v="746787.35507403128"/>
    <n v="46383.821106243842"/>
    <n v="17191.972727313583"/>
    <n v="13234.874420450207"/>
    <n v="121875.61521636897"/>
    <n v="20834.189080795488"/>
    <n v="936227.51688214042"/>
    <n v="754733.20613907743"/>
  </r>
  <r>
    <n v="785"/>
    <s v="Pradyuman"/>
    <s v="Trump"/>
    <n v="34"/>
    <n v="2"/>
    <s v="women"/>
    <n v="6"/>
    <s v="Biotech"/>
    <n v="1"/>
    <s v="HSC"/>
    <x v="1"/>
    <n v="3"/>
    <n v="225024"/>
    <n v="2"/>
    <x v="6"/>
    <n v="893024.1223691433"/>
    <n v="25845.474407501544"/>
    <n v="3326.7826086107425"/>
    <n v="592.24153189363324"/>
    <n v="222958.88009791262"/>
    <n v="80197.942062452203"/>
    <n v="1201572.8470402062"/>
    <n v="952176.25100289844"/>
  </r>
  <r>
    <n v="786"/>
    <s v="Rishabh"/>
    <s v="Tagore"/>
    <n v="37"/>
    <n v="1"/>
    <s v="men"/>
    <n v="6"/>
    <s v="Biotech"/>
    <n v="1"/>
    <s v="HSC"/>
    <x v="1"/>
    <n v="3"/>
    <n v="80353"/>
    <n v="6"/>
    <x v="1"/>
    <n v="558943.62890554219"/>
    <n v="29356.369106702157"/>
    <n v="26044.66237592174"/>
    <n v="7036.8518994958667"/>
    <n v="63419.921840191157"/>
    <n v="22691.32876782821"/>
    <n v="688032.62004929211"/>
    <n v="588219.47720290301"/>
  </r>
  <r>
    <n v="787"/>
    <s v="Donald"/>
    <s v="Modi"/>
    <n v="26"/>
    <n v="1"/>
    <s v="men"/>
    <n v="6"/>
    <s v="Biotech"/>
    <n v="3"/>
    <s v="Graduate"/>
    <x v="1"/>
    <n v="3"/>
    <n v="467653"/>
    <n v="4"/>
    <x v="7"/>
    <n v="307117.14894101408"/>
    <n v="29162.997562257249"/>
    <n v="282017.45644654339"/>
    <n v="205604.41378365061"/>
    <n v="29682.936781668352"/>
    <n v="283994.71061793511"/>
    <n v="1340782.3160054926"/>
    <n v="1076331.9678779163"/>
  </r>
  <r>
    <n v="788"/>
    <s v="Asgar"/>
    <s v="Singh"/>
    <n v="36"/>
    <n v="1"/>
    <s v="men"/>
    <n v="3"/>
    <s v="Mechanical"/>
    <n v="4"/>
    <s v="PostGraduate"/>
    <x v="0"/>
    <n v="2"/>
    <n v="859788"/>
    <n v="7"/>
    <x v="5"/>
    <n v="2140272.6155080604"/>
    <n v="161355.14095234923"/>
    <n v="302121.14803802234"/>
    <n v="168553.76811090676"/>
    <n v="27097.08890444009"/>
    <n v="38160.394272701684"/>
    <n v="3340342.1578187845"/>
    <n v="2983336.1598510887"/>
  </r>
  <r>
    <n v="789"/>
    <s v="Faizal"/>
    <s v="Pant"/>
    <n v="41"/>
    <n v="2"/>
    <s v="women"/>
    <n v="2"/>
    <s v="Chemical"/>
    <n v="3"/>
    <s v="Graduate"/>
    <x v="1"/>
    <n v="4"/>
    <n v="1071639"/>
    <n v="7"/>
    <x v="5"/>
    <n v="1703128.7072874999"/>
    <n v="8980.2888369653465"/>
    <n v="3832.3226824645349"/>
    <n v="2134.347314759541"/>
    <n v="859587.90920247044"/>
    <n v="532474.51504774846"/>
    <n v="3311074.5450177127"/>
    <n v="2440371.9996635173"/>
  </r>
  <r>
    <n v="790"/>
    <s v="Washington"/>
    <s v="Hooda"/>
    <n v="43"/>
    <n v="1"/>
    <s v="men"/>
    <n v="6"/>
    <s v="Biotech"/>
    <n v="5"/>
    <s v="PHD"/>
    <x v="1"/>
    <n v="1"/>
    <n v="265738"/>
    <n v="5"/>
    <x v="3"/>
    <n v="1883673.0817078848"/>
    <n v="181542.66820229328"/>
    <n v="135006.6852642367"/>
    <n v="34167.06780594962"/>
    <n v="99732.918393084285"/>
    <n v="88823.61028957642"/>
    <n v="2373241.3772616978"/>
    <n v="2057798.7228603708"/>
  </r>
  <r>
    <n v="791"/>
    <s v="Paul"/>
    <s v="Chandel"/>
    <n v="43"/>
    <n v="2"/>
    <s v="women"/>
    <n v="4"/>
    <s v="IT"/>
    <n v="4"/>
    <s v="PostGraduate"/>
    <x v="2"/>
    <n v="2"/>
    <n v="580340"/>
    <n v="7"/>
    <x v="5"/>
    <n v="1001322.8405291267"/>
    <n v="35498.610302167348"/>
    <n v="124454.88586281403"/>
    <n v="49030.103968856602"/>
    <n v="95356.771088422756"/>
    <n v="194649.3386995889"/>
    <n v="1900767.0650915294"/>
    <n v="1720881.5797320828"/>
  </r>
  <r>
    <n v="792"/>
    <s v="Katnam"/>
    <s v="Maxwell"/>
    <n v="45"/>
    <n v="1"/>
    <s v="men"/>
    <n v="6"/>
    <s v="Biotech"/>
    <n v="3"/>
    <s v="Graduate"/>
    <x v="2"/>
    <n v="4"/>
    <n v="1194412"/>
    <n v="6"/>
    <x v="1"/>
    <n v="7594763.1402940284"/>
    <n v="492839.53552593425"/>
    <n v="632548.74419580901"/>
    <n v="430681.10131076514"/>
    <n v="249137.17807502515"/>
    <n v="186266.70728841765"/>
    <n v="9607990.591778256"/>
    <n v="8435332.776866531"/>
  </r>
  <r>
    <n v="793"/>
    <s v="Rishabh"/>
    <s v="Samad"/>
    <n v="35"/>
    <n v="1"/>
    <s v="men"/>
    <n v="4"/>
    <s v="IT"/>
    <n v="4"/>
    <s v="PostGraduate"/>
    <x v="0"/>
    <n v="1"/>
    <n v="1323059"/>
    <n v="6"/>
    <x v="1"/>
    <n v="4648153.5920708245"/>
    <n v="13037.503553341054"/>
    <n v="474612.85735484236"/>
    <n v="171281.20994389596"/>
    <n v="946677.96481518191"/>
    <n v="759550.13957422774"/>
    <n v="7205375.5889998944"/>
    <n v="6074378.9106874755"/>
  </r>
  <r>
    <n v="794"/>
    <s v="Brendon"/>
    <s v="Sarkar"/>
    <n v="33"/>
    <n v="2"/>
    <s v="women"/>
    <n v="6"/>
    <s v="Biotech"/>
    <n v="3"/>
    <s v="Graduate"/>
    <x v="1"/>
    <n v="2"/>
    <n v="879651"/>
    <n v="6"/>
    <x v="1"/>
    <n v="7796596.3733309656"/>
    <n v="737052.88802095561"/>
    <n v="128495.40827273059"/>
    <n v="35176.113026222381"/>
    <n v="794272.39194882847"/>
    <n v="546679.83454054268"/>
    <n v="9351422.616144238"/>
    <n v="7784921.2231482323"/>
  </r>
  <r>
    <n v="795"/>
    <s v="Rozy"/>
    <s v="Nadel"/>
    <n v="43"/>
    <n v="1"/>
    <s v="men"/>
    <n v="6"/>
    <s v="Biotech"/>
    <n v="4"/>
    <s v="PostGraduate"/>
    <x v="0"/>
    <n v="4"/>
    <n v="346309"/>
    <n v="4"/>
    <x v="7"/>
    <n v="1745192.5906646929"/>
    <n v="18853.317348217777"/>
    <n v="101429.30052805124"/>
    <n v="92364.945550592412"/>
    <n v="173567.77772319299"/>
    <n v="117166.95450021929"/>
    <n v="2310097.8456929633"/>
    <n v="2025311.8050709602"/>
  </r>
  <r>
    <n v="796"/>
    <s v="Mitchell"/>
    <s v="Hawkings"/>
    <n v="27"/>
    <n v="1"/>
    <s v="men"/>
    <n v="6"/>
    <s v="Biotech"/>
    <n v="2"/>
    <s v="SSC"/>
    <x v="2"/>
    <n v="1"/>
    <n v="347062"/>
    <n v="4"/>
    <x v="7"/>
    <n v="329678.11333013006"/>
    <n v="17934.291840158239"/>
    <n v="192561.23699180706"/>
    <n v="162009.94150970751"/>
    <n v="105708.37461187159"/>
    <n v="202718.88480735375"/>
    <n v="1072020.235129291"/>
    <n v="786367.62716755376"/>
  </r>
  <r>
    <n v="797"/>
    <s v="Satya"/>
    <s v="Kat"/>
    <n v="40"/>
    <n v="1"/>
    <s v="men"/>
    <n v="6"/>
    <s v="Biotech"/>
    <n v="5"/>
    <s v="PHD"/>
    <x v="2"/>
    <n v="1"/>
    <n v="662945"/>
    <n v="6"/>
    <x v="1"/>
    <n v="2315321.6046348796"/>
    <n v="106484.13256828389"/>
    <n v="318417.11243137432"/>
    <n v="46008.211455618846"/>
    <n v="453115.98328608641"/>
    <n v="77910.875093258423"/>
    <n v="3374594.5921595125"/>
    <n v="2768986.2648495231"/>
  </r>
  <r>
    <n v="798"/>
    <s v="Pradyuman"/>
    <s v="Stanikzai"/>
    <n v="27"/>
    <n v="2"/>
    <s v="women"/>
    <n v="6"/>
    <s v="Biotech"/>
    <n v="3"/>
    <s v="Graduate"/>
    <x v="0"/>
    <n v="4"/>
    <n v="671088"/>
    <n v="7"/>
    <x v="5"/>
    <n v="737820.2557514637"/>
    <n v="14444.108721623425"/>
    <n v="507960.88511536107"/>
    <n v="125335.06367572967"/>
    <n v="1798.5262261851392"/>
    <n v="452519.68862230459"/>
    <n v="2369388.8294891291"/>
    <n v="2227811.1308655911"/>
  </r>
  <r>
    <n v="799"/>
    <s v="Paul"/>
    <s v="Sundar"/>
    <n v="45"/>
    <n v="2"/>
    <s v="women"/>
    <n v="2"/>
    <s v="Chemical"/>
    <n v="3"/>
    <s v="Graduate"/>
    <x v="2"/>
    <n v="2"/>
    <n v="211883"/>
    <n v="3"/>
    <x v="4"/>
    <n v="792241.24646631442"/>
    <n v="57862.521254015242"/>
    <n v="36139.571021792428"/>
    <n v="15508.9480056012"/>
    <n v="162399.15002047783"/>
    <n v="15756.742213408332"/>
    <n v="1056020.5597015151"/>
    <n v="820249.94042142085"/>
  </r>
  <r>
    <n v="800"/>
    <s v="Berkin"/>
    <s v="Williamson"/>
    <n v="25"/>
    <n v="1"/>
    <s v="men"/>
    <n v="3"/>
    <s v="Mechanical"/>
    <n v="2"/>
    <s v="SSC"/>
    <x v="2"/>
    <n v="3"/>
    <n v="429777"/>
    <n v="2"/>
    <x v="6"/>
    <n v="114664.83701511439"/>
    <n v="10087.163221794166"/>
    <n v="113631.2668842572"/>
    <n v="101417.08088971503"/>
    <n v="54453.874421679699"/>
    <n v="48825.412266563842"/>
    <n v="706898.51616593543"/>
    <n v="540940.39763274661"/>
  </r>
  <r>
    <n v="801"/>
    <s v="Bahumukhi"/>
    <s v="Stirling"/>
    <n v="29"/>
    <n v="1"/>
    <s v="men"/>
    <n v="3"/>
    <s v="Mechanical"/>
    <n v="4"/>
    <s v="PostGraduate"/>
    <x v="0"/>
    <n v="1"/>
    <n v="144497"/>
    <n v="3"/>
    <x v="4"/>
    <n v="187306.6650909108"/>
    <n v="6759.018197254818"/>
    <n v="15575.586901175166"/>
    <n v="7471.8647297037041"/>
    <n v="99483.344390327984"/>
    <n v="20610.839108453602"/>
    <n v="367990.09110053955"/>
    <n v="254275.86378325307"/>
  </r>
  <r>
    <n v="802"/>
    <s v="Washington"/>
    <s v="Pathan"/>
    <n v="40"/>
    <n v="1"/>
    <s v="men"/>
    <n v="1"/>
    <s v="Computer Science"/>
    <n v="4"/>
    <s v="PostGraduate"/>
    <x v="1"/>
    <n v="2"/>
    <n v="675322"/>
    <n v="8"/>
    <x v="2"/>
    <n v="147912.61366455629"/>
    <n v="11142.50409797873"/>
    <n v="82227.971428471399"/>
    <n v="53163.738128702338"/>
    <n v="289328.87719482119"/>
    <n v="67089.236783690954"/>
    <n v="972551.82187671866"/>
    <n v="618916.70245521632"/>
  </r>
  <r>
    <n v="803"/>
    <s v="Mitchell"/>
    <s v="Maxwell"/>
    <n v="42"/>
    <n v="2"/>
    <s v="women"/>
    <n v="5"/>
    <s v="Electrical"/>
    <n v="3"/>
    <s v="Graduate"/>
    <x v="0"/>
    <n v="1"/>
    <n v="1438836"/>
    <n v="2"/>
    <x v="6"/>
    <n v="8695228.1907711029"/>
    <n v="736175.342393014"/>
    <n v="650784.13797709672"/>
    <n v="560917.40116042155"/>
    <n v="109018.51684068119"/>
    <n v="36187.559493722176"/>
    <n v="10821035.888241922"/>
    <n v="9414924.6278478056"/>
  </r>
  <r>
    <n v="804"/>
    <s v="Rishabh"/>
    <s v="Kat"/>
    <n v="25"/>
    <n v="1"/>
    <s v="men"/>
    <n v="4"/>
    <s v="IT"/>
    <n v="4"/>
    <s v="PostGraduate"/>
    <x v="1"/>
    <n v="4"/>
    <n v="392845"/>
    <n v="6"/>
    <x v="1"/>
    <n v="1192052.7932006696"/>
    <n v="113655.50663047508"/>
    <n v="288598.31188873667"/>
    <n v="136719.25070507044"/>
    <n v="125237.05762839658"/>
    <n v="127973.39564142992"/>
    <n v="2001469.5007308361"/>
    <n v="1625857.6857668937"/>
  </r>
  <r>
    <n v="805"/>
    <s v="Donald"/>
    <s v="Williams"/>
    <n v="45"/>
    <n v="1"/>
    <s v="men"/>
    <n v="4"/>
    <s v="IT"/>
    <n v="4"/>
    <s v="PostGraduate"/>
    <x v="1"/>
    <n v="1"/>
    <n v="1283112"/>
    <n v="7"/>
    <x v="5"/>
    <n v="4727423.1792125506"/>
    <n v="269586.60014897783"/>
    <n v="92180.891875037007"/>
    <n v="59747.991420497929"/>
    <n v="658535.95840362401"/>
    <n v="479301.94080570946"/>
    <n v="6582018.0118932966"/>
    <n v="5594147.4619201971"/>
  </r>
  <r>
    <n v="806"/>
    <s v="Faizal"/>
    <s v="Khan"/>
    <n v="37"/>
    <n v="2"/>
    <s v="women"/>
    <n v="2"/>
    <s v="Chemical"/>
    <n v="4"/>
    <s v="PostGraduate"/>
    <x v="0"/>
    <n v="1"/>
    <n v="837328"/>
    <n v="3"/>
    <x v="4"/>
    <n v="4297766.0474769082"/>
    <n v="13155.592655679517"/>
    <n v="787235.57111620624"/>
    <n v="47763.93955453745"/>
    <n v="320737.37247026875"/>
    <n v="541756.28336234274"/>
    <n v="6464085.9019554574"/>
    <n v="6082428.9972749716"/>
  </r>
  <r>
    <n v="807"/>
    <s v="Collin"/>
    <s v="Coulternile"/>
    <n v="25"/>
    <n v="1"/>
    <s v="men"/>
    <n v="2"/>
    <s v="Chemical"/>
    <n v="3"/>
    <s v="Graduate"/>
    <x v="1"/>
    <n v="4"/>
    <n v="422297"/>
    <n v="7"/>
    <x v="5"/>
    <n v="3908349.9825820215"/>
    <n v="148148.48562423009"/>
    <n v="370713.9225785163"/>
    <n v="252249.53435695529"/>
    <n v="21994.155935010949"/>
    <n v="49031.185520963409"/>
    <n v="4750392.0906815017"/>
    <n v="4327999.9147653049"/>
  </r>
  <r>
    <n v="808"/>
    <s v="Kane"/>
    <s v="Sheikh"/>
    <n v="27"/>
    <n v="1"/>
    <s v="men"/>
    <n v="2"/>
    <s v="Chemical"/>
    <n v="2"/>
    <s v="SSC"/>
    <x v="2"/>
    <n v="2"/>
    <n v="292307"/>
    <n v="8"/>
    <x v="2"/>
    <n v="2181879.2844847911"/>
    <n v="206816.38303109453"/>
    <n v="154624.71510274004"/>
    <n v="112534.94545620805"/>
    <n v="27076.344896440198"/>
    <n v="102070.10206077585"/>
    <n v="2730881.1016483069"/>
    <n v="2384453.4282645639"/>
  </r>
  <r>
    <n v="809"/>
    <s v="Katnam"/>
    <s v="Williams"/>
    <n v="25"/>
    <n v="2"/>
    <s v="women"/>
    <n v="5"/>
    <s v="Electrical"/>
    <n v="5"/>
    <s v="PHD"/>
    <x v="1"/>
    <n v="2"/>
    <n v="531212"/>
    <n v="6"/>
    <x v="1"/>
    <n v="2300384.4411045783"/>
    <n v="37495.413261741567"/>
    <n v="9740.4757099762901"/>
    <n v="1567.135757311064"/>
    <n v="72637.449693461225"/>
    <n v="255133.26609196386"/>
    <n v="3096470.1829065182"/>
    <n v="2984770.1841940042"/>
  </r>
  <r>
    <n v="810"/>
    <s v="Rozy"/>
    <s v="Kat"/>
    <n v="30"/>
    <n v="1"/>
    <s v="men"/>
    <n v="1"/>
    <s v="Computer Science"/>
    <n v="4"/>
    <s v="PostGraduate"/>
    <x v="2"/>
    <n v="1"/>
    <n v="129426"/>
    <n v="1"/>
    <x v="0"/>
    <n v="1067526.3213488555"/>
    <n v="4375.5140309737317"/>
    <n v="43849.737783067205"/>
    <n v="12756.581338393877"/>
    <n v="29084.833779407283"/>
    <n v="84730.340788242669"/>
    <n v="1325532.3999201653"/>
    <n v="1279315.4707713905"/>
  </r>
  <r>
    <n v="811"/>
    <s v="Rishabh"/>
    <s v="Sheikh"/>
    <n v="30"/>
    <n v="1"/>
    <s v="men"/>
    <n v="2"/>
    <s v="Chemical"/>
    <n v="3"/>
    <s v="Graduate"/>
    <x v="1"/>
    <n v="2"/>
    <n v="682398"/>
    <n v="5"/>
    <x v="3"/>
    <n v="2411186.3743754239"/>
    <n v="139357.05996151501"/>
    <n v="592446.09583244438"/>
    <n v="545428.67363915348"/>
    <n v="287411.77362197457"/>
    <n v="306614.56329768116"/>
    <n v="3992645.0335055492"/>
    <n v="3020447.5262829061"/>
  </r>
  <r>
    <n v="812"/>
    <s v="Asgar"/>
    <s v="Chandra"/>
    <n v="44"/>
    <n v="1"/>
    <s v="men"/>
    <n v="6"/>
    <s v="Biotech"/>
    <n v="3"/>
    <s v="Graduate"/>
    <x v="1"/>
    <n v="1"/>
    <n v="786253"/>
    <n v="2"/>
    <x v="6"/>
    <n v="7674881.5962137049"/>
    <n v="569261.17958955956"/>
    <n v="247872.52942880179"/>
    <n v="2146.6576807031406"/>
    <n v="595119.51479822991"/>
    <n v="290525.82017868233"/>
    <n v="8999532.9458211903"/>
    <n v="7833005.5937526971"/>
  </r>
  <r>
    <n v="813"/>
    <s v="Elon"/>
    <s v="Pathan"/>
    <n v="30"/>
    <n v="1"/>
    <s v="men"/>
    <n v="4"/>
    <s v="IT"/>
    <n v="1"/>
    <s v="HSC"/>
    <x v="0"/>
    <n v="3"/>
    <n v="507698"/>
    <n v="3"/>
    <x v="4"/>
    <n v="4918046.6560533065"/>
    <n v="131529.36783557737"/>
    <n v="41891.584270751518"/>
    <n v="11553.404778479151"/>
    <n v="99772.51671305373"/>
    <n v="145396.32615858063"/>
    <n v="5613032.566482638"/>
    <n v="5370177.2771555269"/>
  </r>
  <r>
    <n v="814"/>
    <s v="Charles"/>
    <s v="Pathan"/>
    <n v="30"/>
    <n v="1"/>
    <s v="men"/>
    <n v="2"/>
    <s v="Chemical"/>
    <n v="2"/>
    <s v="SSC"/>
    <x v="2"/>
    <n v="4"/>
    <n v="677351"/>
    <n v="4"/>
    <x v="7"/>
    <n v="3442434.2388033038"/>
    <n v="22951.221592324553"/>
    <n v="544988.57277048624"/>
    <n v="474794.91537093383"/>
    <n v="167881.08758782191"/>
    <n v="153581.73796379881"/>
    <n v="4818355.5495375888"/>
    <n v="4152728.3249865086"/>
  </r>
  <r>
    <n v="815"/>
    <s v="Rashid"/>
    <s v="Starc"/>
    <n v="40"/>
    <n v="1"/>
    <s v="men"/>
    <n v="6"/>
    <s v="Biotech"/>
    <n v="5"/>
    <s v="PHD"/>
    <x v="2"/>
    <n v="1"/>
    <n v="984882"/>
    <n v="7"/>
    <x v="5"/>
    <n v="8507306.1222697869"/>
    <n v="78137.945324853237"/>
    <n v="383810.37664975412"/>
    <n v="309061.55946099653"/>
    <n v="402355.71975802927"/>
    <n v="376324.37966363021"/>
    <n v="10252322.87858317"/>
    <n v="9462767.6540392917"/>
  </r>
  <r>
    <n v="816"/>
    <s v="Sharmila"/>
    <s v="Singh"/>
    <n v="44"/>
    <n v="2"/>
    <s v="women"/>
    <n v="1"/>
    <s v="Computer Science"/>
    <n v="3"/>
    <s v="Graduate"/>
    <x v="2"/>
    <n v="3"/>
    <n v="736558"/>
    <n v="2"/>
    <x v="6"/>
    <n v="1069942.9079291828"/>
    <n v="105791.6391378499"/>
    <n v="626123.38575254777"/>
    <n v="128936.71693005796"/>
    <n v="84493.912916023313"/>
    <n v="180944.74326444956"/>
    <n v="2613569.0369461803"/>
    <n v="2294346.7679622495"/>
  </r>
  <r>
    <n v="817"/>
    <s v="Glenn"/>
    <s v="Singh"/>
    <n v="44"/>
    <n v="1"/>
    <s v="men"/>
    <n v="2"/>
    <s v="Chemical"/>
    <n v="1"/>
    <s v="HSC"/>
    <x v="1"/>
    <n v="1"/>
    <n v="553771"/>
    <n v="7"/>
    <x v="5"/>
    <n v="4856780.6033208072"/>
    <n v="51807.652785109276"/>
    <n v="12685.012109508836"/>
    <n v="10021.822284474545"/>
    <n v="116694.5515375266"/>
    <n v="67183.692205585423"/>
    <n v="5490420.3076359015"/>
    <n v="5311896.2810287904"/>
  </r>
  <r>
    <n v="818"/>
    <s v="Kane"/>
    <s v="Mathhodkar"/>
    <n v="28"/>
    <n v="1"/>
    <s v="men"/>
    <n v="5"/>
    <s v="Electrical"/>
    <n v="1"/>
    <s v="HSC"/>
    <x v="2"/>
    <n v="3"/>
    <n v="926070"/>
    <n v="3"/>
    <x v="4"/>
    <n v="6233350.4251032425"/>
    <n v="10740.06958960462"/>
    <n v="314752.39031342231"/>
    <n v="58239.005712177321"/>
    <n v="889384.85601680132"/>
    <n v="274715.82782165176"/>
    <n v="7748888.6432383163"/>
    <n v="6790524.7119197324"/>
  </r>
  <r>
    <n v="819"/>
    <s v="Collin"/>
    <s v="Pant"/>
    <n v="26"/>
    <n v="1"/>
    <s v="men"/>
    <n v="5"/>
    <s v="Electrical"/>
    <n v="2"/>
    <s v="SSC"/>
    <x v="2"/>
    <n v="4"/>
    <n v="1363291"/>
    <n v="4"/>
    <x v="7"/>
    <n v="13529399.376122288"/>
    <n v="663684.37775397068"/>
    <n v="338127.42822909181"/>
    <n v="80733.2185250537"/>
    <n v="443446.87097513134"/>
    <n v="500032.36966984381"/>
    <n v="15730850.174021224"/>
    <n v="14542985.706767067"/>
  </r>
  <r>
    <n v="820"/>
    <s v="Sharmila"/>
    <s v="Hooda"/>
    <n v="39"/>
    <n v="1"/>
    <s v="men"/>
    <n v="6"/>
    <s v="Biotech"/>
    <n v="3"/>
    <s v="Graduate"/>
    <x v="1"/>
    <n v="4"/>
    <n v="590690"/>
    <n v="4"/>
    <x v="7"/>
    <n v="3150845.4641657812"/>
    <n v="129477.63617689488"/>
    <n v="503659.37071535754"/>
    <n v="436749.83733478532"/>
    <n v="474360.20349765586"/>
    <n v="423420.08366196521"/>
    <n v="4668614.9185431041"/>
    <n v="3628027.2415337679"/>
  </r>
  <r>
    <n v="821"/>
    <s v="Glenn"/>
    <s v="Trump"/>
    <n v="45"/>
    <n v="2"/>
    <s v="women"/>
    <n v="1"/>
    <s v="Computer Science"/>
    <n v="1"/>
    <s v="HSC"/>
    <x v="2"/>
    <n v="2"/>
    <n v="83665"/>
    <n v="1"/>
    <x v="0"/>
    <n v="769586.26623478648"/>
    <n v="48687.730085593932"/>
    <n v="58683.584346704418"/>
    <n v="18809.057179426389"/>
    <n v="2344.2214161825059"/>
    <n v="7433.2531525468812"/>
    <n v="919368.10373403784"/>
    <n v="849527.09505283507"/>
  </r>
  <r>
    <n v="822"/>
    <s v="Sharmila"/>
    <s v="Nadela"/>
    <n v="45"/>
    <n v="2"/>
    <s v="women"/>
    <n v="4"/>
    <s v="IT"/>
    <n v="2"/>
    <s v="SSC"/>
    <x v="2"/>
    <n v="1"/>
    <n v="651796"/>
    <n v="3"/>
    <x v="4"/>
    <n v="5487280.3832060564"/>
    <n v="22332.819803555947"/>
    <n v="369320.34335848602"/>
    <n v="350587.42008084105"/>
    <n v="202215.82452423807"/>
    <n v="295201.18811812991"/>
    <n v="6803597.9146826724"/>
    <n v="6228461.8502740385"/>
  </r>
  <r>
    <n v="823"/>
    <s v="Abdul"/>
    <s v="Modi"/>
    <n v="43"/>
    <n v="2"/>
    <s v="women"/>
    <n v="3"/>
    <s v="Mechanical"/>
    <n v="4"/>
    <s v="PostGraduate"/>
    <x v="0"/>
    <n v="4"/>
    <n v="855674"/>
    <n v="8"/>
    <x v="2"/>
    <n v="5484767.5395854646"/>
    <n v="193459.34999675618"/>
    <n v="152084.96028185598"/>
    <n v="120544.1312441757"/>
    <n v="725528.66824373242"/>
    <n v="219616.86261120788"/>
    <n v="6712143.3624785291"/>
    <n v="5672611.2129938649"/>
  </r>
  <r>
    <n v="824"/>
    <s v="Abdul"/>
    <s v="Williams"/>
    <n v="25"/>
    <n v="1"/>
    <s v="men"/>
    <n v="3"/>
    <s v="Mechanical"/>
    <n v="3"/>
    <s v="Graduate"/>
    <x v="0"/>
    <n v="1"/>
    <n v="215196"/>
    <n v="3"/>
    <x v="4"/>
    <n v="1678599.8238616274"/>
    <n v="6141.2463288238278"/>
    <n v="162960.89232571746"/>
    <n v="1964.864653555896"/>
    <n v="59508.170469164928"/>
    <n v="107882.03432994834"/>
    <n v="2164638.7505172933"/>
    <n v="2097024.4690657491"/>
  </r>
  <r>
    <n v="825"/>
    <s v="Narendra"/>
    <s v="Stirling"/>
    <n v="45"/>
    <n v="1"/>
    <s v="men"/>
    <n v="6"/>
    <s v="Biotech"/>
    <n v="5"/>
    <s v="PHD"/>
    <x v="0"/>
    <n v="1"/>
    <n v="136832"/>
    <n v="2"/>
    <x v="6"/>
    <n v="1096190.2654247507"/>
    <n v="87646.944294084708"/>
    <n v="110696.45752433036"/>
    <n v="98863.955192912108"/>
    <n v="26843.722698966307"/>
    <n v="25782.145414708921"/>
    <n v="1369500.86836379"/>
    <n v="1156146.2461778268"/>
  </r>
  <r>
    <n v="826"/>
    <s v="Saharsh"/>
    <s v="Coulternile"/>
    <n v="29"/>
    <n v="1"/>
    <s v="men"/>
    <n v="4"/>
    <s v="IT"/>
    <n v="3"/>
    <s v="Graduate"/>
    <x v="0"/>
    <n v="3"/>
    <n v="1028190"/>
    <n v="3"/>
    <x v="4"/>
    <n v="8768693.3774880841"/>
    <n v="265312.07629913453"/>
    <n v="310174.36959009449"/>
    <n v="134787.86732157914"/>
    <n v="13901.17671914614"/>
    <n v="397571.98339130235"/>
    <n v="10504629.73046948"/>
    <n v="10090628.610129621"/>
  </r>
  <r>
    <n v="827"/>
    <s v="Charles"/>
    <s v="Williams"/>
    <n v="32"/>
    <n v="2"/>
    <s v="women"/>
    <n v="1"/>
    <s v="Computer Science"/>
    <n v="4"/>
    <s v="PostGraduate"/>
    <x v="2"/>
    <n v="2"/>
    <n v="1352673"/>
    <n v="8"/>
    <x v="2"/>
    <n v="4920376.5055634864"/>
    <n v="219482.23940106496"/>
    <n v="461694.16138092271"/>
    <n v="246312.01663389342"/>
    <n v="575814.48954720073"/>
    <n v="498811.59994459961"/>
    <n v="7233555.2668890087"/>
    <n v="6191946.52130685"/>
  </r>
  <r>
    <n v="828"/>
    <s v="Rishabh"/>
    <s v="Hooda"/>
    <n v="26"/>
    <n v="2"/>
    <s v="women"/>
    <n v="2"/>
    <s v="Chemical"/>
    <n v="2"/>
    <s v="SSC"/>
    <x v="2"/>
    <n v="3"/>
    <n v="938118"/>
    <n v="6"/>
    <x v="1"/>
    <n v="8116397.3776097782"/>
    <n v="394137.38828116143"/>
    <n v="640302.46777105145"/>
    <n v="78385.642986988794"/>
    <n v="914264.42009356932"/>
    <n v="423573.72666083195"/>
    <n v="10118391.572041662"/>
    <n v="8731604.1206799429"/>
  </r>
  <r>
    <n v="829"/>
    <s v="Sharmila"/>
    <s v="Nadela"/>
    <n v="35"/>
    <n v="1"/>
    <s v="men"/>
    <n v="5"/>
    <s v="Electrical"/>
    <n v="1"/>
    <s v="HSC"/>
    <x v="1"/>
    <n v="2"/>
    <n v="1370154"/>
    <n v="3"/>
    <x v="4"/>
    <n v="4785856.4569423962"/>
    <n v="287976.92878478352"/>
    <n v="639845.07752390357"/>
    <n v="283021.67631423986"/>
    <n v="1322285.1189083401"/>
    <n v="413843.8199959278"/>
    <n v="7209699.3544622278"/>
    <n v="5316415.6304548644"/>
  </r>
  <r>
    <n v="830"/>
    <s v="Abdul"/>
    <s v="Maxwell"/>
    <n v="32"/>
    <n v="1"/>
    <s v="men"/>
    <n v="5"/>
    <s v="Electrical"/>
    <n v="3"/>
    <s v="Graduate"/>
    <x v="1"/>
    <n v="1"/>
    <n v="133217"/>
    <n v="8"/>
    <x v="2"/>
    <n v="1003425.6018216664"/>
    <n v="54288.310042662888"/>
    <n v="105652.03705324772"/>
    <n v="85568.414992525475"/>
    <n v="121549.43794974637"/>
    <n v="51760.277167699154"/>
    <n v="1294054.9160426131"/>
    <n v="1032648.7530576785"/>
  </r>
  <r>
    <n v="831"/>
    <s v="Donald"/>
    <s v="Samad"/>
    <n v="26"/>
    <n v="2"/>
    <s v="women"/>
    <n v="3"/>
    <s v="Mechanical"/>
    <n v="1"/>
    <s v="HSC"/>
    <x v="0"/>
    <n v="2"/>
    <n v="1348907"/>
    <n v="1"/>
    <x v="0"/>
    <n v="2729829.2716279719"/>
    <n v="143076.36116845906"/>
    <n v="1327960.4373331687"/>
    <n v="697400.60052299709"/>
    <n v="790401.15823072277"/>
    <n v="62834.249795092124"/>
    <n v="5469530.9587562326"/>
    <n v="3838652.8388340538"/>
  </r>
  <r>
    <n v="832"/>
    <s v="Randeep"/>
    <s v="Musk"/>
    <n v="25"/>
    <n v="2"/>
    <s v="women"/>
    <n v="5"/>
    <s v="Electrical"/>
    <n v="4"/>
    <s v="PostGraduate"/>
    <x v="2"/>
    <n v="3"/>
    <n v="504530"/>
    <n v="8"/>
    <x v="2"/>
    <n v="1041697.3599994737"/>
    <n v="73546.088625427088"/>
    <n v="242505.56285717842"/>
    <n v="65687.325112914448"/>
    <n v="91371.28497651717"/>
    <n v="39074.617422446012"/>
    <n v="1827807.5402790981"/>
    <n v="1597202.8415642395"/>
  </r>
  <r>
    <n v="833"/>
    <s v="Kane"/>
    <s v="Link"/>
    <n v="42"/>
    <n v="1"/>
    <s v="men"/>
    <n v="5"/>
    <s v="Electrical"/>
    <n v="4"/>
    <s v="PostGraduate"/>
    <x v="0"/>
    <n v="2"/>
    <n v="426330"/>
    <n v="6"/>
    <x v="1"/>
    <n v="3757950.0595783698"/>
    <n v="266011.30918669119"/>
    <n v="23351.547407348266"/>
    <n v="14382.809247622077"/>
    <n v="215061.47313544346"/>
    <n v="26757.789065350869"/>
    <n v="4234389.3960510688"/>
    <n v="3738933.8044813117"/>
  </r>
  <r>
    <n v="834"/>
    <s v="Elon"/>
    <s v="Chandra"/>
    <n v="45"/>
    <n v="1"/>
    <s v="men"/>
    <n v="5"/>
    <s v="Electrical"/>
    <n v="5"/>
    <s v="PHD"/>
    <x v="1"/>
    <n v="4"/>
    <n v="68827"/>
    <n v="8"/>
    <x v="2"/>
    <n v="545775.15062176145"/>
    <n v="6378.3625554216942"/>
    <n v="29842.356383940467"/>
    <n v="13156.10090892179"/>
    <n v="7788.8137726619352"/>
    <n v="45901.718896123653"/>
    <n v="690346.22590182559"/>
    <n v="663022.94866482017"/>
  </r>
  <r>
    <n v="835"/>
    <s v="Faizal"/>
    <s v="Mathhodkar"/>
    <n v="42"/>
    <n v="1"/>
    <s v="men"/>
    <n v="6"/>
    <s v="Biotech"/>
    <n v="5"/>
    <s v="PHD"/>
    <x v="2"/>
    <n v="3"/>
    <n v="1059141"/>
    <n v="8"/>
    <x v="2"/>
    <n v="7035171.2632095078"/>
    <n v="70854.423361816705"/>
    <n v="893700.6317681988"/>
    <n v="483231.4740107315"/>
    <n v="878827.95033009758"/>
    <n v="593847.60892357631"/>
    <n v="9581860.5039012842"/>
    <n v="8148946.6561986376"/>
  </r>
  <r>
    <n v="836"/>
    <s v="Elon"/>
    <s v="Kat"/>
    <n v="45"/>
    <n v="2"/>
    <s v="women"/>
    <n v="4"/>
    <s v="IT"/>
    <n v="4"/>
    <s v="PostGraduate"/>
    <x v="2"/>
    <n v="3"/>
    <n v="189660"/>
    <n v="1"/>
    <x v="0"/>
    <n v="292858.31953934528"/>
    <n v="1520.4081807971093"/>
    <n v="26802.697989187698"/>
    <n v="12167.917460730405"/>
    <n v="166483.31303901569"/>
    <n v="39680.589364020445"/>
    <n v="549001.60689255339"/>
    <n v="368829.96821201016"/>
  </r>
  <r>
    <n v="837"/>
    <s v="Berkin"/>
    <s v="Williams"/>
    <n v="43"/>
    <n v="2"/>
    <s v="women"/>
    <n v="1"/>
    <s v="Computer Science"/>
    <n v="5"/>
    <s v="PHD"/>
    <x v="0"/>
    <n v="4"/>
    <n v="1257747"/>
    <n v="1"/>
    <x v="0"/>
    <n v="5043068.1456545228"/>
    <n v="131018.86489494819"/>
    <n v="588493.35464751907"/>
    <n v="180363.44297002707"/>
    <n v="408556.06465457083"/>
    <n v="281496.96537486382"/>
    <n v="7170805.4656769056"/>
    <n v="6450867.0931573594"/>
  </r>
  <r>
    <n v="838"/>
    <s v="Faizal"/>
    <s v="Pathan"/>
    <n v="25"/>
    <n v="1"/>
    <s v="men"/>
    <n v="6"/>
    <s v="Biotech"/>
    <n v="2"/>
    <s v="SSC"/>
    <x v="1"/>
    <n v="2"/>
    <n v="164917"/>
    <n v="1"/>
    <x v="0"/>
    <n v="593185.11394183361"/>
    <n v="40195.420013355993"/>
    <n v="70251.400946235648"/>
    <n v="7724.277767290685"/>
    <n v="44567.874356639128"/>
    <n v="33507.537608377963"/>
    <n v="861861.05249644723"/>
    <n v="769373.48035916139"/>
  </r>
  <r>
    <n v="839"/>
    <s v="Elon"/>
    <s v="Coulternile"/>
    <n v="26"/>
    <n v="1"/>
    <s v="men"/>
    <n v="6"/>
    <s v="Biotech"/>
    <n v="2"/>
    <s v="SSC"/>
    <x v="2"/>
    <n v="1"/>
    <n v="977776"/>
    <n v="4"/>
    <x v="7"/>
    <n v="1292633.2382368497"/>
    <n v="42912.803637932571"/>
    <n v="766689.62809338665"/>
    <n v="610511.570437624"/>
    <n v="701445.15722266492"/>
    <n v="468711.15649854136"/>
    <n v="3505810.0228287773"/>
    <n v="2150940.4915305558"/>
  </r>
  <r>
    <n v="840"/>
    <s v="Bill"/>
    <s v="Pant"/>
    <n v="35"/>
    <n v="2"/>
    <s v="women"/>
    <n v="1"/>
    <s v="Computer Science"/>
    <n v="4"/>
    <s v="PostGraduate"/>
    <x v="0"/>
    <n v="2"/>
    <n v="1026284"/>
    <n v="6"/>
    <x v="1"/>
    <n v="2831399.3343705288"/>
    <n v="33658.0941464024"/>
    <n v="927631.46551667969"/>
    <n v="126363.4462849324"/>
    <n v="996130.88168783078"/>
    <n v="564974.02266122901"/>
    <n v="5350288.8225484369"/>
    <n v="4194136.4004292716"/>
  </r>
  <r>
    <n v="841"/>
    <s v="Saharsh"/>
    <s v="Sarkar"/>
    <n v="29"/>
    <n v="2"/>
    <s v="women"/>
    <n v="3"/>
    <s v="Mechanical"/>
    <n v="5"/>
    <s v="PHD"/>
    <x v="0"/>
    <n v="4"/>
    <n v="311170"/>
    <n v="2"/>
    <x v="6"/>
    <n v="463775.21437544678"/>
    <n v="8655.8429186738849"/>
    <n v="157691.41461685643"/>
    <n v="65391.877039725128"/>
    <n v="115488.38385087784"/>
    <n v="190126.09921907724"/>
    <n v="1122762.7282113805"/>
    <n v="933226.62440210348"/>
  </r>
  <r>
    <n v="842"/>
    <s v="Kane"/>
    <s v="Sheikh"/>
    <n v="44"/>
    <n v="2"/>
    <s v="women"/>
    <n v="3"/>
    <s v="Mechanical"/>
    <n v="2"/>
    <s v="SSC"/>
    <x v="2"/>
    <n v="1"/>
    <n v="1255756"/>
    <n v="2"/>
    <x v="6"/>
    <n v="4458329.7511583185"/>
    <n v="230174.95040479113"/>
    <n v="1209164.3651154146"/>
    <n v="147153.1758266176"/>
    <n v="1058560.4522871387"/>
    <n v="728841.62398924411"/>
    <n v="7652091.7402629768"/>
    <n v="6216203.1617444297"/>
  </r>
  <r>
    <n v="843"/>
    <s v="Mitchell"/>
    <s v="Nadel"/>
    <n v="27"/>
    <n v="1"/>
    <s v="men"/>
    <n v="1"/>
    <s v="Computer Science"/>
    <n v="4"/>
    <s v="PostGraduate"/>
    <x v="0"/>
    <n v="4"/>
    <n v="1031005"/>
    <n v="7"/>
    <x v="5"/>
    <n v="8624780.6748671476"/>
    <n v="543102.09763387591"/>
    <n v="290968.82544071734"/>
    <n v="14229.212598620516"/>
    <n v="38720.342212767915"/>
    <n v="692798.66681864508"/>
    <n v="10639553.16712651"/>
    <n v="10043501.514681246"/>
  </r>
  <r>
    <n v="844"/>
    <s v="Nathan"/>
    <s v="Williams"/>
    <n v="29"/>
    <n v="1"/>
    <s v="men"/>
    <n v="2"/>
    <s v="Chemical"/>
    <n v="1"/>
    <s v="HSC"/>
    <x v="0"/>
    <n v="1"/>
    <n v="50722"/>
    <n v="5"/>
    <x v="3"/>
    <n v="391606.51345108403"/>
    <n v="13917.869051555073"/>
    <n v="31333.950211321302"/>
    <n v="15750.337059238698"/>
    <n v="29937.176400568424"/>
    <n v="23028.363610925837"/>
    <n v="496690.82727333118"/>
    <n v="437085.44476196903"/>
  </r>
  <r>
    <n v="845"/>
    <s v="Charles"/>
    <s v="Trump"/>
    <n v="41"/>
    <n v="2"/>
    <s v="women"/>
    <n v="5"/>
    <s v="Electrical"/>
    <n v="5"/>
    <s v="PHD"/>
    <x v="0"/>
    <n v="3"/>
    <n v="1121785"/>
    <n v="2"/>
    <x v="6"/>
    <n v="1973423.298484009"/>
    <n v="180352.29091414553"/>
    <n v="810252.54472035239"/>
    <n v="603895.18428668904"/>
    <n v="309754.17978614906"/>
    <n v="122586.99249158765"/>
    <n v="4028047.8356959489"/>
    <n v="2934046.1807089653"/>
  </r>
  <r>
    <n v="846"/>
    <s v="Daya"/>
    <s v="Link"/>
    <n v="25"/>
    <n v="1"/>
    <s v="men"/>
    <n v="5"/>
    <s v="Electrical"/>
    <n v="4"/>
    <s v="PostGraduate"/>
    <x v="1"/>
    <n v="2"/>
    <n v="1282374"/>
    <n v="3"/>
    <x v="4"/>
    <n v="1506201.675378087"/>
    <n v="80951.900997175835"/>
    <n v="531495.56315703131"/>
    <n v="172784.41325669884"/>
    <n v="792774.10684951255"/>
    <n v="367411.50060361682"/>
    <n v="3687482.739138735"/>
    <n v="2640972.3180353479"/>
  </r>
  <r>
    <n v="847"/>
    <s v="Elon"/>
    <s v="Singh"/>
    <n v="31"/>
    <n v="1"/>
    <s v="men"/>
    <n v="3"/>
    <s v="Mechanical"/>
    <n v="5"/>
    <s v="PHD"/>
    <x v="1"/>
    <n v="2"/>
    <n v="889027"/>
    <n v="5"/>
    <x v="3"/>
    <n v="6063335.5497748489"/>
    <n v="558406.73435886076"/>
    <n v="138279.32553429884"/>
    <n v="1230.0597229116413"/>
    <n v="275704.76661614474"/>
    <n v="276642.04279478709"/>
    <n v="7367283.9181039352"/>
    <n v="6531942.3574060174"/>
  </r>
  <r>
    <n v="848"/>
    <s v="William"/>
    <s v="Tagore"/>
    <n v="45"/>
    <n v="1"/>
    <s v="men"/>
    <n v="3"/>
    <s v="Mechanical"/>
    <n v="5"/>
    <s v="PHD"/>
    <x v="1"/>
    <n v="1"/>
    <n v="258597"/>
    <n v="3"/>
    <x v="4"/>
    <n v="405957.15404183569"/>
    <n v="6510.2251952697006"/>
    <n v="73804.042951323063"/>
    <n v="16435.888120897351"/>
    <n v="109623.19459151299"/>
    <n v="164931.40283676976"/>
    <n v="903289.59982992848"/>
    <n v="770720.29192224843"/>
  </r>
  <r>
    <n v="849"/>
    <s v="Glenn"/>
    <s v="Chandra"/>
    <n v="37"/>
    <n v="1"/>
    <s v="men"/>
    <n v="3"/>
    <s v="Mechanical"/>
    <n v="2"/>
    <s v="SSC"/>
    <x v="0"/>
    <n v="2"/>
    <n v="156488"/>
    <n v="8"/>
    <x v="2"/>
    <n v="1347847.5960133274"/>
    <n v="35885.15225672927"/>
    <n v="35327.64622981671"/>
    <n v="11983.614115151358"/>
    <n v="48495.684510193845"/>
    <n v="34845.912250372392"/>
    <n v="1574509.1544935163"/>
    <n v="1478144.7036114419"/>
  </r>
  <r>
    <n v="850"/>
    <s v="William"/>
    <s v="Williams"/>
    <n v="33"/>
    <n v="2"/>
    <s v="women"/>
    <n v="3"/>
    <s v="Mechanical"/>
    <n v="1"/>
    <s v="HSC"/>
    <x v="2"/>
    <n v="2"/>
    <n v="998203"/>
    <n v="5"/>
    <x v="3"/>
    <n v="7128.7945155805155"/>
    <n v="432.32267138872322"/>
    <n v="729744.36824748153"/>
    <n v="396719.75949098443"/>
    <n v="208709.27414714012"/>
    <n v="237506.92516403826"/>
    <n v="1972583.0879271002"/>
    <n v="1366721.7316175869"/>
  </r>
  <r>
    <n v="851"/>
    <s v="Brendon"/>
    <s v="Sheikh"/>
    <n v="28"/>
    <n v="2"/>
    <s v="women"/>
    <n v="1"/>
    <s v="Computer Science"/>
    <n v="4"/>
    <s v="PostGraduate"/>
    <x v="2"/>
    <n v="1"/>
    <n v="137642"/>
    <n v="6"/>
    <x v="1"/>
    <n v="19024.699907005379"/>
    <n v="780.62756317688115"/>
    <n v="83716.468593566315"/>
    <n v="75719.90070349208"/>
    <n v="7380.4018116768166"/>
    <n v="1746.9172685614431"/>
    <n v="242130.08576913312"/>
    <n v="158249.15569078733"/>
  </r>
  <r>
    <n v="852"/>
    <s v="Randeep"/>
    <s v="Williams"/>
    <n v="30"/>
    <n v="2"/>
    <s v="women"/>
    <n v="5"/>
    <s v="Electrical"/>
    <n v="3"/>
    <s v="Graduate"/>
    <x v="1"/>
    <n v="3"/>
    <n v="961425"/>
    <n v="6"/>
    <x v="1"/>
    <n v="2881130.8023618553"/>
    <n v="14612.14487125053"/>
    <n v="153005.76012136231"/>
    <n v="81415.074269035875"/>
    <n v="410635.08971779945"/>
    <n v="318666.48114645743"/>
    <n v="4314228.0436296752"/>
    <n v="3807565.7347715893"/>
  </r>
  <r>
    <n v="853"/>
    <s v="Bill"/>
    <s v="Starc"/>
    <n v="31"/>
    <n v="1"/>
    <s v="men"/>
    <n v="1"/>
    <s v="Computer Science"/>
    <n v="1"/>
    <s v="HSC"/>
    <x v="2"/>
    <n v="2"/>
    <n v="1447761"/>
    <n v="1"/>
    <x v="0"/>
    <n v="12181625.592053801"/>
    <n v="1169207.9278864895"/>
    <n v="177427.62130297025"/>
    <n v="51697.944482691331"/>
    <n v="1272842.0561346628"/>
    <n v="1010706.9536503379"/>
    <n v="14817521.167007109"/>
    <n v="12323773.238503264"/>
  </r>
  <r>
    <n v="854"/>
    <s v="Asgar"/>
    <s v="Stirling"/>
    <n v="39"/>
    <n v="2"/>
    <s v="women"/>
    <n v="3"/>
    <s v="Mechanical"/>
    <n v="5"/>
    <s v="PHD"/>
    <x v="0"/>
    <n v="1"/>
    <n v="540343"/>
    <n v="4"/>
    <x v="7"/>
    <n v="1111844.9280607325"/>
    <n v="72546.966568001357"/>
    <n v="417358.00293249864"/>
    <n v="402833.99822164251"/>
    <n v="308522.29976314359"/>
    <n v="301247.37822239491"/>
    <n v="2370793.3092156262"/>
    <n v="1586890.0446628386"/>
  </r>
  <r>
    <n v="855"/>
    <s v="Bill"/>
    <s v="Kat"/>
    <n v="26"/>
    <n v="2"/>
    <s v="women"/>
    <n v="6"/>
    <s v="Biotech"/>
    <n v="2"/>
    <s v="SSC"/>
    <x v="2"/>
    <n v="3"/>
    <n v="642402"/>
    <n v="2"/>
    <x v="6"/>
    <n v="2442962.4964150079"/>
    <n v="181751.36437320762"/>
    <n v="66919.443023924046"/>
    <n v="22467.581573352087"/>
    <n v="110712.38457707646"/>
    <n v="185669.85285446537"/>
    <n v="3337953.7922933977"/>
    <n v="3023022.4617697615"/>
  </r>
  <r>
    <n v="856"/>
    <s v="Washington"/>
    <s v="Williams"/>
    <n v="26"/>
    <n v="2"/>
    <s v="women"/>
    <n v="1"/>
    <s v="Computer Science"/>
    <n v="5"/>
    <s v="PHD"/>
    <x v="2"/>
    <n v="3"/>
    <n v="1023578"/>
    <n v="3"/>
    <x v="4"/>
    <n v="8970509.7471033018"/>
    <n v="37421.348634280374"/>
    <n v="618036.52761679632"/>
    <n v="53145.914705927389"/>
    <n v="620114.98836843588"/>
    <n v="266232.41829623049"/>
    <n v="10878356.69301633"/>
    <n v="10167674.441307686"/>
  </r>
  <r>
    <n v="857"/>
    <s v="Donald"/>
    <s v="Sundar"/>
    <n v="45"/>
    <n v="1"/>
    <s v="men"/>
    <n v="1"/>
    <s v="Computer Science"/>
    <n v="2"/>
    <s v="SSC"/>
    <x v="2"/>
    <n v="2"/>
    <n v="974058"/>
    <n v="1"/>
    <x v="0"/>
    <n v="1158224.5616191505"/>
    <n v="4257.6914996904443"/>
    <n v="380186.32243860658"/>
    <n v="185094.97960099575"/>
    <n v="709072.89528883563"/>
    <n v="635824.24304708058"/>
    <n v="3148293.1271048374"/>
    <n v="2249867.5607153154"/>
  </r>
  <r>
    <n v="858"/>
    <s v="Mitchell"/>
    <s v="Williams"/>
    <n v="31"/>
    <n v="2"/>
    <s v="women"/>
    <n v="2"/>
    <s v="Chemical"/>
    <n v="5"/>
    <s v="PHD"/>
    <x v="2"/>
    <n v="1"/>
    <n v="129446"/>
    <n v="1"/>
    <x v="0"/>
    <n v="529480.36421010038"/>
    <n v="26832.395957745321"/>
    <n v="113159.48236218715"/>
    <n v="60191.134345614621"/>
    <n v="30539.113039826843"/>
    <n v="49876.989782404533"/>
    <n v="821962.836354692"/>
    <n v="704400.19301150518"/>
  </r>
  <r>
    <n v="859"/>
    <s v="Randeep"/>
    <s v="Trump"/>
    <n v="32"/>
    <n v="1"/>
    <s v="men"/>
    <n v="3"/>
    <s v="Mechanical"/>
    <n v="1"/>
    <s v="HSC"/>
    <x v="0"/>
    <n v="3"/>
    <n v="229447"/>
    <n v="3"/>
    <x v="4"/>
    <n v="417627.55262373918"/>
    <n v="26021.693880998369"/>
    <n v="76402.179402563372"/>
    <n v="56488.136308612746"/>
    <n v="14867.239280141615"/>
    <n v="8591.1749260915494"/>
    <n v="732067.90695239417"/>
    <n v="634690.83748264133"/>
  </r>
  <r>
    <n v="860"/>
    <s v="Charles"/>
    <s v="Pathan"/>
    <n v="27"/>
    <n v="1"/>
    <s v="men"/>
    <n v="5"/>
    <s v="Electrical"/>
    <n v="5"/>
    <s v="PHD"/>
    <x v="2"/>
    <n v="1"/>
    <n v="206167"/>
    <n v="7"/>
    <x v="5"/>
    <n v="1301578.3874377655"/>
    <n v="101098.80946001739"/>
    <n v="93112.475369918946"/>
    <n v="18888.070175461504"/>
    <n v="1248.1194991109203"/>
    <n v="68407.370923871553"/>
    <n v="1669265.233731556"/>
    <n v="1548030.2345969663"/>
  </r>
  <r>
    <n v="861"/>
    <s v="Bahumukhi"/>
    <s v="Stanikzai"/>
    <n v="45"/>
    <n v="2"/>
    <s v="women"/>
    <n v="6"/>
    <s v="Biotech"/>
    <n v="5"/>
    <s v="PHD"/>
    <x v="1"/>
    <n v="2"/>
    <n v="1333301"/>
    <n v="2"/>
    <x v="6"/>
    <n v="1233949.0988308163"/>
    <n v="101412.54096434941"/>
    <n v="978133.35699646431"/>
    <n v="142901.51895262732"/>
    <n v="279965.44516626443"/>
    <n v="251021.58078102928"/>
    <n v="3796405.03660831"/>
    <n v="3272125.5315250689"/>
  </r>
  <r>
    <n v="862"/>
    <s v="Rozy"/>
    <s v="Pathan"/>
    <n v="29"/>
    <n v="2"/>
    <s v="women"/>
    <n v="3"/>
    <s v="Mechanical"/>
    <n v="2"/>
    <s v="SSC"/>
    <x v="2"/>
    <n v="4"/>
    <n v="676878"/>
    <n v="4"/>
    <x v="7"/>
    <n v="3654931.4537776103"/>
    <n v="351943.4899800453"/>
    <n v="461764.95892893279"/>
    <n v="98744.182147744054"/>
    <n v="72022.542079867548"/>
    <n v="345733.19039018254"/>
    <n v="5139307.6030967254"/>
    <n v="4616597.3888890678"/>
  </r>
  <r>
    <n v="863"/>
    <s v="Bahumukhi"/>
    <s v="Trump"/>
    <n v="36"/>
    <n v="1"/>
    <s v="men"/>
    <n v="1"/>
    <s v="Computer Science"/>
    <n v="3"/>
    <s v="Graduate"/>
    <x v="0"/>
    <n v="3"/>
    <n v="1067292"/>
    <n v="5"/>
    <x v="3"/>
    <n v="8267305.5931264721"/>
    <n v="678658.18041208386"/>
    <n v="181410.32055404654"/>
    <n v="126587.98371163728"/>
    <n v="222510.24995003908"/>
    <n v="123379.22052945383"/>
    <n v="9639387.1342099719"/>
    <n v="8611630.7201362122"/>
  </r>
  <r>
    <n v="864"/>
    <s v="Faizal"/>
    <s v="Maxwell"/>
    <n v="26"/>
    <n v="2"/>
    <s v="women"/>
    <n v="2"/>
    <s v="Chemical"/>
    <n v="2"/>
    <s v="SSC"/>
    <x v="2"/>
    <n v="1"/>
    <n v="530759"/>
    <n v="1"/>
    <x v="0"/>
    <n v="2766293.6654906906"/>
    <n v="24505.540753988076"/>
    <n v="9579.2424866309393"/>
    <n v="3484.9622148297785"/>
    <n v="6656.2247384896773"/>
    <n v="182386.310418229"/>
    <n v="3489018.2183955507"/>
    <n v="3454371.4906882429"/>
  </r>
  <r>
    <n v="865"/>
    <s v="Faizal"/>
    <s v="Pant"/>
    <n v="44"/>
    <n v="1"/>
    <s v="men"/>
    <n v="4"/>
    <s v="IT"/>
    <n v="4"/>
    <s v="PostGraduate"/>
    <x v="0"/>
    <n v="4"/>
    <n v="1058411"/>
    <n v="3"/>
    <x v="4"/>
    <n v="8311703.8253710493"/>
    <n v="383963.06498912757"/>
    <n v="828891.91478207149"/>
    <n v="738183.58460044651"/>
    <n v="285564.65448829223"/>
    <n v="256897.33089923466"/>
    <n v="10455904.071052356"/>
    <n v="9048192.7669744901"/>
  </r>
  <r>
    <n v="866"/>
    <s v="Satya"/>
    <s v="Singh"/>
    <n v="43"/>
    <n v="2"/>
    <s v="women"/>
    <n v="3"/>
    <s v="Mechanical"/>
    <n v="1"/>
    <s v="HSC"/>
    <x v="0"/>
    <n v="4"/>
    <n v="537473"/>
    <n v="7"/>
    <x v="5"/>
    <n v="3940801.0317491004"/>
    <n v="101508.81035062385"/>
    <n v="28303.002710689056"/>
    <n v="10877.560443745013"/>
    <n v="447631.23363297933"/>
    <n v="210115.49220513803"/>
    <n v="4716692.5266649276"/>
    <n v="4156674.9222375792"/>
  </r>
  <r>
    <n v="867"/>
    <s v="Bill"/>
    <s v="Chandel"/>
    <n v="28"/>
    <n v="1"/>
    <s v="men"/>
    <n v="6"/>
    <s v="Biotech"/>
    <n v="4"/>
    <s v="PostGraduate"/>
    <x v="2"/>
    <n v="1"/>
    <n v="216845"/>
    <n v="1"/>
    <x v="0"/>
    <n v="1070841.0042233956"/>
    <n v="27391.870799154567"/>
    <n v="123335.93936902925"/>
    <n v="76576.839524680618"/>
    <n v="151103.16416600166"/>
    <n v="107389.21173775039"/>
    <n v="1518411.1553301753"/>
    <n v="1263339.2808403387"/>
  </r>
  <r>
    <n v="868"/>
    <s v="Paul"/>
    <s v="Pathan"/>
    <n v="33"/>
    <n v="2"/>
    <s v="women"/>
    <n v="4"/>
    <s v="IT"/>
    <n v="4"/>
    <s v="PostGraduate"/>
    <x v="1"/>
    <n v="4"/>
    <n v="1490188"/>
    <n v="3"/>
    <x v="4"/>
    <n v="7852873.3292273236"/>
    <n v="575937.38192137401"/>
    <n v="588944.36358163657"/>
    <n v="511508.22212771641"/>
    <n v="429010.45108986646"/>
    <n v="95932.372255947354"/>
    <n v="10027938.065064909"/>
    <n v="8511482.0099259522"/>
  </r>
  <r>
    <n v="869"/>
    <s v="Satya"/>
    <s v="Chandra"/>
    <n v="44"/>
    <n v="1"/>
    <s v="men"/>
    <n v="5"/>
    <s v="Electrical"/>
    <n v="5"/>
    <s v="PHD"/>
    <x v="2"/>
    <n v="2"/>
    <n v="579569"/>
    <n v="5"/>
    <x v="3"/>
    <n v="787358.20544105826"/>
    <n v="71995.7602657471"/>
    <n v="262856.21201483667"/>
    <n v="91201.755537685269"/>
    <n v="16904.201661024694"/>
    <n v="234105.53636692587"/>
    <n v="1863888.9538228207"/>
    <n v="1683787.2363583636"/>
  </r>
  <r>
    <n v="870"/>
    <s v="Brendon"/>
    <s v="Sundar"/>
    <n v="39"/>
    <n v="2"/>
    <s v="women"/>
    <n v="1"/>
    <s v="Computer Science"/>
    <n v="3"/>
    <s v="Graduate"/>
    <x v="2"/>
    <n v="2"/>
    <n v="1130158"/>
    <n v="7"/>
    <x v="5"/>
    <n v="11044494.655380612"/>
    <n v="500408.67432344286"/>
    <n v="81559.12803606785"/>
    <n v="70697.791620586635"/>
    <n v="296857.21195430413"/>
    <n v="235983.82270806545"/>
    <n v="12492195.606124746"/>
    <n v="11624231.928226411"/>
  </r>
  <r>
    <n v="871"/>
    <s v="Nathan"/>
    <s v="Pathan"/>
    <n v="35"/>
    <n v="1"/>
    <s v="men"/>
    <n v="6"/>
    <s v="Biotech"/>
    <n v="1"/>
    <s v="HSC"/>
    <x v="1"/>
    <n v="4"/>
    <n v="777444"/>
    <n v="3"/>
    <x v="4"/>
    <n v="6214776.4576381855"/>
    <n v="156424.46389924336"/>
    <n v="535886.81865008047"/>
    <n v="31562.782044050742"/>
    <n v="582790.9275632354"/>
    <n v="215762.12779650459"/>
    <n v="7743869.4040847709"/>
    <n v="6973091.2305782419"/>
  </r>
  <r>
    <n v="872"/>
    <s v="Paul"/>
    <s v="Sundar"/>
    <n v="26"/>
    <n v="2"/>
    <s v="women"/>
    <n v="4"/>
    <s v="IT"/>
    <n v="5"/>
    <s v="PHD"/>
    <x v="0"/>
    <n v="4"/>
    <n v="348423"/>
    <n v="6"/>
    <x v="1"/>
    <n v="2569921.8801170141"/>
    <n v="198307.62152847036"/>
    <n v="258811.46870285043"/>
    <n v="179540.20241013519"/>
    <n v="149605.04010821649"/>
    <n v="79030.623399514618"/>
    <n v="3256186.9722193792"/>
    <n v="2728734.1081725569"/>
  </r>
  <r>
    <n v="873"/>
    <s v="Donald"/>
    <s v="Hawkings"/>
    <n v="25"/>
    <n v="1"/>
    <s v="men"/>
    <n v="1"/>
    <s v="Computer Science"/>
    <n v="2"/>
    <s v="SSC"/>
    <x v="1"/>
    <n v="3"/>
    <n v="665237"/>
    <n v="3"/>
    <x v="4"/>
    <n v="1028443.2419687585"/>
    <n v="53549.107054385488"/>
    <n v="174955.50791832621"/>
    <n v="10064.13595856139"/>
    <n v="441050.47189821297"/>
    <n v="216538.92060673604"/>
    <n v="2085174.6704938207"/>
    <n v="1580510.9555826606"/>
  </r>
  <r>
    <n v="874"/>
    <s v="Charles"/>
    <s v="Williams"/>
    <n v="31"/>
    <n v="2"/>
    <s v="women"/>
    <n v="1"/>
    <s v="Computer Science"/>
    <n v="3"/>
    <s v="Graduate"/>
    <x v="1"/>
    <n v="1"/>
    <n v="70147"/>
    <n v="8"/>
    <x v="2"/>
    <n v="319089.39687205956"/>
    <n v="23429.475292627554"/>
    <n v="31568.441518286847"/>
    <n v="13604.633429516656"/>
    <n v="25771.408717103212"/>
    <n v="34923.314884748288"/>
    <n v="455728.15327509469"/>
    <n v="392922.63583584729"/>
  </r>
  <r>
    <n v="875"/>
    <s v="Abhijeet"/>
    <s v="Bacchan"/>
    <n v="37"/>
    <n v="2"/>
    <s v="women"/>
    <n v="3"/>
    <s v="Mechanical"/>
    <n v="3"/>
    <s v="Graduate"/>
    <x v="0"/>
    <n v="2"/>
    <n v="1244035"/>
    <n v="8"/>
    <x v="2"/>
    <n v="10384505.012801986"/>
    <n v="421780.9222837335"/>
    <n v="606672.37727909593"/>
    <n v="447170.35871067265"/>
    <n v="32773.342009149383"/>
    <n v="618149.92235534231"/>
    <n v="12853362.312436424"/>
    <n v="11951637.689432869"/>
  </r>
  <r>
    <n v="876"/>
    <s v="Nathan"/>
    <s v="Sheikh"/>
    <n v="33"/>
    <n v="1"/>
    <s v="men"/>
    <n v="2"/>
    <s v="Chemical"/>
    <n v="1"/>
    <s v="HSC"/>
    <x v="1"/>
    <n v="2"/>
    <n v="940829"/>
    <n v="5"/>
    <x v="3"/>
    <n v="4324310.4210228482"/>
    <n v="143817.51776560969"/>
    <n v="443954.12837592908"/>
    <n v="217745.3361074336"/>
    <n v="3617.8592408115423"/>
    <n v="281969.5593337469"/>
    <n v="5991063.1087325243"/>
    <n v="5625882.3956186697"/>
  </r>
  <r>
    <n v="877"/>
    <s v="Berkin"/>
    <s v="Bacchan"/>
    <n v="25"/>
    <n v="2"/>
    <s v="women"/>
    <n v="2"/>
    <s v="Chemical"/>
    <n v="3"/>
    <s v="Graduate"/>
    <x v="2"/>
    <n v="1"/>
    <n v="1451187"/>
    <n v="1"/>
    <x v="0"/>
    <n v="4046833.9465068439"/>
    <n v="91641.021728511143"/>
    <n v="15305.543748325537"/>
    <n v="13247.298530376602"/>
    <n v="708033.27400364703"/>
    <n v="406663.90142677748"/>
    <n v="5919990.3916819468"/>
    <n v="5107068.7974194121"/>
  </r>
  <r>
    <n v="878"/>
    <s v="Nathan"/>
    <s v="Williamson"/>
    <n v="39"/>
    <n v="1"/>
    <s v="men"/>
    <n v="2"/>
    <s v="Chemical"/>
    <n v="1"/>
    <s v="HSC"/>
    <x v="2"/>
    <n v="3"/>
    <n v="1484593"/>
    <n v="2"/>
    <x v="6"/>
    <n v="2639204.4414573256"/>
    <n v="142434.35343582262"/>
    <n v="443801.72015611408"/>
    <n v="17177.837893015858"/>
    <n v="182068.03856967459"/>
    <n v="780633.4963665473"/>
    <n v="5348232.6579799876"/>
    <n v="5006552.4280814743"/>
  </r>
  <r>
    <n v="879"/>
    <s v="Randeep"/>
    <s v="Samad"/>
    <n v="35"/>
    <n v="2"/>
    <s v="women"/>
    <n v="1"/>
    <s v="Computer Science"/>
    <n v="1"/>
    <s v="HSC"/>
    <x v="1"/>
    <n v="3"/>
    <n v="408834"/>
    <n v="3"/>
    <x v="4"/>
    <n v="1027739.7027316074"/>
    <n v="84289.092907140905"/>
    <n v="328081.3064022293"/>
    <n v="265654.13675483648"/>
    <n v="178664.07613368519"/>
    <n v="46059.864290421567"/>
    <n v="1810714.8734242583"/>
    <n v="1282107.5676285957"/>
  </r>
  <r>
    <n v="880"/>
    <s v="Saharsh"/>
    <s v="Link"/>
    <n v="37"/>
    <n v="2"/>
    <s v="women"/>
    <n v="6"/>
    <s v="Biotech"/>
    <n v="1"/>
    <s v="HSC"/>
    <x v="2"/>
    <n v="2"/>
    <n v="1277744"/>
    <n v="4"/>
    <x v="7"/>
    <n v="1485435.9937099207"/>
    <n v="49089.988757000552"/>
    <n v="103611.69597606157"/>
    <n v="52773.216978423981"/>
    <n v="610224.51079827722"/>
    <n v="191474.1403403797"/>
    <n v="3058265.8300263626"/>
    <n v="2346178.1134926607"/>
  </r>
  <r>
    <n v="881"/>
    <s v="Faizal"/>
    <s v="Bacchan"/>
    <n v="41"/>
    <n v="1"/>
    <s v="men"/>
    <n v="1"/>
    <s v="Computer Science"/>
    <n v="4"/>
    <s v="PostGraduate"/>
    <x v="0"/>
    <n v="4"/>
    <n v="488716"/>
    <n v="3"/>
    <x v="4"/>
    <n v="1729025.0415138809"/>
    <n v="61877.755849391877"/>
    <n v="477061.58600006613"/>
    <n v="381773.22683070524"/>
    <n v="430469.20291349461"/>
    <n v="297486.34075285797"/>
    <n v="2992288.9682668047"/>
    <n v="2118168.7826732132"/>
  </r>
  <r>
    <n v="882"/>
    <s v="Charles"/>
    <s v="Jain"/>
    <n v="43"/>
    <n v="1"/>
    <s v="men"/>
    <n v="6"/>
    <s v="Biotech"/>
    <n v="4"/>
    <s v="PostGraduate"/>
    <x v="1"/>
    <n v="1"/>
    <n v="204106"/>
    <n v="3"/>
    <x v="4"/>
    <n v="126677.84728447579"/>
    <n v="9927.3402724043262"/>
    <n v="3121.9609086077289"/>
    <n v="61.137335525426117"/>
    <n v="179160.8338440863"/>
    <n v="79826.701165953607"/>
    <n v="413732.50935903715"/>
    <n v="224583.19790702112"/>
  </r>
  <r>
    <n v="883"/>
    <s v="Asgar"/>
    <s v="Sundar"/>
    <n v="30"/>
    <n v="1"/>
    <s v="men"/>
    <n v="2"/>
    <s v="Chemical"/>
    <n v="4"/>
    <s v="PostGraduate"/>
    <x v="2"/>
    <n v="3"/>
    <n v="280032"/>
    <n v="1"/>
    <x v="0"/>
    <n v="1884026.6325280354"/>
    <n v="21515.132212549041"/>
    <n v="163645.97603311937"/>
    <n v="162576.51073101067"/>
    <n v="88486.639011123014"/>
    <n v="120280.77659531069"/>
    <n v="2447985.3851564657"/>
    <n v="2175407.1032017828"/>
  </r>
  <r>
    <n v="884"/>
    <s v="Brendon"/>
    <s v="Williams"/>
    <n v="40"/>
    <n v="2"/>
    <s v="women"/>
    <n v="1"/>
    <s v="Computer Science"/>
    <n v="5"/>
    <s v="PHD"/>
    <x v="2"/>
    <n v="2"/>
    <n v="1444344"/>
    <n v="5"/>
    <x v="3"/>
    <n v="7676518.2830704479"/>
    <n v="75446.890915412994"/>
    <n v="348002.10076559015"/>
    <n v="149441.52966187784"/>
    <n v="310540.59560330468"/>
    <n v="585870.40005199891"/>
    <n v="10054734.783888038"/>
    <n v="9519305.7677074447"/>
  </r>
  <r>
    <n v="885"/>
    <s v="Berkin"/>
    <s v="Jain"/>
    <n v="25"/>
    <n v="1"/>
    <s v="men"/>
    <n v="4"/>
    <s v="IT"/>
    <n v="2"/>
    <s v="SSC"/>
    <x v="2"/>
    <n v="4"/>
    <n v="1488913"/>
    <n v="1"/>
    <x v="0"/>
    <n v="2109388.5277316226"/>
    <n v="167166.85158828582"/>
    <n v="262207.69627783581"/>
    <n v="258338.62823016063"/>
    <n v="373549.7709349232"/>
    <n v="856654.27590510948"/>
    <n v="4717163.4999145679"/>
    <n v="3918108.2491611983"/>
  </r>
  <r>
    <n v="886"/>
    <s v="Bahumukhi"/>
    <s v="Starc"/>
    <n v="41"/>
    <n v="2"/>
    <s v="women"/>
    <n v="5"/>
    <s v="Electrical"/>
    <n v="2"/>
    <s v="SSC"/>
    <x v="1"/>
    <n v="3"/>
    <n v="1385914"/>
    <n v="2"/>
    <x v="6"/>
    <n v="6923450.8561999705"/>
    <n v="680856.54295917915"/>
    <n v="605457.51286051946"/>
    <n v="376866.97546271072"/>
    <n v="14233.445697995368"/>
    <n v="971446.36238988163"/>
    <n v="9886268.7314503714"/>
    <n v="8814311.7673304863"/>
  </r>
  <r>
    <n v="887"/>
    <s v="Glenn"/>
    <s v="Chandel"/>
    <n v="40"/>
    <n v="2"/>
    <s v="women"/>
    <n v="6"/>
    <s v="Biotech"/>
    <n v="5"/>
    <s v="PHD"/>
    <x v="1"/>
    <n v="1"/>
    <n v="463026"/>
    <n v="8"/>
    <x v="2"/>
    <n v="396519.63285678462"/>
    <n v="21306.16044389216"/>
    <n v="255739.67051024162"/>
    <n v="107622.1660929791"/>
    <n v="356669.09775468818"/>
    <n v="9023.7817908698162"/>
    <n v="1124309.0851578959"/>
    <n v="638711.66086633643"/>
  </r>
  <r>
    <n v="888"/>
    <s v="Faizal"/>
    <s v="Nadela"/>
    <n v="32"/>
    <n v="1"/>
    <s v="men"/>
    <n v="3"/>
    <s v="Mechanical"/>
    <n v="2"/>
    <s v="SSC"/>
    <x v="2"/>
    <n v="3"/>
    <n v="74667"/>
    <n v="7"/>
    <x v="5"/>
    <n v="407961.86960831343"/>
    <n v="36609.747377357555"/>
    <n v="53917.78574033617"/>
    <n v="42950.542749253182"/>
    <n v="31385.956754296338"/>
    <n v="12423.266354741432"/>
    <n v="548969.92170339101"/>
    <n v="438023.67482248397"/>
  </r>
  <r>
    <n v="889"/>
    <s v="Elon"/>
    <s v="Link"/>
    <n v="40"/>
    <n v="1"/>
    <s v="men"/>
    <n v="5"/>
    <s v="Electrical"/>
    <n v="2"/>
    <s v="SSC"/>
    <x v="1"/>
    <n v="1"/>
    <n v="210937"/>
    <n v="2"/>
    <x v="6"/>
    <n v="1386452.7665886702"/>
    <n v="36156.505366955003"/>
    <n v="59901.332433342141"/>
    <n v="12472.204826556757"/>
    <n v="73228.479100688084"/>
    <n v="140228.39142482931"/>
    <n v="1797519.4904468418"/>
    <n v="1675662.3011526419"/>
  </r>
  <r>
    <n v="890"/>
    <s v="Rashid"/>
    <s v="Mathhodkar"/>
    <n v="45"/>
    <n v="1"/>
    <s v="men"/>
    <n v="1"/>
    <s v="Computer Science"/>
    <n v="5"/>
    <s v="PHD"/>
    <x v="2"/>
    <n v="2"/>
    <n v="1498409"/>
    <n v="2"/>
    <x v="6"/>
    <n v="2215597.3272843757"/>
    <n v="52632.13878682327"/>
    <n v="510118.55905121425"/>
    <n v="459452.08162406692"/>
    <n v="663937.96303747059"/>
    <n v="843986.1230480714"/>
    <n v="5068111.0093836617"/>
    <n v="3892088.8259353004"/>
  </r>
  <r>
    <n v="891"/>
    <s v="Mitchell"/>
    <s v="Hawkings"/>
    <n v="37"/>
    <n v="2"/>
    <s v="women"/>
    <n v="6"/>
    <s v="Biotech"/>
    <n v="4"/>
    <s v="PostGraduate"/>
    <x v="0"/>
    <n v="1"/>
    <n v="1482448"/>
    <n v="4"/>
    <x v="7"/>
    <n v="5905799.0612489535"/>
    <n v="419801.73262316803"/>
    <n v="1305158.0588433347"/>
    <n v="1255554.9406448992"/>
    <n v="1203939.9098241301"/>
    <n v="1061174.9415900211"/>
    <n v="9754580.0616823081"/>
    <n v="6875283.4785901112"/>
  </r>
  <r>
    <n v="892"/>
    <s v="Bill"/>
    <s v="Coulternile"/>
    <n v="43"/>
    <n v="2"/>
    <s v="women"/>
    <n v="1"/>
    <s v="Computer Science"/>
    <n v="5"/>
    <s v="PHD"/>
    <x v="2"/>
    <n v="2"/>
    <n v="1367133"/>
    <n v="4"/>
    <x v="7"/>
    <n v="5177684.3933565933"/>
    <n v="248611.91548848769"/>
    <n v="678400.72519587085"/>
    <n v="628920.8709373204"/>
    <n v="672311.08100614196"/>
    <n v="539974.5198800338"/>
    <n v="7763192.6384324981"/>
    <n v="6213348.7710005473"/>
  </r>
  <r>
    <n v="893"/>
    <s v="Glenn"/>
    <s v="Sheikh"/>
    <n v="40"/>
    <n v="2"/>
    <s v="women"/>
    <n v="5"/>
    <s v="Electrical"/>
    <n v="2"/>
    <s v="SSC"/>
    <x v="2"/>
    <n v="2"/>
    <n v="1371903"/>
    <n v="5"/>
    <x v="3"/>
    <n v="1672612.7034885888"/>
    <n v="8739.1175387301955"/>
    <n v="806191.36065368785"/>
    <n v="527358.92232613952"/>
    <n v="609333.19056297443"/>
    <n v="741460.41969530017"/>
    <n v="4592167.4838375766"/>
    <n v="3446736.2534097321"/>
  </r>
  <r>
    <n v="894"/>
    <s v="Rozy"/>
    <s v="Hooda"/>
    <n v="41"/>
    <n v="1"/>
    <s v="men"/>
    <n v="5"/>
    <s v="Electrical"/>
    <n v="4"/>
    <s v="PostGraduate"/>
    <x v="2"/>
    <n v="3"/>
    <n v="213895"/>
    <n v="5"/>
    <x v="3"/>
    <n v="1484935.9271581077"/>
    <n v="50733.433318788906"/>
    <n v="211635.6625437293"/>
    <n v="133985.3119777723"/>
    <n v="44197.955188823267"/>
    <n v="39997.475213913931"/>
    <n v="1950464.0649157509"/>
    <n v="1721547.3644303665"/>
  </r>
  <r>
    <n v="895"/>
    <s v="Bill"/>
    <s v="Maxwell"/>
    <n v="43"/>
    <n v="1"/>
    <s v="men"/>
    <n v="4"/>
    <s v="IT"/>
    <n v="2"/>
    <s v="SSC"/>
    <x v="2"/>
    <n v="2"/>
    <n v="1187962"/>
    <n v="6"/>
    <x v="1"/>
    <n v="4754006.1919498714"/>
    <n v="227061.80757773551"/>
    <n v="828676.14828764542"/>
    <n v="630336.73661431868"/>
    <n v="514406.19246742339"/>
    <n v="888859.15029712475"/>
    <n v="7659503.4905346418"/>
    <n v="6287698.7538751643"/>
  </r>
  <r>
    <n v="896"/>
    <s v="Pradyuman"/>
    <s v="Jain"/>
    <n v="43"/>
    <n v="1"/>
    <s v="men"/>
    <n v="5"/>
    <s v="Electrical"/>
    <n v="2"/>
    <s v="SSC"/>
    <x v="1"/>
    <n v="4"/>
    <n v="1334407"/>
    <n v="6"/>
    <x v="1"/>
    <n v="7810277.5507585658"/>
    <n v="560595.69514180196"/>
    <n v="1095952.6673468146"/>
    <n v="30266.718631507654"/>
    <n v="1008867.1391077545"/>
    <n v="810475.88445092365"/>
    <n v="11051113.102556305"/>
    <n v="9451383.5496752411"/>
  </r>
  <r>
    <n v="897"/>
    <s v="Collin"/>
    <s v="Starc"/>
    <n v="33"/>
    <n v="1"/>
    <s v="men"/>
    <n v="6"/>
    <s v="Biotech"/>
    <n v="4"/>
    <s v="PostGraduate"/>
    <x v="0"/>
    <n v="3"/>
    <n v="94287"/>
    <n v="6"/>
    <x v="1"/>
    <n v="940820.91274962109"/>
    <n v="25849.305978239448"/>
    <n v="23906.187150805381"/>
    <n v="20637.214160550626"/>
    <n v="24295.548145770812"/>
    <n v="21206.17276003856"/>
    <n v="1080220.2726604652"/>
    <n v="1009438.2043759043"/>
  </r>
  <r>
    <n v="898"/>
    <s v="Bahumukhi"/>
    <s v="Stanikzai"/>
    <n v="40"/>
    <n v="1"/>
    <s v="men"/>
    <n v="1"/>
    <s v="Computer Science"/>
    <n v="5"/>
    <s v="PHD"/>
    <x v="2"/>
    <n v="3"/>
    <n v="536333"/>
    <n v="5"/>
    <x v="3"/>
    <n v="2903164.8814177997"/>
    <n v="211610.0372888"/>
    <n v="420925.26633138914"/>
    <n v="50530.792830273502"/>
    <n v="241503.60698714919"/>
    <n v="193130.08078560117"/>
    <n v="4053553.2285347898"/>
    <n v="3549908.7914285674"/>
  </r>
  <r>
    <n v="899"/>
    <s v="Saharsh"/>
    <s v="Trump"/>
    <n v="41"/>
    <n v="2"/>
    <s v="women"/>
    <n v="6"/>
    <s v="Biotech"/>
    <n v="1"/>
    <s v="HSC"/>
    <x v="1"/>
    <n v="3"/>
    <n v="1297305"/>
    <n v="3"/>
    <x v="4"/>
    <n v="11851820.645529618"/>
    <n v="492152.29166095977"/>
    <n v="436532.9652082579"/>
    <n v="408418.43040723016"/>
    <n v="680876.1605321035"/>
    <n v="234492.1679576895"/>
    <n v="13820150.778695567"/>
    <n v="12238703.896095274"/>
  </r>
  <r>
    <n v="900"/>
    <s v="Katnam"/>
    <s v="Kat"/>
    <n v="27"/>
    <n v="2"/>
    <s v="women"/>
    <n v="5"/>
    <s v="Electrical"/>
    <n v="2"/>
    <s v="SSC"/>
    <x v="2"/>
    <n v="3"/>
    <n v="512426"/>
    <n v="1"/>
    <x v="0"/>
    <n v="2762615.1455659717"/>
    <n v="270726.28644147509"/>
    <n v="371099.13431173726"/>
    <n v="362153.67478533235"/>
    <n v="498338.87173376273"/>
    <n v="145462.12731467353"/>
    <n v="3791602.407192383"/>
    <n v="2660383.5742318127"/>
  </r>
  <r>
    <n v="901"/>
    <s v="Charles"/>
    <s v="Pant"/>
    <n v="34"/>
    <n v="1"/>
    <s v="men"/>
    <n v="3"/>
    <s v="Mechanical"/>
    <n v="4"/>
    <s v="PostGraduate"/>
    <x v="0"/>
    <n v="2"/>
    <n v="491799"/>
    <n v="5"/>
    <x v="3"/>
    <n v="1558876.2448900915"/>
    <n v="25345.081933382724"/>
    <n v="294483.71761569701"/>
    <n v="14883.833523482865"/>
    <n v="175416.8424963493"/>
    <n v="235093.03011044889"/>
    <n v="2580251.9926162376"/>
    <n v="2364606.2346630222"/>
  </r>
  <r>
    <n v="902"/>
    <s v="Rishabh"/>
    <s v="Chandel"/>
    <n v="33"/>
    <n v="2"/>
    <s v="women"/>
    <n v="2"/>
    <s v="Chemical"/>
    <n v="5"/>
    <s v="PHD"/>
    <x v="0"/>
    <n v="4"/>
    <n v="1424522"/>
    <n v="5"/>
    <x v="3"/>
    <n v="5310690.9238656797"/>
    <n v="254340.13629197233"/>
    <n v="1296523.0560944758"/>
    <n v="1097784.834116379"/>
    <n v="100988.29451278209"/>
    <n v="12166.846283284445"/>
    <n v="8043902.8262434397"/>
    <n v="6590789.5613223063"/>
  </r>
  <r>
    <n v="903"/>
    <s v="Charles"/>
    <s v="Sarkar"/>
    <n v="43"/>
    <n v="1"/>
    <s v="men"/>
    <n v="2"/>
    <s v="Chemical"/>
    <n v="4"/>
    <s v="PostGraduate"/>
    <x v="2"/>
    <n v="2"/>
    <n v="136073"/>
    <n v="4"/>
    <x v="7"/>
    <n v="627344.82322805282"/>
    <n v="12988.190932026628"/>
    <n v="72542.093492920045"/>
    <n v="8839.2104873729932"/>
    <n v="70852.405153055137"/>
    <n v="96182.716419857476"/>
    <n v="932142.63314083032"/>
    <n v="839462.82656837569"/>
  </r>
  <r>
    <n v="904"/>
    <s v="Rishabh"/>
    <s v="Williamson"/>
    <n v="29"/>
    <n v="1"/>
    <s v="men"/>
    <n v="6"/>
    <s v="Biotech"/>
    <n v="5"/>
    <s v="PHD"/>
    <x v="0"/>
    <n v="4"/>
    <n v="691433"/>
    <n v="6"/>
    <x v="1"/>
    <n v="4679763.1269568102"/>
    <n v="284557.63127337128"/>
    <n v="682163.32826639793"/>
    <n v="532909.81192000024"/>
    <n v="135915.45736272636"/>
    <n v="97317.669036457752"/>
    <n v="6150677.1242596656"/>
    <n v="5197294.2237035679"/>
  </r>
  <r>
    <n v="905"/>
    <s v="Rozy"/>
    <s v="Hawkings"/>
    <n v="32"/>
    <n v="2"/>
    <s v="women"/>
    <n v="3"/>
    <s v="Mechanical"/>
    <n v="4"/>
    <s v="PostGraduate"/>
    <x v="1"/>
    <n v="1"/>
    <n v="304757"/>
    <n v="8"/>
    <x v="2"/>
    <n v="3037607.9957725732"/>
    <n v="49366.192022827439"/>
    <n v="83681.079711809143"/>
    <n v="16346.532787553275"/>
    <n v="154056.13833944191"/>
    <n v="73193.66721532552"/>
    <n v="3499239.7426997079"/>
    <n v="3279470.8795498852"/>
  </r>
  <r>
    <n v="906"/>
    <s v="Collin"/>
    <s v="Maxwell"/>
    <n v="32"/>
    <n v="2"/>
    <s v="women"/>
    <n v="5"/>
    <s v="Electrical"/>
    <n v="4"/>
    <s v="PostGraduate"/>
    <x v="1"/>
    <n v="1"/>
    <n v="799505"/>
    <n v="2"/>
    <x v="6"/>
    <n v="7725976.6566423029"/>
    <n v="753788.42571342085"/>
    <n v="399120.78612984286"/>
    <n v="82375.073338165865"/>
    <n v="118161.02396356089"/>
    <n v="330147.15614686417"/>
    <n v="9254749.5989190098"/>
    <n v="8300425.0759038609"/>
  </r>
  <r>
    <n v="907"/>
    <s v="Paul"/>
    <s v="Modi"/>
    <n v="39"/>
    <n v="1"/>
    <s v="men"/>
    <n v="6"/>
    <s v="Biotech"/>
    <n v="4"/>
    <s v="PostGraduate"/>
    <x v="1"/>
    <n v="1"/>
    <n v="508972"/>
    <n v="7"/>
    <x v="5"/>
    <n v="2962593.3419203316"/>
    <n v="227446.12050433332"/>
    <n v="384638.56550284277"/>
    <n v="219051.18247598739"/>
    <n v="372645.56463033921"/>
    <n v="226390.95466873946"/>
    <n v="4082594.8620919138"/>
    <n v="3263451.9944812539"/>
  </r>
  <r>
    <n v="908"/>
    <s v="Bahumukhi"/>
    <s v="Tagore"/>
    <n v="32"/>
    <n v="2"/>
    <s v="women"/>
    <n v="6"/>
    <s v="Biotech"/>
    <n v="3"/>
    <s v="Graduate"/>
    <x v="2"/>
    <n v="4"/>
    <n v="214199"/>
    <n v="5"/>
    <x v="3"/>
    <n v="1119059.0143199246"/>
    <n v="83265.327910116641"/>
    <n v="182602.04574280448"/>
    <n v="171745.25987410755"/>
    <n v="77789.298072010453"/>
    <n v="87614.931658740446"/>
    <n v="1603474.9917214694"/>
    <n v="1270675.1058652347"/>
  </r>
  <r>
    <n v="909"/>
    <s v="Asgar"/>
    <s v="Hooda"/>
    <n v="43"/>
    <n v="2"/>
    <s v="women"/>
    <n v="2"/>
    <s v="Chemical"/>
    <n v="4"/>
    <s v="PostGraduate"/>
    <x v="0"/>
    <n v="2"/>
    <n v="349344"/>
    <n v="3"/>
    <x v="4"/>
    <n v="3256118.5744117964"/>
    <n v="71407.727373937014"/>
    <n v="217444.84811489325"/>
    <n v="150151.20437213237"/>
    <n v="149574.06452206109"/>
    <n v="35638.903882991166"/>
    <n v="3858546.3264096808"/>
    <n v="3487413.3301415504"/>
  </r>
  <r>
    <n v="910"/>
    <s v="Washington"/>
    <s v="Stirling"/>
    <n v="29"/>
    <n v="2"/>
    <s v="women"/>
    <n v="2"/>
    <s v="Chemical"/>
    <n v="3"/>
    <s v="Graduate"/>
    <x v="2"/>
    <n v="1"/>
    <n v="111722"/>
    <n v="1"/>
    <x v="0"/>
    <n v="406584.50201172475"/>
    <n v="27611.97083859289"/>
    <n v="41010.022142512018"/>
    <n v="37392.722535566863"/>
    <n v="72597.408508403081"/>
    <n v="15916.607282930263"/>
    <n v="575233.13143716706"/>
    <n v="437631.0295546042"/>
  </r>
  <r>
    <n v="911"/>
    <s v="Berkin"/>
    <s v="Coulternile"/>
    <n v="30"/>
    <n v="1"/>
    <s v="men"/>
    <n v="6"/>
    <s v="Biotech"/>
    <n v="1"/>
    <s v="HSC"/>
    <x v="2"/>
    <n v="2"/>
    <n v="549303"/>
    <n v="4"/>
    <x v="7"/>
    <n v="4810354.7359584523"/>
    <n v="443716.46776284976"/>
    <n v="488792.35445152526"/>
    <n v="476255.65732666128"/>
    <n v="47663.877785738841"/>
    <n v="222212.50655606872"/>
    <n v="6070662.5969660459"/>
    <n v="5103026.594090797"/>
  </r>
  <r>
    <n v="912"/>
    <s v="Collin"/>
    <s v="Chandra"/>
    <n v="31"/>
    <n v="1"/>
    <s v="men"/>
    <n v="6"/>
    <s v="Biotech"/>
    <n v="4"/>
    <s v="PostGraduate"/>
    <x v="2"/>
    <n v="2"/>
    <n v="1215579"/>
    <n v="4"/>
    <x v="7"/>
    <n v="11558955.945405908"/>
    <n v="646314.03329031938"/>
    <n v="463503.23165448499"/>
    <n v="48028.8220643858"/>
    <n v="102283.8009087863"/>
    <n v="281790.427957159"/>
    <n v="13519828.605017552"/>
    <n v="12723201.948754059"/>
  </r>
  <r>
    <n v="913"/>
    <s v="Elon"/>
    <s v="Chandel"/>
    <n v="36"/>
    <n v="2"/>
    <s v="women"/>
    <n v="1"/>
    <s v="Computer Science"/>
    <n v="3"/>
    <s v="Graduate"/>
    <x v="2"/>
    <n v="3"/>
    <n v="863648"/>
    <n v="6"/>
    <x v="1"/>
    <n v="219731.92145576689"/>
    <n v="19500.083474895921"/>
    <n v="692349.67545750027"/>
    <n v="163720.31084988921"/>
    <n v="856187.3916282563"/>
    <n v="13904.652428885638"/>
    <n v="1789634.2493421531"/>
    <n v="750226.46338911168"/>
  </r>
  <r>
    <n v="914"/>
    <s v="Daya"/>
    <s v="Sundar"/>
    <n v="37"/>
    <n v="1"/>
    <s v="men"/>
    <n v="4"/>
    <s v="IT"/>
    <n v="4"/>
    <s v="PostGraduate"/>
    <x v="0"/>
    <n v="2"/>
    <n v="1071202"/>
    <n v="2"/>
    <x v="6"/>
    <n v="4793631.8296078807"/>
    <n v="393427.23375978129"/>
    <n v="684244.06447344657"/>
    <n v="240006.41842396741"/>
    <n v="446241.84639816702"/>
    <n v="543315.54937593406"/>
    <n v="7092393.4434572607"/>
    <n v="6012717.9448753446"/>
  </r>
  <r>
    <n v="915"/>
    <s v="Pradyuman"/>
    <s v="Trump"/>
    <n v="43"/>
    <n v="1"/>
    <s v="men"/>
    <n v="4"/>
    <s v="IT"/>
    <n v="1"/>
    <s v="HSC"/>
    <x v="1"/>
    <n v="2"/>
    <n v="156042"/>
    <n v="7"/>
    <x v="5"/>
    <n v="1452364.7260648683"/>
    <n v="93976.643931248109"/>
    <n v="83138.124955414314"/>
    <n v="9418.3836072119593"/>
    <n v="140341.5325297438"/>
    <n v="37766.616085396723"/>
    <n v="1729311.4671056792"/>
    <n v="1485574.9070374751"/>
  </r>
  <r>
    <n v="916"/>
    <s v="Glenn"/>
    <s v="Mathhodkar"/>
    <n v="25"/>
    <n v="2"/>
    <s v="women"/>
    <n v="6"/>
    <s v="Biotech"/>
    <n v="3"/>
    <s v="Graduate"/>
    <x v="1"/>
    <n v="2"/>
    <n v="1091550"/>
    <n v="1"/>
    <x v="0"/>
    <n v="10061116.122248612"/>
    <n v="174694.37789010291"/>
    <n v="633223.40524214879"/>
    <n v="107697.33570512148"/>
    <n v="660710.09704173694"/>
    <n v="68105.15662994665"/>
    <n v="11853994.684120707"/>
    <n v="10910892.873483745"/>
  </r>
  <r>
    <n v="917"/>
    <s v="Satya"/>
    <s v="Mathhodkar"/>
    <n v="43"/>
    <n v="2"/>
    <s v="women"/>
    <n v="1"/>
    <s v="Computer Science"/>
    <n v="4"/>
    <s v="PostGraduate"/>
    <x v="1"/>
    <n v="1"/>
    <n v="379205"/>
    <n v="6"/>
    <x v="1"/>
    <n v="281476.65465879033"/>
    <n v="25638.857203099476"/>
    <n v="250821.0460694932"/>
    <n v="31904.638415154255"/>
    <n v="46834.113732374186"/>
    <n v="22666.053733204521"/>
    <n v="934168.75446148799"/>
    <n v="829791.14511086"/>
  </r>
  <r>
    <n v="918"/>
    <s v="Pradyuman"/>
    <s v="Chandel"/>
    <n v="27"/>
    <n v="1"/>
    <s v="men"/>
    <n v="3"/>
    <s v="Mechanical"/>
    <n v="3"/>
    <s v="Graduate"/>
    <x v="0"/>
    <n v="1"/>
    <n v="870814"/>
    <n v="3"/>
    <x v="4"/>
    <n v="4482479.7383039054"/>
    <n v="289035.18708516797"/>
    <n v="153219.40526021054"/>
    <n v="90412.447959100828"/>
    <n v="57631.434950042174"/>
    <n v="368486.63059112272"/>
    <n v="5874999.7741552386"/>
    <n v="5437920.7041609269"/>
  </r>
  <r>
    <n v="919"/>
    <s v="William"/>
    <s v="Khan"/>
    <n v="33"/>
    <n v="1"/>
    <s v="men"/>
    <n v="4"/>
    <s v="IT"/>
    <n v="1"/>
    <s v="HSC"/>
    <x v="1"/>
    <n v="3"/>
    <n v="304511"/>
    <n v="3"/>
    <x v="4"/>
    <n v="3014427.0977561683"/>
    <n v="75554.048320020534"/>
    <n v="8569.8318325256896"/>
    <n v="3670.3907370012639"/>
    <n v="200068.26383756913"/>
    <n v="28618.273113643303"/>
    <n v="3356126.2027023374"/>
    <n v="3076833.4998077466"/>
  </r>
  <r>
    <n v="920"/>
    <s v="Pradyuman"/>
    <s v="Sheikh"/>
    <n v="33"/>
    <n v="1"/>
    <s v="men"/>
    <n v="4"/>
    <s v="IT"/>
    <n v="4"/>
    <s v="PostGraduate"/>
    <x v="1"/>
    <n v="2"/>
    <n v="801798"/>
    <n v="4"/>
    <x v="7"/>
    <n v="69040.267683549144"/>
    <n v="2735.9764681583133"/>
    <n v="531019.20578009775"/>
    <n v="189597.47402406359"/>
    <n v="112463.24997500754"/>
    <n v="177886.21160680801"/>
    <n v="1579743.6850704548"/>
    <n v="1274946.9846032253"/>
  </r>
  <r>
    <n v="921"/>
    <s v="Narendra"/>
    <s v="Hawkings"/>
    <n v="42"/>
    <n v="2"/>
    <s v="women"/>
    <n v="2"/>
    <s v="Chemical"/>
    <n v="3"/>
    <s v="Graduate"/>
    <x v="1"/>
    <n v="3"/>
    <n v="1226507"/>
    <n v="8"/>
    <x v="2"/>
    <n v="11569974.996986052"/>
    <n v="306119.99979831878"/>
    <n v="858208.13453555957"/>
    <n v="500916.29624508356"/>
    <n v="170066.25731169782"/>
    <n v="785745.77240670519"/>
    <n v="14440435.903928317"/>
    <n v="13463333.350573217"/>
  </r>
  <r>
    <n v="922"/>
    <s v="Saharsh"/>
    <s v="Singh"/>
    <n v="41"/>
    <n v="2"/>
    <s v="women"/>
    <n v="3"/>
    <s v="Mechanical"/>
    <n v="4"/>
    <s v="PostGraduate"/>
    <x v="2"/>
    <n v="3"/>
    <n v="1306393"/>
    <n v="7"/>
    <x v="5"/>
    <n v="1565595.3995444812"/>
    <n v="103476.88227357552"/>
    <n v="539157.89288791094"/>
    <n v="257666.86948191351"/>
    <n v="213309.89747466959"/>
    <n v="288360.80254631973"/>
    <n v="3699507.0949787116"/>
    <n v="3125053.4457485531"/>
  </r>
  <r>
    <n v="923"/>
    <s v="Berkin"/>
    <s v="Chandel"/>
    <n v="41"/>
    <n v="2"/>
    <s v="women"/>
    <n v="1"/>
    <s v="Computer Science"/>
    <n v="3"/>
    <s v="Graduate"/>
    <x v="0"/>
    <n v="4"/>
    <n v="1390668"/>
    <n v="6"/>
    <x v="1"/>
    <n v="13400982.65635472"/>
    <n v="770626.94992987579"/>
    <n v="417971.01851361059"/>
    <n v="285636.00736806012"/>
    <n v="803647.57712154312"/>
    <n v="408823.04047032399"/>
    <n v="15618444.715338655"/>
    <n v="13758534.180919176"/>
  </r>
  <r>
    <n v="924"/>
    <s v="Charles"/>
    <s v="Williamson"/>
    <n v="28"/>
    <n v="2"/>
    <s v="women"/>
    <n v="1"/>
    <s v="Computer Science"/>
    <n v="2"/>
    <s v="SSC"/>
    <x v="0"/>
    <n v="3"/>
    <n v="824941"/>
    <n v="2"/>
    <x v="6"/>
    <n v="2413654.7132308134"/>
    <n v="15227.731876106256"/>
    <n v="254804.08260073399"/>
    <n v="63444.82178301712"/>
    <n v="239950.73624270828"/>
    <n v="289086.86498028279"/>
    <n v="3782486.6608118303"/>
    <n v="3463863.3709099987"/>
  </r>
  <r>
    <n v="925"/>
    <s v="Berkin"/>
    <s v="Sheikh"/>
    <n v="40"/>
    <n v="2"/>
    <s v="women"/>
    <n v="2"/>
    <s v="Chemical"/>
    <n v="2"/>
    <s v="SSC"/>
    <x v="0"/>
    <n v="2"/>
    <n v="1482569"/>
    <n v="1"/>
    <x v="0"/>
    <n v="10488276.653818972"/>
    <n v="163864.36365052493"/>
    <n v="877638.24974240293"/>
    <n v="458725.2171637303"/>
    <n v="1472425.576683766"/>
    <n v="1088234.7948440227"/>
    <n v="13936718.698405398"/>
    <n v="11841703.540907377"/>
  </r>
  <r>
    <n v="926"/>
    <s v="Narendra"/>
    <s v="Hawkings"/>
    <n v="29"/>
    <n v="2"/>
    <s v="women"/>
    <n v="3"/>
    <s v="Mechanical"/>
    <n v="3"/>
    <s v="Graduate"/>
    <x v="2"/>
    <n v="4"/>
    <n v="1294884"/>
    <n v="5"/>
    <x v="3"/>
    <n v="9851776.2533449028"/>
    <n v="472646.14504882996"/>
    <n v="1196796.1979236088"/>
    <n v="861011.71943847812"/>
    <n v="685034.95228339476"/>
    <n v="856512.17892036599"/>
    <n v="13199968.630188877"/>
    <n v="11181275.813418172"/>
  </r>
  <r>
    <n v="927"/>
    <s v="Katnam"/>
    <s v="Stanikzai"/>
    <n v="32"/>
    <n v="2"/>
    <s v="women"/>
    <n v="1"/>
    <s v="Computer Science"/>
    <n v="1"/>
    <s v="HSC"/>
    <x v="2"/>
    <n v="4"/>
    <n v="536283"/>
    <n v="5"/>
    <x v="3"/>
    <n v="154143.0744343804"/>
    <n v="6278.677800863521"/>
    <n v="374627.47957144736"/>
    <n v="182956.99461863496"/>
    <n v="125877.03237398813"/>
    <n v="88290.721122745337"/>
    <n v="1153344.2751285732"/>
    <n v="838231.57033508667"/>
  </r>
  <r>
    <n v="928"/>
    <s v="Rozy"/>
    <s v="Singh"/>
    <n v="45"/>
    <n v="1"/>
    <s v="men"/>
    <n v="6"/>
    <s v="Biotech"/>
    <n v="4"/>
    <s v="PostGraduate"/>
    <x v="1"/>
    <n v="1"/>
    <n v="1362939"/>
    <n v="2"/>
    <x v="6"/>
    <n v="11749617.659588479"/>
    <n v="900084.85412007617"/>
    <n v="991382.86430812161"/>
    <n v="899891.35107602063"/>
    <n v="88011.835410734158"/>
    <n v="262498.72698411555"/>
    <n v="14366438.250880716"/>
    <n v="12478450.210273886"/>
  </r>
  <r>
    <n v="929"/>
    <s v="Mitchell"/>
    <s v="Williamson"/>
    <n v="43"/>
    <n v="2"/>
    <s v="women"/>
    <n v="6"/>
    <s v="Biotech"/>
    <n v="2"/>
    <s v="SSC"/>
    <x v="1"/>
    <n v="3"/>
    <n v="1468599"/>
    <n v="3"/>
    <x v="4"/>
    <n v="9142882.7613172773"/>
    <n v="356620.44837530935"/>
    <n v="1236165.4769965159"/>
    <n v="225965.3047946562"/>
    <n v="1412997.7447702622"/>
    <n v="780792.37270349788"/>
    <n v="12628439.611017292"/>
    <n v="10632856.113077065"/>
  </r>
  <r>
    <n v="930"/>
    <s v="Washington"/>
    <s v="Sundar"/>
    <n v="29"/>
    <n v="1"/>
    <s v="men"/>
    <n v="5"/>
    <s v="Electrical"/>
    <n v="2"/>
    <s v="SSC"/>
    <x v="0"/>
    <n v="1"/>
    <n v="804612"/>
    <n v="7"/>
    <x v="5"/>
    <n v="6104720.7859366275"/>
    <n v="182103.67145067317"/>
    <n v="740965.81772534677"/>
    <n v="443401.87533972517"/>
    <n v="623246.4574216886"/>
    <n v="493367.63968809077"/>
    <n v="8143666.2433500644"/>
    <n v="6894914.2391379774"/>
  </r>
  <r>
    <n v="931"/>
    <s v="Paul"/>
    <s v="Williams"/>
    <n v="44"/>
    <n v="2"/>
    <s v="women"/>
    <n v="3"/>
    <s v="Mechanical"/>
    <n v="5"/>
    <s v="PHD"/>
    <x v="1"/>
    <n v="1"/>
    <n v="457791"/>
    <n v="1"/>
    <x v="0"/>
    <n v="2930730.2736190744"/>
    <n v="114070.40739645978"/>
    <n v="257503.14177221141"/>
    <n v="95828.520067012098"/>
    <n v="159555.89545067653"/>
    <n v="316591.57123673486"/>
    <n v="3962615.9866280206"/>
    <n v="3593161.1637138724"/>
  </r>
  <r>
    <n v="932"/>
    <s v="Randeep"/>
    <s v="Maxwell"/>
    <n v="34"/>
    <n v="2"/>
    <s v="women"/>
    <n v="2"/>
    <s v="Chemical"/>
    <n v="4"/>
    <s v="PostGraduate"/>
    <x v="0"/>
    <n v="1"/>
    <n v="93842"/>
    <n v="5"/>
    <x v="3"/>
    <n v="264330.19666105852"/>
    <n v="8571.6139498358534"/>
    <n v="36283.683762289475"/>
    <n v="1037.5194614572754"/>
    <n v="92518.78243314194"/>
    <n v="69164.045981536285"/>
    <n v="463619.92640488426"/>
    <n v="361492.01056044921"/>
  </r>
  <r>
    <n v="933"/>
    <s v="Berkin"/>
    <s v="Williams"/>
    <n v="38"/>
    <n v="2"/>
    <s v="women"/>
    <n v="2"/>
    <s v="Chemical"/>
    <n v="1"/>
    <s v="HSC"/>
    <x v="2"/>
    <n v="2"/>
    <n v="633421"/>
    <n v="2"/>
    <x v="6"/>
    <n v="757292.10259579925"/>
    <n v="56390.253157571242"/>
    <n v="289189.97538285179"/>
    <n v="141454.40845331948"/>
    <n v="75201.159789680532"/>
    <n v="114072.18518232307"/>
    <n v="1793975.263160974"/>
    <n v="1520929.4417604029"/>
  </r>
  <r>
    <n v="934"/>
    <s v="Sharmila"/>
    <s v="Pathan"/>
    <n v="32"/>
    <n v="1"/>
    <s v="men"/>
    <n v="1"/>
    <s v="Computer Science"/>
    <n v="4"/>
    <s v="PostGraduate"/>
    <x v="1"/>
    <n v="4"/>
    <n v="402327"/>
    <n v="5"/>
    <x v="3"/>
    <n v="1120449.0464940276"/>
    <n v="27117.924369825134"/>
    <n v="260900.17928658842"/>
    <n v="38565.64396843237"/>
    <n v="164039.2883590823"/>
    <n v="241423.66695969173"/>
    <n v="2025099.8927403078"/>
    <n v="1795377.036042968"/>
  </r>
  <r>
    <n v="935"/>
    <s v="Charles"/>
    <s v="Hooda"/>
    <n v="28"/>
    <n v="1"/>
    <s v="men"/>
    <n v="6"/>
    <s v="Biotech"/>
    <n v="4"/>
    <s v="PostGraduate"/>
    <x v="0"/>
    <n v="1"/>
    <n v="684771"/>
    <n v="5"/>
    <x v="3"/>
    <n v="5579249.4621216869"/>
    <n v="495929.87742089556"/>
    <n v="405812.15943899518"/>
    <n v="167861.37690491116"/>
    <n v="63773.407347119108"/>
    <n v="6555.7073876814929"/>
    <n v="6676388.3289483627"/>
    <n v="5948823.6672754362"/>
  </r>
  <r>
    <n v="936"/>
    <s v="Sharmila"/>
    <s v="Williamson"/>
    <n v="43"/>
    <n v="1"/>
    <s v="men"/>
    <n v="5"/>
    <s v="Electrical"/>
    <n v="1"/>
    <s v="HSC"/>
    <x v="1"/>
    <n v="3"/>
    <n v="612031"/>
    <n v="3"/>
    <x v="4"/>
    <n v="4673684.0557012251"/>
    <n v="379537.2320641175"/>
    <n v="64657.222560065522"/>
    <n v="55983.644112461821"/>
    <n v="298954.85275438393"/>
    <n v="58794.531474332878"/>
    <n v="5409166.8097356241"/>
    <n v="4674691.08080466"/>
  </r>
  <r>
    <n v="937"/>
    <s v="Rashid"/>
    <s v="Starc"/>
    <n v="39"/>
    <n v="2"/>
    <s v="women"/>
    <n v="6"/>
    <s v="Biotech"/>
    <n v="4"/>
    <s v="PostGraduate"/>
    <x v="1"/>
    <n v="3"/>
    <n v="944963"/>
    <n v="4"/>
    <x v="7"/>
    <n v="1274311.8597356386"/>
    <n v="78365.104999680378"/>
    <n v="553977.4680110137"/>
    <n v="273562.36186132533"/>
    <n v="145113.62797650573"/>
    <n v="418329.48210820346"/>
    <n v="3191581.8098548558"/>
    <n v="2694540.7150173443"/>
  </r>
  <r>
    <n v="938"/>
    <s v="Nathan"/>
    <s v="Nadela"/>
    <n v="32"/>
    <n v="1"/>
    <s v="men"/>
    <n v="1"/>
    <s v="Computer Science"/>
    <n v="5"/>
    <s v="PHD"/>
    <x v="0"/>
    <n v="4"/>
    <n v="1328075"/>
    <n v="2"/>
    <x v="6"/>
    <n v="4905836.0727121355"/>
    <n v="71478.212406408318"/>
    <n v="397398.32079248916"/>
    <n v="135461.68674300177"/>
    <n v="527155.29255052749"/>
    <n v="880828.86061509"/>
    <n v="7512138.2541197147"/>
    <n v="6778043.0624197777"/>
  </r>
  <r>
    <n v="939"/>
    <s v="Daya"/>
    <s v="Williamson"/>
    <n v="33"/>
    <n v="1"/>
    <s v="men"/>
    <n v="4"/>
    <s v="IT"/>
    <n v="2"/>
    <s v="SSC"/>
    <x v="1"/>
    <n v="2"/>
    <n v="778951"/>
    <n v="3"/>
    <x v="4"/>
    <n v="2090806.8998745179"/>
    <n v="20505.832409150262"/>
    <n v="356505.04977134097"/>
    <n v="98783.690401850647"/>
    <n v="321225.53774885356"/>
    <n v="536722.3524013015"/>
    <n v="3762985.3020471605"/>
    <n v="3322470.2414873056"/>
  </r>
  <r>
    <n v="940"/>
    <s v="Rozy"/>
    <s v="Williams"/>
    <n v="40"/>
    <n v="1"/>
    <s v="men"/>
    <n v="1"/>
    <s v="Computer Science"/>
    <n v="3"/>
    <s v="Graduate"/>
    <x v="1"/>
    <n v="2"/>
    <n v="249622"/>
    <n v="2"/>
    <x v="6"/>
    <n v="533382.20773843606"/>
    <n v="38264.961120822154"/>
    <n v="103485.83461286381"/>
    <n v="38660.114971643889"/>
    <n v="57661.744255586142"/>
    <n v="32021.732273966565"/>
    <n v="918511.77462526644"/>
    <n v="783924.95427721424"/>
  </r>
  <r>
    <n v="941"/>
    <s v="Mitchell"/>
    <s v="Pant"/>
    <n v="44"/>
    <n v="2"/>
    <s v="women"/>
    <n v="1"/>
    <s v="Computer Science"/>
    <n v="2"/>
    <s v="SSC"/>
    <x v="0"/>
    <n v="1"/>
    <n v="982022"/>
    <n v="2"/>
    <x v="6"/>
    <n v="8044819.0242412351"/>
    <n v="274335.14724271762"/>
    <n v="573918.43948286166"/>
    <n v="267833.37031970336"/>
    <n v="204549.37084199319"/>
    <n v="701182.05681386788"/>
    <n v="10301941.520537965"/>
    <n v="9555223.6321335509"/>
  </r>
  <r>
    <n v="942"/>
    <s v="Faizal"/>
    <s v="Samad"/>
    <n v="30"/>
    <n v="1"/>
    <s v="men"/>
    <n v="4"/>
    <s v="IT"/>
    <n v="4"/>
    <s v="PostGraduate"/>
    <x v="0"/>
    <n v="1"/>
    <n v="1157512"/>
    <n v="5"/>
    <x v="3"/>
    <n v="9913652.1302570272"/>
    <n v="214706.18983929238"/>
    <n v="635076.75226647011"/>
    <n v="585886.2643343847"/>
    <n v="407669.71625383315"/>
    <n v="443018.49045607931"/>
    <n v="12149259.372979578"/>
    <n v="10940997.202552067"/>
  </r>
  <r>
    <n v="943"/>
    <s v="Randeep"/>
    <s v="Chandel"/>
    <n v="36"/>
    <n v="1"/>
    <s v="men"/>
    <n v="4"/>
    <s v="IT"/>
    <n v="1"/>
    <s v="HSC"/>
    <x v="1"/>
    <n v="1"/>
    <n v="228435"/>
    <n v="5"/>
    <x v="3"/>
    <n v="903154.1546511522"/>
    <n v="43206.239833160769"/>
    <n v="177340.42887490892"/>
    <n v="128844.82609171045"/>
    <n v="163847.54465131505"/>
    <n v="57234.744462741466"/>
    <n v="1366164.3279888027"/>
    <n v="1030265.7174126164"/>
  </r>
  <r>
    <n v="944"/>
    <s v="Abdul"/>
    <s v="Williamson"/>
    <n v="33"/>
    <n v="1"/>
    <s v="men"/>
    <n v="3"/>
    <s v="Mechanical"/>
    <n v="2"/>
    <s v="SSC"/>
    <x v="0"/>
    <n v="4"/>
    <n v="622656"/>
    <n v="6"/>
    <x v="1"/>
    <n v="256780.506721799"/>
    <n v="3007.103904219081"/>
    <n v="163439.47049938576"/>
    <n v="34943.921407992049"/>
    <n v="566256.48731385916"/>
    <n v="251599.14415175584"/>
    <n v="1294475.1213729405"/>
    <n v="690267.60874687019"/>
  </r>
  <r>
    <n v="945"/>
    <s v="Katnam"/>
    <s v="Maxwell"/>
    <n v="29"/>
    <n v="2"/>
    <s v="women"/>
    <n v="1"/>
    <s v="Computer Science"/>
    <n v="3"/>
    <s v="Graduate"/>
    <x v="0"/>
    <n v="3"/>
    <n v="474484"/>
    <n v="2"/>
    <x v="6"/>
    <n v="4415133.3941889517"/>
    <n v="228299.10018005199"/>
    <n v="103393.73375162968"/>
    <n v="19043.105465195484"/>
    <n v="76072.808831762813"/>
    <n v="99380.390063024606"/>
    <n v="5092391.5180036062"/>
    <n v="4768976.5035265964"/>
  </r>
  <r>
    <n v="946"/>
    <s v="Pradyuman"/>
    <s v="Jain"/>
    <n v="29"/>
    <n v="1"/>
    <s v="men"/>
    <n v="4"/>
    <s v="IT"/>
    <n v="3"/>
    <s v="Graduate"/>
    <x v="0"/>
    <n v="4"/>
    <n v="1066444"/>
    <n v="6"/>
    <x v="1"/>
    <n v="10122623.747229766"/>
    <n v="643786.53828327172"/>
    <n v="866322.62139730738"/>
    <n v="134468.9134733899"/>
    <n v="515799.79283296881"/>
    <n v="643158.50017981674"/>
    <n v="12698548.868806889"/>
    <n v="11404493.624217259"/>
  </r>
  <r>
    <n v="947"/>
    <s v="Abhijeet"/>
    <s v="Chandel"/>
    <n v="29"/>
    <n v="1"/>
    <s v="men"/>
    <n v="6"/>
    <s v="Biotech"/>
    <n v="5"/>
    <s v="PHD"/>
    <x v="0"/>
    <n v="4"/>
    <n v="369622"/>
    <n v="4"/>
    <x v="7"/>
    <n v="2252822.0754812928"/>
    <n v="193933.74223146794"/>
    <n v="256525.41702633566"/>
    <n v="166099.54781018026"/>
    <n v="199082.52304425664"/>
    <n v="246539.82914698811"/>
    <n v="3125509.3216546169"/>
    <n v="2566393.5085687125"/>
  </r>
  <r>
    <n v="948"/>
    <s v="Saharsh"/>
    <s v="Bacchan"/>
    <n v="43"/>
    <n v="1"/>
    <s v="men"/>
    <n v="1"/>
    <s v="Computer Science"/>
    <n v="5"/>
    <s v="PHD"/>
    <x v="2"/>
    <n v="2"/>
    <n v="758384"/>
    <n v="4"/>
    <x v="7"/>
    <n v="6421485.5643599341"/>
    <n v="43240.717431044905"/>
    <n v="154439.92704366762"/>
    <n v="21791.155818738094"/>
    <n v="350565.60110923712"/>
    <n v="37247.946929220336"/>
    <n v="7371557.4383328222"/>
    <n v="6955959.9639738016"/>
  </r>
  <r>
    <n v="949"/>
    <s v="Berkin"/>
    <s v="Jain"/>
    <n v="38"/>
    <n v="1"/>
    <s v="men"/>
    <n v="2"/>
    <s v="Chemical"/>
    <n v="4"/>
    <s v="PostGraduate"/>
    <x v="1"/>
    <n v="2"/>
    <n v="896261"/>
    <n v="3"/>
    <x v="4"/>
    <n v="799719.3111110793"/>
    <n v="41715.537194186974"/>
    <n v="758778.95330123673"/>
    <n v="605029.80435474403"/>
    <n v="873562.15896241367"/>
    <n v="35502.04290510968"/>
    <n v="2490261.3073174255"/>
    <n v="969953.80680608097"/>
  </r>
  <r>
    <n v="950"/>
    <s v="Abhijeet"/>
    <s v="Link"/>
    <n v="43"/>
    <n v="2"/>
    <s v="women"/>
    <n v="6"/>
    <s v="Biotech"/>
    <n v="2"/>
    <s v="SSC"/>
    <x v="2"/>
    <n v="2"/>
    <n v="142980"/>
    <n v="2"/>
    <x v="6"/>
    <n v="1411899.4707027408"/>
    <n v="46022.507147028169"/>
    <n v="121209.759668891"/>
    <n v="97820.456577758989"/>
    <n v="28331.631540673272"/>
    <n v="63297.641480789251"/>
    <n v="1739386.8718524212"/>
    <n v="1567212.2765869608"/>
  </r>
  <r>
    <n v="951"/>
    <s v="Charles"/>
    <s v="Musk"/>
    <n v="39"/>
    <n v="1"/>
    <s v="men"/>
    <n v="4"/>
    <s v="IT"/>
    <n v="4"/>
    <s v="PostGraduate"/>
    <x v="0"/>
    <n v="4"/>
    <n v="629204"/>
    <n v="1"/>
    <x v="0"/>
    <n v="389561.94500771462"/>
    <n v="25599.395147909348"/>
    <n v="4184.1331176201893"/>
    <n v="2128.9842555880819"/>
    <n v="50250.744308643014"/>
    <n v="312068.06020901806"/>
    <n v="1335018.138334353"/>
    <n v="1257039.0146222124"/>
  </r>
  <r>
    <n v="952"/>
    <s v="Rashid"/>
    <s v="Sheikh"/>
    <n v="33"/>
    <n v="1"/>
    <s v="men"/>
    <n v="4"/>
    <s v="IT"/>
    <n v="1"/>
    <s v="HSC"/>
    <x v="0"/>
    <n v="3"/>
    <n v="758672"/>
    <n v="8"/>
    <x v="2"/>
    <n v="2770577.0733961267"/>
    <n v="237876.12841018755"/>
    <n v="223422.46787509753"/>
    <n v="30590.319989738557"/>
    <n v="116472.17395511025"/>
    <n v="103600.63540942743"/>
    <n v="3856272.1766806515"/>
    <n v="3471333.5543256151"/>
  </r>
  <r>
    <n v="953"/>
    <s v="Kane"/>
    <s v="Hooda"/>
    <n v="42"/>
    <n v="1"/>
    <s v="men"/>
    <n v="1"/>
    <s v="Computer Science"/>
    <n v="2"/>
    <s v="SSC"/>
    <x v="0"/>
    <n v="2"/>
    <n v="221132"/>
    <n v="2"/>
    <x v="6"/>
    <n v="1692143.7487047573"/>
    <n v="2050.013436161345"/>
    <n v="183919.92840416337"/>
    <n v="39421.099829469807"/>
    <n v="202377.23972639331"/>
    <n v="81511.015891506075"/>
    <n v="2178706.6930004265"/>
    <n v="1934858.340008402"/>
  </r>
  <r>
    <n v="954"/>
    <s v="Bahumukhi"/>
    <s v="Stanikzai"/>
    <n v="40"/>
    <n v="1"/>
    <s v="men"/>
    <n v="6"/>
    <s v="Biotech"/>
    <n v="2"/>
    <s v="SSC"/>
    <x v="2"/>
    <n v="2"/>
    <n v="884268"/>
    <n v="5"/>
    <x v="3"/>
    <n v="5002577.6747067915"/>
    <n v="18292.837381020585"/>
    <n v="749280.10105986963"/>
    <n v="35358.602949679196"/>
    <n v="598497.94300989562"/>
    <n v="474833.20112354658"/>
    <n v="7110958.9768902082"/>
    <n v="6458809.5935496138"/>
  </r>
  <r>
    <n v="955"/>
    <s v="Rozy"/>
    <s v="Hooda"/>
    <n v="27"/>
    <n v="2"/>
    <s v="women"/>
    <n v="2"/>
    <s v="Chemical"/>
    <n v="4"/>
    <s v="PostGraduate"/>
    <x v="0"/>
    <n v="2"/>
    <n v="533971"/>
    <n v="4"/>
    <x v="7"/>
    <n v="919925.56709200086"/>
    <n v="62657.685620316508"/>
    <n v="164990.91996156503"/>
    <n v="164430.40301412216"/>
    <n v="38412.906016213536"/>
    <n v="19792.018812813934"/>
    <n v="1638679.5058663799"/>
    <n v="1373178.5112157275"/>
  </r>
  <r>
    <n v="956"/>
    <s v="Asgar"/>
    <s v="Singh"/>
    <n v="28"/>
    <n v="2"/>
    <s v="women"/>
    <n v="6"/>
    <s v="Biotech"/>
    <n v="1"/>
    <s v="HSC"/>
    <x v="0"/>
    <n v="1"/>
    <n v="1093782"/>
    <n v="4"/>
    <x v="7"/>
    <n v="1878606.4499020053"/>
    <n v="180982.07108501924"/>
    <n v="241010.71783594051"/>
    <n v="187959.18095990299"/>
    <n v="298192.93410226039"/>
    <n v="280655.71935741155"/>
    <n v="3494054.8870953573"/>
    <n v="2826920.7009481746"/>
  </r>
  <r>
    <n v="957"/>
    <s v="Kane"/>
    <s v="Kat"/>
    <n v="44"/>
    <n v="2"/>
    <s v="women"/>
    <n v="5"/>
    <s v="Electrical"/>
    <n v="1"/>
    <s v="HSC"/>
    <x v="0"/>
    <n v="2"/>
    <n v="1208017"/>
    <n v="7"/>
    <x v="5"/>
    <n v="6365463.7628895184"/>
    <n v="287454.50629903359"/>
    <n v="523513.43415801419"/>
    <n v="351863.00453822949"/>
    <n v="255048.11041222824"/>
    <n v="631424.82687365322"/>
    <n v="8728419.0239211861"/>
    <n v="7834053.4026716948"/>
  </r>
  <r>
    <n v="958"/>
    <s v="Washington"/>
    <s v="Williamson"/>
    <n v="42"/>
    <n v="2"/>
    <s v="women"/>
    <n v="5"/>
    <s v="Electrical"/>
    <n v="5"/>
    <s v="PHD"/>
    <x v="2"/>
    <n v="4"/>
    <n v="1194440"/>
    <n v="7"/>
    <x v="5"/>
    <n v="8023014.9600395784"/>
    <n v="800046.52253706695"/>
    <n v="564677.5512031035"/>
    <n v="551148.08469341754"/>
    <n v="571735.03044419677"/>
    <n v="166305.44154087882"/>
    <n v="9948437.9527835604"/>
    <n v="8025508.3151088795"/>
  </r>
  <r>
    <n v="959"/>
    <s v="Rozy"/>
    <s v="Stirling"/>
    <n v="31"/>
    <n v="2"/>
    <s v="women"/>
    <n v="4"/>
    <s v="IT"/>
    <n v="4"/>
    <s v="PostGraduate"/>
    <x v="1"/>
    <n v="3"/>
    <n v="1468692"/>
    <n v="3"/>
    <x v="4"/>
    <n v="3216296.2899102764"/>
    <n v="265014.54303684767"/>
    <n v="634360.07892215508"/>
    <n v="257810.00719239589"/>
    <n v="278335.44508709927"/>
    <n v="563560.24200408487"/>
    <n v="5882908.6108365171"/>
    <n v="5081748.6155201746"/>
  </r>
  <r>
    <n v="960"/>
    <s v="Randeep"/>
    <s v="Singh"/>
    <n v="36"/>
    <n v="2"/>
    <s v="women"/>
    <n v="5"/>
    <s v="Electrical"/>
    <n v="4"/>
    <s v="PostGraduate"/>
    <x v="0"/>
    <n v="2"/>
    <n v="1079835"/>
    <n v="4"/>
    <x v="7"/>
    <n v="2721019.8325845785"/>
    <n v="155769.23445246296"/>
    <n v="682835.39045136585"/>
    <n v="199610.57990583847"/>
    <n v="293655.69723075011"/>
    <n v="404850.24382248666"/>
    <n v="4888540.4668584317"/>
    <n v="4239504.9552693805"/>
  </r>
  <r>
    <n v="961"/>
    <s v="Narendra"/>
    <s v="Hawkings"/>
    <n v="36"/>
    <n v="2"/>
    <s v="women"/>
    <n v="1"/>
    <s v="Computer Science"/>
    <n v="1"/>
    <s v="HSC"/>
    <x v="2"/>
    <n v="2"/>
    <n v="443474"/>
    <n v="7"/>
    <x v="5"/>
    <n v="331491.76359006227"/>
    <n v="2444.321270056163"/>
    <n v="332116.38615890458"/>
    <n v="59726.497474157441"/>
    <n v="319108.61386098503"/>
    <n v="103427.17909412652"/>
    <n v="1210509.3288430932"/>
    <n v="829229.89623789466"/>
  </r>
  <r>
    <n v="962"/>
    <s v="Washington"/>
    <s v="Pant"/>
    <n v="25"/>
    <n v="2"/>
    <s v="women"/>
    <n v="5"/>
    <s v="Electrical"/>
    <n v="2"/>
    <s v="SSC"/>
    <x v="2"/>
    <n v="1"/>
    <n v="889827"/>
    <n v="8"/>
    <x v="2"/>
    <n v="3979638.6723743323"/>
    <n v="93440.558934234708"/>
    <n v="717992.22207063448"/>
    <n v="316379.80225113645"/>
    <n v="740763.21168056375"/>
    <n v="89916.091967331013"/>
    <n v="5677373.9864122979"/>
    <n v="4526790.413546362"/>
  </r>
  <r>
    <n v="963"/>
    <s v="Elon"/>
    <s v="Bacchan"/>
    <n v="30"/>
    <n v="2"/>
    <s v="women"/>
    <n v="2"/>
    <s v="Chemical"/>
    <n v="3"/>
    <s v="Graduate"/>
    <x v="1"/>
    <n v="4"/>
    <n v="512902"/>
    <n v="8"/>
    <x v="2"/>
    <n v="4103020.830159476"/>
    <n v="196801.29606510221"/>
    <n v="237088.04779656563"/>
    <n v="222746.16475405585"/>
    <n v="128070.96430593397"/>
    <n v="345230.86542463279"/>
    <n v="5198241.7433806751"/>
    <n v="4650623.3182555838"/>
  </r>
  <r>
    <n v="964"/>
    <s v="Saharsh"/>
    <s v="Starc"/>
    <n v="27"/>
    <n v="2"/>
    <s v="women"/>
    <n v="6"/>
    <s v="Biotech"/>
    <n v="2"/>
    <s v="SSC"/>
    <x v="0"/>
    <n v="3"/>
    <n v="176960"/>
    <n v="2"/>
    <x v="6"/>
    <n v="1649375.8321860062"/>
    <n v="81016.507219730294"/>
    <n v="160754.75475395459"/>
    <n v="46385.581897919183"/>
    <n v="91118.911520288646"/>
    <n v="61626.830232350709"/>
    <n v="2048717.4171723113"/>
    <n v="1830196.4165343733"/>
  </r>
  <r>
    <n v="965"/>
    <s v="Collin"/>
    <s v="Chandra"/>
    <n v="37"/>
    <n v="2"/>
    <s v="women"/>
    <n v="4"/>
    <s v="IT"/>
    <n v="3"/>
    <s v="Graduate"/>
    <x v="2"/>
    <n v="1"/>
    <n v="1230341"/>
    <n v="5"/>
    <x v="3"/>
    <n v="2011168.4537216499"/>
    <n v="180483.80649355185"/>
    <n v="1004198.4517452308"/>
    <n v="729667.48255574587"/>
    <n v="339222.62191209785"/>
    <n v="639947.64889995358"/>
    <n v="4885655.5543668345"/>
    <n v="3636281.6434054389"/>
  </r>
  <r>
    <n v="966"/>
    <s v="Faizal"/>
    <s v="Hooda"/>
    <n v="27"/>
    <n v="2"/>
    <s v="women"/>
    <n v="6"/>
    <s v="Biotech"/>
    <n v="5"/>
    <s v="PHD"/>
    <x v="2"/>
    <n v="2"/>
    <n v="725049"/>
    <n v="4"/>
    <x v="7"/>
    <n v="3807218.9438940906"/>
    <n v="145215.18109473001"/>
    <n v="678244.39900195354"/>
    <n v="318947.91604886571"/>
    <n v="470376.47555952019"/>
    <n v="86905.271014815429"/>
    <n v="5297417.6139108585"/>
    <n v="4362878.0412077419"/>
  </r>
  <r>
    <n v="967"/>
    <s v="Charles"/>
    <s v="Trump"/>
    <n v="33"/>
    <n v="2"/>
    <s v="women"/>
    <n v="6"/>
    <s v="Biotech"/>
    <n v="1"/>
    <s v="HSC"/>
    <x v="0"/>
    <n v="1"/>
    <n v="98376"/>
    <n v="7"/>
    <x v="5"/>
    <n v="320791.80376260803"/>
    <n v="1325.9312853194149"/>
    <n v="44698.724332402257"/>
    <n v="6858.711856036678"/>
    <n v="97815.709948610034"/>
    <n v="43612.355731863281"/>
    <n v="507478.88382687361"/>
    <n v="401478.53073690744"/>
  </r>
  <r>
    <n v="968"/>
    <s v="Katnam"/>
    <s v="Stanikzai"/>
    <n v="37"/>
    <n v="2"/>
    <s v="women"/>
    <n v="4"/>
    <s v="IT"/>
    <n v="5"/>
    <s v="PHD"/>
    <x v="2"/>
    <n v="2"/>
    <n v="885720"/>
    <n v="6"/>
    <x v="1"/>
    <n v="5072295.339428301"/>
    <n v="503715.84002826159"/>
    <n v="731639.43233300629"/>
    <n v="186815.29864662522"/>
    <n v="211375.78953217826"/>
    <n v="620302.49287023814"/>
    <n v="7309957.2646315452"/>
    <n v="6408050.3364244802"/>
  </r>
  <r>
    <n v="969"/>
    <s v="William"/>
    <s v="Chandra"/>
    <n v="32"/>
    <n v="2"/>
    <s v="women"/>
    <n v="1"/>
    <s v="Computer Science"/>
    <n v="2"/>
    <s v="SSC"/>
    <x v="2"/>
    <n v="4"/>
    <n v="88560"/>
    <n v="8"/>
    <x v="2"/>
    <n v="544770.44633711199"/>
    <n v="7340.4610427884418"/>
    <n v="57315.108602702858"/>
    <n v="13235.895702909402"/>
    <n v="17470.301122658602"/>
    <n v="46556.502816790853"/>
    <n v="737202.05775660567"/>
    <n v="699155.39988824911"/>
  </r>
  <r>
    <n v="970"/>
    <s v="Daya"/>
    <s v="Trump"/>
    <n v="30"/>
    <n v="2"/>
    <s v="women"/>
    <n v="4"/>
    <s v="IT"/>
    <n v="3"/>
    <s v="Graduate"/>
    <x v="2"/>
    <n v="2"/>
    <n v="1291992"/>
    <n v="5"/>
    <x v="3"/>
    <n v="6741219.9685959527"/>
    <n v="573964.18754063745"/>
    <n v="798283.47522006498"/>
    <n v="217995.15284635083"/>
    <n v="1285319.3009540492"/>
    <n v="413790.58235446305"/>
    <n v="9245286.026170481"/>
    <n v="7168007.3848294429"/>
  </r>
  <r>
    <n v="971"/>
    <s v="Brendon"/>
    <s v="Trump"/>
    <n v="31"/>
    <n v="2"/>
    <s v="women"/>
    <n v="1"/>
    <s v="Computer Science"/>
    <n v="4"/>
    <s v="PostGraduate"/>
    <x v="0"/>
    <n v="2"/>
    <n v="415867"/>
    <n v="5"/>
    <x v="3"/>
    <n v="801360.6985555531"/>
    <n v="32018.7928617262"/>
    <n v="114130.3500837227"/>
    <n v="113564.16471400583"/>
    <n v="184500.57253518415"/>
    <n v="306186.87557046895"/>
    <n v="1637544.9242097447"/>
    <n v="1307461.3940988285"/>
  </r>
  <r>
    <n v="972"/>
    <s v="Sharmila"/>
    <s v="Hooda"/>
    <n v="36"/>
    <n v="2"/>
    <s v="women"/>
    <n v="1"/>
    <s v="Computer Science"/>
    <n v="5"/>
    <s v="PHD"/>
    <x v="2"/>
    <n v="3"/>
    <n v="742823"/>
    <n v="5"/>
    <x v="3"/>
    <n v="2776250.8203528728"/>
    <n v="266727.33794790116"/>
    <n v="262087.5410558203"/>
    <n v="1393.8795161377338"/>
    <n v="659925.30036725779"/>
    <n v="266530.67353080952"/>
    <n v="4047692.0349395028"/>
    <n v="3119645.5171082057"/>
  </r>
  <r>
    <n v="973"/>
    <s v="Glenn"/>
    <s v="Nadela"/>
    <n v="40"/>
    <n v="2"/>
    <s v="women"/>
    <n v="1"/>
    <s v="Computer Science"/>
    <n v="4"/>
    <s v="PostGraduate"/>
    <x v="1"/>
    <n v="3"/>
    <n v="681435"/>
    <n v="8"/>
    <x v="2"/>
    <n v="740206.56434031145"/>
    <n v="25968.256747087129"/>
    <n v="167530.24653759482"/>
    <n v="93507.167630520853"/>
    <n v="184131.97730582819"/>
    <n v="183501.22090469574"/>
    <n v="1772673.0317826022"/>
    <n v="1469065.630099166"/>
  </r>
  <r>
    <n v="974"/>
    <s v="Charles"/>
    <s v="Nadela"/>
    <n v="36"/>
    <n v="2"/>
    <s v="women"/>
    <n v="5"/>
    <s v="Electrical"/>
    <n v="2"/>
    <s v="SSC"/>
    <x v="1"/>
    <n v="4"/>
    <n v="255527"/>
    <n v="2"/>
    <x v="6"/>
    <n v="85399.770534112598"/>
    <n v="3623.3391252015449"/>
    <n v="135536.26580854369"/>
    <n v="22922.169755995466"/>
    <n v="92413.811324352238"/>
    <n v="79907.364100023988"/>
    <n v="556370.40044268023"/>
    <n v="437411.08023713093"/>
  </r>
  <r>
    <n v="975"/>
    <s v="Collin"/>
    <s v="Chandra"/>
    <n v="45"/>
    <n v="1"/>
    <s v="men"/>
    <n v="1"/>
    <s v="Computer Science"/>
    <n v="3"/>
    <s v="Graduate"/>
    <x v="0"/>
    <n v="2"/>
    <n v="1363479"/>
    <n v="3"/>
    <x v="4"/>
    <n v="6068914.2612363454"/>
    <n v="71119.133692995165"/>
    <n v="441870.60695214331"/>
    <n v="176691.12599373824"/>
    <n v="854189.30664902925"/>
    <n v="143176.31953582921"/>
    <n v="8017440.1877243174"/>
    <n v="6915440.6213885555"/>
  </r>
  <r>
    <n v="976"/>
    <s v="Saharsh"/>
    <s v="Trump"/>
    <n v="41"/>
    <n v="2"/>
    <s v="women"/>
    <n v="2"/>
    <s v="Chemical"/>
    <n v="3"/>
    <s v="Graduate"/>
    <x v="2"/>
    <n v="1"/>
    <n v="734871"/>
    <n v="7"/>
    <x v="5"/>
    <n v="3882512.9253035933"/>
    <n v="160645.30824542764"/>
    <n v="597995.57992488262"/>
    <n v="59552.366358701023"/>
    <n v="71428.770790850336"/>
    <n v="409686.96674145752"/>
    <n v="5625066.4719699332"/>
    <n v="5333440.0265749535"/>
  </r>
  <r>
    <n v="977"/>
    <s v="Mitchell"/>
    <s v="Mathhodkar"/>
    <n v="33"/>
    <n v="2"/>
    <s v="women"/>
    <n v="5"/>
    <s v="Electrical"/>
    <n v="1"/>
    <s v="HSC"/>
    <x v="0"/>
    <n v="3"/>
    <n v="261369"/>
    <n v="4"/>
    <x v="7"/>
    <n v="1267937.0873688436"/>
    <n v="20047.026701494095"/>
    <n v="192762.8443089714"/>
    <n v="135958.17040444704"/>
    <n v="13135.089856299408"/>
    <n v="144459.14897504117"/>
    <n v="1866528.0806528563"/>
    <n v="1697387.7936906158"/>
  </r>
  <r>
    <n v="978"/>
    <s v="Paul"/>
    <s v="Sundar"/>
    <n v="37"/>
    <n v="1"/>
    <s v="men"/>
    <n v="4"/>
    <s v="IT"/>
    <n v="4"/>
    <s v="PostGraduate"/>
    <x v="1"/>
    <n v="3"/>
    <n v="863171"/>
    <n v="2"/>
    <x v="6"/>
    <n v="1645502.2559383688"/>
    <n v="59480.550101217697"/>
    <n v="179604.25659953521"/>
    <n v="34906.751056686007"/>
    <n v="793670.11698294862"/>
    <n v="617092.56857725279"/>
    <n v="3305370.0811151569"/>
    <n v="2417312.6629743045"/>
  </r>
  <r>
    <n v="979"/>
    <s v="Faizal"/>
    <s v="Hooda"/>
    <n v="45"/>
    <n v="2"/>
    <s v="women"/>
    <n v="4"/>
    <s v="IT"/>
    <n v="5"/>
    <s v="PHD"/>
    <x v="1"/>
    <n v="2"/>
    <n v="110179"/>
    <n v="4"/>
    <x v="7"/>
    <n v="209156.09241702015"/>
    <n v="1780.3578732960395"/>
    <n v="4704.2497115507522"/>
    <n v="4271.6745256036429"/>
    <n v="13811.285365675269"/>
    <n v="2097.1521164982187"/>
    <n v="326136.4942450691"/>
    <n v="306273.17648049415"/>
  </r>
  <r>
    <n v="980"/>
    <s v="Abdul"/>
    <s v="Musk"/>
    <n v="26"/>
    <n v="2"/>
    <s v="women"/>
    <n v="1"/>
    <s v="Computer Science"/>
    <n v="1"/>
    <s v="HSC"/>
    <x v="0"/>
    <n v="3"/>
    <n v="205117"/>
    <n v="8"/>
    <x v="2"/>
    <n v="1930218.3282585251"/>
    <n v="181852.89333830352"/>
    <n v="17948.738789833067"/>
    <n v="10334.140487536166"/>
    <n v="8734.6863572792972"/>
    <n v="42321.218976445241"/>
    <n v="2195605.2860248033"/>
    <n v="1994683.5658416844"/>
  </r>
  <r>
    <n v="981"/>
    <s v="Faizal"/>
    <s v="Stirling"/>
    <n v="37"/>
    <n v="2"/>
    <s v="women"/>
    <n v="5"/>
    <s v="Electrical"/>
    <n v="1"/>
    <s v="HSC"/>
    <x v="2"/>
    <n v="3"/>
    <n v="1324626"/>
    <n v="7"/>
    <x v="5"/>
    <n v="10782025.319646075"/>
    <n v="130656.468074955"/>
    <n v="775484.57220348064"/>
    <n v="301045.86253400316"/>
    <n v="655396.86461970024"/>
    <n v="61385.264964738031"/>
    <n v="12943521.156814294"/>
    <n v="11856421.961585635"/>
  </r>
  <r>
    <n v="982"/>
    <s v="Kane"/>
    <s v="Trump"/>
    <n v="34"/>
    <n v="2"/>
    <s v="women"/>
    <n v="4"/>
    <s v="IT"/>
    <n v="3"/>
    <s v="Graduate"/>
    <x v="1"/>
    <n v="4"/>
    <n v="1095947"/>
    <n v="8"/>
    <x v="2"/>
    <n v="1735657.2530616676"/>
    <n v="62649.829563431478"/>
    <n v="993162.41053131968"/>
    <n v="885798.56894924934"/>
    <n v="108658.08648656757"/>
    <n v="402166.31844876328"/>
    <n v="4226932.9820417501"/>
    <n v="3169826.4970425013"/>
  </r>
  <r>
    <n v="983"/>
    <s v="William"/>
    <s v="Williamson"/>
    <n v="39"/>
    <n v="1"/>
    <s v="men"/>
    <n v="2"/>
    <s v="Chemical"/>
    <n v="1"/>
    <s v="HSC"/>
    <x v="1"/>
    <n v="3"/>
    <n v="784554"/>
    <n v="4"/>
    <x v="7"/>
    <n v="1053286.1946239192"/>
    <n v="99632.894173815977"/>
    <n v="44560.502263662464"/>
    <n v="35039.187453270511"/>
    <n v="587856.80313734058"/>
    <n v="334189.09359603963"/>
    <n v="2216589.7904836214"/>
    <n v="1494060.9057191946"/>
  </r>
  <r>
    <n v="984"/>
    <s v="Randeep"/>
    <s v="Nadel"/>
    <n v="32"/>
    <n v="2"/>
    <s v="women"/>
    <n v="4"/>
    <s v="IT"/>
    <n v="3"/>
    <s v="Graduate"/>
    <x v="2"/>
    <n v="2"/>
    <n v="525475"/>
    <n v="5"/>
    <x v="3"/>
    <n v="3263840.1350830169"/>
    <n v="272427.52394874662"/>
    <n v="162662.16047345183"/>
    <n v="68175.965651122489"/>
    <n v="272454.11018418701"/>
    <n v="214001.85606992154"/>
    <n v="4165979.1516263904"/>
    <n v="3552921.5518423342"/>
  </r>
  <r>
    <n v="985"/>
    <s v="Bahumukhi"/>
    <s v="Starc"/>
    <n v="44"/>
    <n v="2"/>
    <s v="women"/>
    <n v="4"/>
    <s v="IT"/>
    <n v="2"/>
    <s v="SSC"/>
    <x v="2"/>
    <n v="1"/>
    <n v="66758"/>
    <n v="8"/>
    <x v="2"/>
    <n v="635594.51222870441"/>
    <n v="5722.4399918718673"/>
    <n v="293.05717391416192"/>
    <n v="119.97412640568136"/>
    <n v="49180.35321129267"/>
    <n v="1419.7062671788099"/>
    <n v="704065.27566979732"/>
    <n v="649042.50834022718"/>
  </r>
  <r>
    <n v="986"/>
    <s v="Mitchell"/>
    <s v="Nadela"/>
    <n v="38"/>
    <n v="1"/>
    <s v="men"/>
    <n v="5"/>
    <s v="Electrical"/>
    <n v="1"/>
    <s v="HSC"/>
    <x v="2"/>
    <n v="4"/>
    <n v="1200433"/>
    <n v="2"/>
    <x v="6"/>
    <n v="6779430.0219785813"/>
    <n v="196652.01248341741"/>
    <n v="514399.37272379239"/>
    <n v="142021.54012562332"/>
    <n v="273899.50591716357"/>
    <n v="420845.38906391792"/>
    <n v="8915107.7837662902"/>
    <n v="8302534.7252400853"/>
  </r>
  <r>
    <n v="987"/>
    <s v="Donald"/>
    <s v="Singh"/>
    <n v="36"/>
    <n v="2"/>
    <s v="women"/>
    <n v="3"/>
    <s v="Mechanical"/>
    <n v="5"/>
    <s v="PHD"/>
    <x v="1"/>
    <n v="1"/>
    <n v="131117"/>
    <n v="2"/>
    <x v="6"/>
    <n v="1086956.9288850029"/>
    <n v="102158.58463808039"/>
    <n v="91053.537216106313"/>
    <n v="75298.873591272175"/>
    <n v="9483.1832988190854"/>
    <n v="49858.99109651499"/>
    <n v="1358986.457197624"/>
    <n v="1172045.8156694525"/>
  </r>
  <r>
    <n v="988"/>
    <s v="Bahumukhi"/>
    <s v="Mathhodkar"/>
    <n v="31"/>
    <n v="2"/>
    <s v="women"/>
    <n v="6"/>
    <s v="Biotech"/>
    <n v="2"/>
    <s v="SSC"/>
    <x v="1"/>
    <n v="4"/>
    <n v="367207"/>
    <n v="2"/>
    <x v="6"/>
    <n v="1382388.140273914"/>
    <n v="75106.967084870252"/>
    <n v="345087.86290568358"/>
    <n v="162479.77204819984"/>
    <n v="267223.35347776214"/>
    <n v="210930.05768971605"/>
    <n v="2305613.0608693138"/>
    <n v="1800802.9682584817"/>
  </r>
  <r>
    <n v="989"/>
    <s v="Washington"/>
    <s v="Sarkar"/>
    <n v="45"/>
    <n v="2"/>
    <s v="women"/>
    <n v="6"/>
    <s v="Biotech"/>
    <n v="1"/>
    <s v="HSC"/>
    <x v="2"/>
    <n v="1"/>
    <n v="420799"/>
    <n v="2"/>
    <x v="6"/>
    <n v="4137649.221466884"/>
    <n v="75012.722657450635"/>
    <n v="79491.895849950408"/>
    <n v="9353.4361366366702"/>
    <n v="269086.65078158292"/>
    <n v="138624.81078104326"/>
    <n v="4776564.9280978777"/>
    <n v="4423112.1185222073"/>
  </r>
  <r>
    <n v="990"/>
    <s v="Asgar"/>
    <s v="Musk"/>
    <n v="27"/>
    <n v="1"/>
    <s v="men"/>
    <n v="3"/>
    <s v="Mechanical"/>
    <n v="3"/>
    <s v="Graduate"/>
    <x v="0"/>
    <n v="3"/>
    <n v="912180"/>
    <n v="1"/>
    <x v="0"/>
    <n v="8818869.1975680441"/>
    <n v="813600.00321522274"/>
    <n v="300815.69473154115"/>
    <n v="99460.212436570786"/>
    <n v="139961.34043249412"/>
    <n v="585583.29171294917"/>
    <n v="10617448.184012534"/>
    <n v="9564426.6279282458"/>
  </r>
  <r>
    <n v="991"/>
    <s v="Asgar"/>
    <s v="Stirling"/>
    <n v="40"/>
    <n v="2"/>
    <s v="women"/>
    <n v="2"/>
    <s v="Chemical"/>
    <n v="3"/>
    <s v="Graduate"/>
    <x v="0"/>
    <n v="2"/>
    <n v="593846"/>
    <n v="2"/>
    <x v="6"/>
    <n v="743423.52273076947"/>
    <n v="3042.9161875661716"/>
    <n v="352459.73841897596"/>
    <n v="276487.98915407155"/>
    <n v="517381.0372441471"/>
    <n v="152611.16734808506"/>
    <n v="1842340.4284978304"/>
    <n v="1045428.4859120455"/>
  </r>
  <r>
    <n v="992"/>
    <s v="Abdul"/>
    <s v="Williamson"/>
    <n v="36"/>
    <n v="2"/>
    <s v="women"/>
    <n v="3"/>
    <s v="Mechanical"/>
    <n v="2"/>
    <s v="SSC"/>
    <x v="1"/>
    <n v="3"/>
    <n v="987810"/>
    <n v="4"/>
    <x v="7"/>
    <n v="8279259.9300329704"/>
    <n v="312203.38977797306"/>
    <n v="685975.28663592809"/>
    <n v="375518.5233868935"/>
    <n v="161555.8932608506"/>
    <n v="15660.767708930602"/>
    <n v="9968705.9843778294"/>
    <n v="9119428.1779521108"/>
  </r>
  <r>
    <n v="993"/>
    <s v="Bahumukhi"/>
    <s v="Starc"/>
    <n v="39"/>
    <n v="1"/>
    <s v="men"/>
    <n v="5"/>
    <s v="Electrical"/>
    <n v="4"/>
    <s v="PostGraduate"/>
    <x v="1"/>
    <n v="1"/>
    <n v="1115906"/>
    <n v="7"/>
    <x v="5"/>
    <n v="9670070.976603562"/>
    <n v="323966.38712953497"/>
    <n v="705412.35701825225"/>
    <n v="5890.4540347928287"/>
    <n v="237401.81307676737"/>
    <n v="214127.89321251807"/>
    <n v="11705517.226834333"/>
    <n v="11138258.572593236"/>
  </r>
  <r>
    <n v="994"/>
    <s v="Abhijeet"/>
    <s v="Sheikh"/>
    <n v="29"/>
    <n v="2"/>
    <s v="women"/>
    <n v="3"/>
    <s v="Mechanical"/>
    <n v="2"/>
    <s v="SSC"/>
    <x v="1"/>
    <n v="2"/>
    <n v="567656"/>
    <n v="3"/>
    <x v="4"/>
    <n v="5371028.4158856366"/>
    <n v="393855.90202907176"/>
    <n v="196942.0713631096"/>
    <n v="187009.02753141138"/>
    <n v="133353.77462975628"/>
    <n v="17981.596056240953"/>
    <n v="6153608.0833049864"/>
    <n v="5439389.379114747"/>
  </r>
  <r>
    <n v="995"/>
    <s v="Sharmila"/>
    <s v="Tagore"/>
    <n v="26"/>
    <n v="1"/>
    <s v="men"/>
    <n v="1"/>
    <s v="Computer Science"/>
    <n v="5"/>
    <s v="PHD"/>
    <x v="2"/>
    <n v="1"/>
    <n v="234430"/>
    <n v="5"/>
    <x v="3"/>
    <n v="1478468.9659967753"/>
    <n v="96182.86151854886"/>
    <n v="55520.930615699763"/>
    <n v="7069.5187544494265"/>
    <n v="156983.43883802395"/>
    <n v="103119.28373332763"/>
    <n v="1871539.1803458028"/>
    <n v="1611303.3612347806"/>
  </r>
  <r>
    <n v="996"/>
    <s v="Bill"/>
    <s v="Trump"/>
    <n v="39"/>
    <n v="2"/>
    <s v="women"/>
    <n v="1"/>
    <s v="Computer Science"/>
    <n v="3"/>
    <s v="Graduate"/>
    <x v="2"/>
    <n v="1"/>
    <n v="1231023"/>
    <n v="8"/>
    <x v="2"/>
    <n v="867618.97875531914"/>
    <n v="27315.762351657195"/>
    <n v="57700.720501970347"/>
    <n v="32390.865284967182"/>
    <n v="827741.96858867852"/>
    <n v="862420.98623158608"/>
    <n v="3018763.6854888755"/>
    <n v="2131315.0892635724"/>
  </r>
  <r>
    <n v="997"/>
    <s v="Mitchell"/>
    <s v="Williamson"/>
    <n v="25"/>
    <n v="2"/>
    <s v="women"/>
    <n v="5"/>
    <s v="Electrical"/>
    <n v="2"/>
    <s v="SSC"/>
    <x v="2"/>
    <n v="2"/>
    <n v="185890"/>
    <n v="5"/>
    <x v="3"/>
    <n v="274341.36034898739"/>
    <n v="1011.5029525908089"/>
    <n v="83640.88670551531"/>
    <n v="23955.849384213547"/>
    <n v="85022.195108193133"/>
    <n v="119601.89885428519"/>
    <n v="663474.14590878785"/>
    <n v="553484.59846379037"/>
  </r>
  <r>
    <n v="998"/>
    <s v="Elon"/>
    <s v="Sarkar"/>
    <n v="42"/>
    <n v="1"/>
    <s v="men"/>
    <n v="5"/>
    <s v="Electrical"/>
    <n v="1"/>
    <s v="HSC"/>
    <x v="2"/>
    <n v="1"/>
    <n v="817078"/>
    <n v="8"/>
    <x v="2"/>
    <n v="4742108.8108917456"/>
    <n v="275740.69854003744"/>
    <n v="282746.73564714589"/>
    <n v="40685.48792821775"/>
    <n v="149287.03702354434"/>
    <n v="601254.53677494684"/>
    <n v="6443188.0833138376"/>
    <n v="5977474.8598220376"/>
  </r>
  <r>
    <n v="999"/>
    <s v="Berkin"/>
    <s v="Singh"/>
    <n v="29"/>
    <n v="1"/>
    <s v="men"/>
    <n v="2"/>
    <s v="Chemical"/>
    <n v="3"/>
    <s v="Graduate"/>
    <x v="1"/>
    <n v="4"/>
    <n v="364666"/>
    <n v="5"/>
    <x v="3"/>
    <n v="1026355.5213435425"/>
    <n v="86606.799697130569"/>
    <n v="120482.45942676711"/>
    <n v="95268.609265979176"/>
    <n v="257941.20580698989"/>
    <n v="239582.62296146719"/>
    <n v="1751086.6037317768"/>
    <n v="1311269.9889616771"/>
  </r>
  <r>
    <n v="1000"/>
    <s v="Brendon"/>
    <s v="Starc"/>
    <n v="44"/>
    <n v="1"/>
    <s v="men"/>
    <n v="3"/>
    <s v="Mechanical"/>
    <n v="5"/>
    <s v="PHD"/>
    <x v="1"/>
    <n v="4"/>
    <n v="455130"/>
    <n v="4"/>
    <x v="7"/>
    <n v="2716021.9038301054"/>
    <n v="15295.487326256454"/>
    <n v="193872.32484745551"/>
    <n v="178228.14419180405"/>
    <n v="106819.78765092378"/>
    <n v="32209.869904561085"/>
    <n v="3397234.098582122"/>
    <n v="3096890.679413138"/>
  </r>
  <r>
    <n v="1001"/>
    <s v="William"/>
    <s v="Stanikzai"/>
    <n v="27"/>
    <n v="1"/>
    <s v="men"/>
    <n v="6"/>
    <s v="Biotech"/>
    <n v="3"/>
    <s v="Graduate"/>
    <x v="2"/>
    <n v="3"/>
    <n v="1153264"/>
    <n v="8"/>
    <x v="2"/>
    <n v="2788600.4816986034"/>
    <n v="110222.78584146428"/>
    <n v="85989.893575714494"/>
    <n v="588.30459925614298"/>
    <n v="103477.22530343223"/>
    <n v="508146.27219373675"/>
    <n v="4536000.6474680547"/>
    <n v="4321712.3317239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C21" firstHeaderRow="1" firstDataRow="1" firstDataCol="0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>
      <items count="9">
        <item x="2"/>
        <item x="3"/>
        <item x="6"/>
        <item x="1"/>
        <item x="5"/>
        <item x="0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23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2"/>
        <item x="3"/>
        <item x="6"/>
        <item x="1"/>
        <item x="5"/>
        <item x="0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First Name" fld="1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5" name="firstname" displayName="firstname" ref="A29:B59" totalsRowShown="0" headerRowDxfId="13" headerRowBorderDxfId="12" tableBorderDxfId="11" totalsRowBorderDxfId="10">
  <autoFilter ref="A29:B59"/>
  <tableColumns count="2">
    <tableColumn id="1" name="Column1" dataDxfId="9">
      <calculatedColumnFormula>A29+1</calculatedColumnFormula>
    </tableColumn>
    <tableColumn id="2" name="Column2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lastname" displayName="lastname" ref="A62:B92" totalsRowShown="0" headerRowDxfId="7" headerRowBorderDxfId="6" tableBorderDxfId="5" totalsRowBorderDxfId="4">
  <autoFilter ref="A62:B92"/>
  <tableColumns count="2">
    <tableColumn id="1" name="Column1" dataDxfId="3">
      <calculatedColumnFormula>A62+1</calculatedColumnFormula>
    </tableColumn>
    <tableColumn id="2" name="Column2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main" displayName="main" ref="F3:AB1004" totalsRowShown="0" headerRowDxfId="1">
  <autoFilter ref="F3:AB1004"/>
  <tableColumns count="23">
    <tableColumn id="1" name="Serial Number">
      <calculatedColumnFormula>F3+1</calculatedColumnFormula>
    </tableColumn>
    <tableColumn id="2" name="First Name">
      <calculatedColumnFormula>VLOOKUP(D4,firstname[],2,FALSE)</calculatedColumnFormula>
    </tableColumn>
    <tableColumn id="3" name="Last Name" dataDxfId="0">
      <calculatedColumnFormula>VLOOKUP(E4,lastname[],2,FALSE)</calculatedColumnFormula>
    </tableColumn>
    <tableColumn id="4" name="Age">
      <calculatedColumnFormula>RANDBETWEEN(25,45)</calculatedColumnFormula>
    </tableColumn>
    <tableColumn id="5" name="#">
      <calculatedColumnFormula>RANDBETWEEN(1,2)</calculatedColumnFormula>
    </tableColumn>
    <tableColumn id="6" name="Gender">
      <calculatedColumnFormula>IF(J4=1,"men","women")</calculatedColumnFormula>
    </tableColumn>
    <tableColumn id="7" name="#2">
      <calculatedColumnFormula>RANDBETWEEN(1,6)</calculatedColumnFormula>
    </tableColumn>
    <tableColumn id="8" name="WorkField">
      <calculatedColumnFormula>VLOOKUP(L4,$A$4:$B$9,2,FALSE)</calculatedColumnFormula>
    </tableColumn>
    <tableColumn id="9" name="#3">
      <calculatedColumnFormula>RANDBETWEEN(1,5)</calculatedColumnFormula>
    </tableColumn>
    <tableColumn id="10" name="Education">
      <calculatedColumnFormula>VLOOKUP(N4,$A$12:$B$16,2,FALSE)</calculatedColumnFormula>
    </tableColumn>
    <tableColumn id="11" name="Kids ">
      <calculatedColumnFormula>RANDBETWEEN(1,3)</calculatedColumnFormula>
    </tableColumn>
    <tableColumn id="12" name="Cars">
      <calculatedColumnFormula>RANDBETWEEN(1,4)</calculatedColumnFormula>
    </tableColumn>
    <tableColumn id="13" name="Income">
      <calculatedColumnFormula>RANDBETWEEN(50000,1500000)</calculatedColumnFormula>
    </tableColumn>
    <tableColumn id="14" name="#4">
      <calculatedColumnFormula>RANDBETWEEN(1,8)</calculatedColumnFormula>
    </tableColumn>
    <tableColumn id="15" name="Place">
      <calculatedColumnFormula>VLOOKUP(S4,$A$19:$B$26,2,FALSE)</calculatedColumnFormula>
    </tableColumn>
    <tableColumn id="16" name="House Value">
      <calculatedColumnFormula>RAND()*R4*10</calculatedColumnFormula>
    </tableColumn>
    <tableColumn id="17" name="Mortgage Left">
      <calculatedColumnFormula>U4*RAND()*0.1</calculatedColumnFormula>
    </tableColumn>
    <tableColumn id="18" name="Cars Value">
      <calculatedColumnFormula>R4*RAND()</calculatedColumnFormula>
    </tableColumn>
    <tableColumn id="19" name="Payment Left on cars">
      <calculatedColumnFormula>W4*RAND()</calculatedColumnFormula>
    </tableColumn>
    <tableColumn id="20" name="Debts">
      <calculatedColumnFormula>RAND()*R4</calculatedColumnFormula>
    </tableColumn>
    <tableColumn id="21" name="Investments">
      <calculatedColumnFormula>RAND()*R4*0.75</calculatedColumnFormula>
    </tableColumn>
    <tableColumn id="22" name="Person's Value">
      <calculatedColumnFormula>R4+U4+W4+Z4</calculatedColumnFormula>
    </tableColumn>
    <tableColumn id="23" name="Networth">
      <calculatedColumnFormula>AA4-V4-X4-Y4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C21"/>
  <sheetViews>
    <sheetView workbookViewId="0">
      <selection activeCell="A4" sqref="A4"/>
    </sheetView>
  </sheetViews>
  <sheetFormatPr defaultRowHeight="15"/>
  <cols>
    <col min="1" max="1" width="22.140625" customWidth="1"/>
    <col min="2" max="2" width="4.28515625" customWidth="1"/>
  </cols>
  <sheetData>
    <row r="4" spans="1:3">
      <c r="A4" s="21"/>
      <c r="B4" s="22"/>
      <c r="C4" s="23"/>
    </row>
    <row r="5" spans="1:3">
      <c r="A5" s="24"/>
      <c r="B5" s="25"/>
      <c r="C5" s="26"/>
    </row>
    <row r="6" spans="1:3">
      <c r="A6" s="24"/>
      <c r="B6" s="25"/>
      <c r="C6" s="26"/>
    </row>
    <row r="7" spans="1:3">
      <c r="A7" s="24"/>
      <c r="B7" s="25"/>
      <c r="C7" s="26"/>
    </row>
    <row r="8" spans="1:3">
      <c r="A8" s="24"/>
      <c r="B8" s="25"/>
      <c r="C8" s="26"/>
    </row>
    <row r="9" spans="1:3">
      <c r="A9" s="24"/>
      <c r="B9" s="25"/>
      <c r="C9" s="26"/>
    </row>
    <row r="10" spans="1:3">
      <c r="A10" s="24"/>
      <c r="B10" s="25"/>
      <c r="C10" s="26"/>
    </row>
    <row r="11" spans="1:3">
      <c r="A11" s="24"/>
      <c r="B11" s="25"/>
      <c r="C11" s="26"/>
    </row>
    <row r="12" spans="1:3">
      <c r="A12" s="24"/>
      <c r="B12" s="25"/>
      <c r="C12" s="26"/>
    </row>
    <row r="13" spans="1:3">
      <c r="A13" s="24"/>
      <c r="B13" s="25"/>
      <c r="C13" s="26"/>
    </row>
    <row r="14" spans="1:3">
      <c r="A14" s="24"/>
      <c r="B14" s="25"/>
      <c r="C14" s="26"/>
    </row>
    <row r="15" spans="1:3">
      <c r="A15" s="24"/>
      <c r="B15" s="25"/>
      <c r="C15" s="26"/>
    </row>
    <row r="16" spans="1:3">
      <c r="A16" s="24"/>
      <c r="B16" s="25"/>
      <c r="C16" s="26"/>
    </row>
    <row r="17" spans="1:3">
      <c r="A17" s="24"/>
      <c r="B17" s="25"/>
      <c r="C17" s="26"/>
    </row>
    <row r="18" spans="1:3">
      <c r="A18" s="24"/>
      <c r="B18" s="25"/>
      <c r="C18" s="26"/>
    </row>
    <row r="19" spans="1:3">
      <c r="A19" s="24"/>
      <c r="B19" s="25"/>
      <c r="C19" s="26"/>
    </row>
    <row r="20" spans="1:3">
      <c r="A20" s="24"/>
      <c r="B20" s="25"/>
      <c r="C20" s="26"/>
    </row>
    <row r="21" spans="1:3">
      <c r="A21" s="27"/>
      <c r="B21" s="28"/>
      <c r="C21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Q28"/>
  <sheetViews>
    <sheetView tabSelected="1" workbookViewId="0">
      <selection activeCell="D2" sqref="D2:I4"/>
    </sheetView>
  </sheetViews>
  <sheetFormatPr defaultRowHeight="15"/>
  <cols>
    <col min="3" max="3" width="18.5703125" customWidth="1"/>
    <col min="4" max="4" width="18.7109375" customWidth="1"/>
    <col min="5" max="5" width="18.5703125" customWidth="1"/>
    <col min="9" max="9" width="13.85546875" customWidth="1"/>
    <col min="10" max="10" width="20.42578125" customWidth="1"/>
  </cols>
  <sheetData>
    <row r="2" spans="3:17">
      <c r="C2" s="4"/>
      <c r="D2" s="67" t="s">
        <v>120</v>
      </c>
      <c r="E2" s="65"/>
      <c r="F2" s="65"/>
      <c r="G2" s="65"/>
      <c r="H2" s="65"/>
      <c r="I2" s="66"/>
      <c r="J2" s="4"/>
      <c r="K2" s="4"/>
    </row>
    <row r="3" spans="3:17">
      <c r="C3" s="4"/>
      <c r="D3" s="68"/>
      <c r="E3" s="61"/>
      <c r="F3" s="61"/>
      <c r="G3" s="61"/>
      <c r="H3" s="61"/>
      <c r="I3" s="63"/>
      <c r="J3" s="32"/>
      <c r="K3" s="4"/>
    </row>
    <row r="4" spans="3:17">
      <c r="C4" s="4"/>
      <c r="D4" s="69"/>
      <c r="E4" s="62"/>
      <c r="F4" s="62"/>
      <c r="G4" s="62"/>
      <c r="H4" s="62"/>
      <c r="I4" s="64"/>
      <c r="J4" s="4"/>
      <c r="K4" s="4"/>
    </row>
    <row r="5" spans="3:17" ht="15.75" thickBot="1">
      <c r="C5" s="4"/>
      <c r="D5" s="31"/>
      <c r="E5" s="4"/>
      <c r="F5" s="4"/>
      <c r="G5" s="4"/>
      <c r="H5" s="32"/>
      <c r="I5" s="32"/>
      <c r="J5" s="32"/>
      <c r="K5" s="32"/>
      <c r="L5" s="20"/>
      <c r="M5" s="20"/>
      <c r="N5" s="20"/>
      <c r="O5" s="20"/>
      <c r="P5" s="20"/>
      <c r="Q5" s="20"/>
    </row>
    <row r="6" spans="3:17" ht="16.5" thickTop="1" thickBot="1">
      <c r="C6" s="51" t="s">
        <v>98</v>
      </c>
      <c r="D6" s="37">
        <v>3</v>
      </c>
      <c r="E6" s="38"/>
      <c r="F6" s="4"/>
      <c r="G6" s="4"/>
      <c r="H6" s="32"/>
      <c r="I6" s="32"/>
      <c r="J6" s="32"/>
      <c r="K6" s="32"/>
      <c r="L6" s="20"/>
      <c r="M6" s="20"/>
      <c r="N6" s="20"/>
      <c r="O6" s="20"/>
      <c r="P6" s="20"/>
      <c r="Q6" s="20"/>
    </row>
    <row r="7" spans="3:17" ht="16.5" thickTop="1" thickBot="1">
      <c r="C7" s="4"/>
      <c r="D7" s="39"/>
      <c r="E7" s="40"/>
      <c r="F7" s="4"/>
      <c r="G7" s="4"/>
      <c r="H7" s="32"/>
      <c r="I7" s="32"/>
      <c r="J7" s="32"/>
      <c r="K7" s="32"/>
      <c r="L7" s="20"/>
      <c r="M7" s="20"/>
      <c r="N7" s="20"/>
      <c r="O7" s="20"/>
      <c r="P7" s="20"/>
      <c r="Q7" s="20"/>
    </row>
    <row r="8" spans="3:17" ht="16.5" thickTop="1" thickBot="1">
      <c r="C8" s="44" t="s">
        <v>99</v>
      </c>
      <c r="D8" s="37" t="str">
        <f ca="1">VLOOKUP(D6,main[],2,FALSE)</f>
        <v>Bahumukhi</v>
      </c>
      <c r="E8" s="37" t="str">
        <f ca="1">VLOOKUP(D6,main[],3,FALSE)</f>
        <v>Musk</v>
      </c>
      <c r="F8" s="4"/>
      <c r="G8" s="4"/>
      <c r="H8" s="32"/>
      <c r="I8" s="32"/>
      <c r="J8" s="32"/>
      <c r="K8" s="32"/>
      <c r="L8" s="20"/>
      <c r="M8" s="20"/>
      <c r="N8" s="20"/>
      <c r="O8" s="20"/>
      <c r="P8" s="20"/>
      <c r="Q8" s="20"/>
    </row>
    <row r="9" spans="3:17" ht="16.5" thickTop="1" thickBot="1">
      <c r="C9" s="49"/>
      <c r="D9" s="39"/>
      <c r="E9" s="38"/>
      <c r="F9" s="4"/>
      <c r="G9" s="4"/>
      <c r="H9" s="52" t="s">
        <v>119</v>
      </c>
      <c r="I9" s="53"/>
      <c r="J9" s="54"/>
      <c r="K9" s="32"/>
      <c r="L9" s="20"/>
      <c r="M9" s="20"/>
      <c r="N9" s="20"/>
      <c r="O9" s="20"/>
      <c r="P9" s="20"/>
      <c r="Q9" s="20"/>
    </row>
    <row r="10" spans="3:17" ht="16.5" thickTop="1" thickBot="1">
      <c r="C10" s="44" t="s">
        <v>100</v>
      </c>
      <c r="D10" s="41" t="str">
        <f ca="1">VLOOKUP(D6,main[],6,FALSE)</f>
        <v>women</v>
      </c>
      <c r="E10" s="38"/>
      <c r="F10" s="4"/>
      <c r="G10" s="4"/>
      <c r="H10" s="55"/>
      <c r="I10" s="56"/>
      <c r="J10" s="57"/>
      <c r="K10" s="32"/>
      <c r="L10" s="20"/>
      <c r="M10" s="20"/>
      <c r="N10" s="20"/>
      <c r="O10" s="20"/>
      <c r="P10" s="20"/>
      <c r="Q10" s="20"/>
    </row>
    <row r="11" spans="3:17" ht="16.5" thickTop="1" thickBot="1">
      <c r="C11" s="49"/>
      <c r="D11" s="39"/>
      <c r="E11" s="38"/>
      <c r="F11" s="4"/>
      <c r="G11" s="4"/>
      <c r="H11" s="46">
        <v>1</v>
      </c>
      <c r="I11" s="43" t="s">
        <v>25</v>
      </c>
      <c r="J11" s="35">
        <f ca="1">AVERAGEIF(Sheet1!AD4:AD1004,"&lt;&gt;0")</f>
        <v>4811259.9789193161</v>
      </c>
      <c r="K11" s="32"/>
      <c r="L11" s="20"/>
      <c r="M11" s="20"/>
      <c r="N11" s="20"/>
      <c r="O11" s="20"/>
      <c r="P11" s="20"/>
      <c r="Q11" s="20"/>
    </row>
    <row r="12" spans="3:17" ht="16.5" thickTop="1" thickBot="1">
      <c r="C12" s="44" t="s">
        <v>101</v>
      </c>
      <c r="D12" s="36">
        <f ca="1">VLOOKUP(D6,main[],4,FALSE)</f>
        <v>27</v>
      </c>
      <c r="E12" s="38"/>
      <c r="F12" s="4"/>
      <c r="G12" s="4"/>
      <c r="H12" s="47">
        <v>2</v>
      </c>
      <c r="I12" s="43" t="s">
        <v>19</v>
      </c>
      <c r="J12" s="33">
        <f ca="1">AVERAGEIF(Sheet1!AF4:AF1004,"&lt;&gt;0")</f>
        <v>4147764.9039783711</v>
      </c>
      <c r="K12" s="32"/>
      <c r="L12" s="20"/>
      <c r="M12" s="20"/>
      <c r="N12" s="20"/>
      <c r="O12" s="20"/>
      <c r="P12" s="20"/>
      <c r="Q12" s="20"/>
    </row>
    <row r="13" spans="3:17" ht="16.5" thickTop="1" thickBot="1">
      <c r="C13" s="49"/>
      <c r="D13" s="39"/>
      <c r="E13" s="38"/>
      <c r="F13" s="4"/>
      <c r="G13" s="4"/>
      <c r="H13" s="47">
        <v>3</v>
      </c>
      <c r="I13" s="43" t="s">
        <v>20</v>
      </c>
      <c r="J13" s="33">
        <f ca="1">AVERAGEIF(Sheet1!AG4:AG1004,"&lt;&gt;0")</f>
        <v>4948989.0893349126</v>
      </c>
      <c r="K13" s="32"/>
      <c r="L13" s="20"/>
      <c r="M13" s="20"/>
      <c r="N13" s="20"/>
      <c r="O13" s="20"/>
      <c r="P13" s="20"/>
      <c r="Q13" s="20"/>
    </row>
    <row r="14" spans="3:17" ht="16.5" thickTop="1" thickBot="1">
      <c r="C14" s="44" t="s">
        <v>102</v>
      </c>
      <c r="D14" s="41" t="str">
        <f ca="1">VLOOKUP(D6,main[],8,FALSE)</f>
        <v>Mechanical</v>
      </c>
      <c r="E14" s="38"/>
      <c r="F14" s="4"/>
      <c r="G14" s="4"/>
      <c r="H14" s="47">
        <v>4</v>
      </c>
      <c r="I14" s="43" t="s">
        <v>21</v>
      </c>
      <c r="J14" s="33">
        <f ca="1">AVERAGEIF(Sheet1!AH4:AH1004,"&lt;&gt;0")</f>
        <v>4269016.3612453863</v>
      </c>
      <c r="K14" s="32"/>
      <c r="L14" s="20"/>
      <c r="M14" s="20"/>
      <c r="N14" s="20"/>
      <c r="O14" s="20"/>
      <c r="P14" s="20"/>
      <c r="Q14" s="20"/>
    </row>
    <row r="15" spans="3:17" ht="16.5" thickTop="1" thickBot="1">
      <c r="C15" s="49"/>
      <c r="D15" s="39"/>
      <c r="E15" s="38"/>
      <c r="F15" s="4"/>
      <c r="G15" s="4"/>
      <c r="H15" s="47">
        <v>5</v>
      </c>
      <c r="I15" s="44" t="s">
        <v>22</v>
      </c>
      <c r="J15" s="33">
        <f ca="1">AVERAGEIF(Sheet1!AI4:AI1004,"&lt;&gt;0")</f>
        <v>4336651.5254277959</v>
      </c>
      <c r="K15" s="32"/>
      <c r="L15" s="20"/>
      <c r="M15" s="20"/>
      <c r="N15" s="20"/>
      <c r="O15" s="20"/>
      <c r="P15" s="20"/>
      <c r="Q15" s="20"/>
    </row>
    <row r="16" spans="3:17" ht="16.5" thickTop="1" thickBot="1">
      <c r="C16" s="44" t="s">
        <v>103</v>
      </c>
      <c r="D16" s="37" t="str">
        <f ca="1">VLOOKUP(D6,main[],10,FALSE)</f>
        <v>Graduate</v>
      </c>
      <c r="E16" s="38"/>
      <c r="F16" s="4"/>
      <c r="G16" s="4"/>
      <c r="H16" s="47">
        <v>6</v>
      </c>
      <c r="I16" s="44" t="s">
        <v>26</v>
      </c>
      <c r="J16" s="33">
        <f ca="1">AVERAGEIF(Sheet1!AE4:AE1004,"&lt;&gt;0")</f>
        <v>4303920.5341447992</v>
      </c>
      <c r="K16" s="32"/>
      <c r="L16" s="20"/>
      <c r="M16" s="20"/>
      <c r="N16" s="20"/>
      <c r="O16" s="20"/>
      <c r="P16" s="20"/>
      <c r="Q16" s="20"/>
    </row>
    <row r="17" spans="3:17" ht="16.5" thickTop="1" thickBot="1">
      <c r="C17" s="49"/>
      <c r="D17" s="39"/>
      <c r="E17" s="38"/>
      <c r="F17" s="4"/>
      <c r="G17" s="4"/>
      <c r="H17" s="47">
        <v>7</v>
      </c>
      <c r="I17" s="43" t="s">
        <v>23</v>
      </c>
      <c r="J17" s="33">
        <f ca="1">AVERAGEIF(Sheet1!AJ4:AJ1004,"&lt;&gt;0")</f>
        <v>4849691.9753317703</v>
      </c>
      <c r="K17" s="32"/>
      <c r="L17" s="20"/>
      <c r="M17" s="20"/>
      <c r="N17" s="20"/>
      <c r="O17" s="20"/>
      <c r="P17" s="20"/>
      <c r="Q17" s="20"/>
    </row>
    <row r="18" spans="3:17" ht="16.5" thickTop="1" thickBot="1">
      <c r="C18" s="44" t="s">
        <v>104</v>
      </c>
      <c r="D18" s="37">
        <f ca="1">VLOOKUP(D6,main[],11,FALSE)</f>
        <v>1</v>
      </c>
      <c r="E18" s="38"/>
      <c r="F18" s="4"/>
      <c r="G18" s="4"/>
      <c r="H18" s="48">
        <v>8</v>
      </c>
      <c r="I18" s="45" t="s">
        <v>24</v>
      </c>
      <c r="J18" s="33">
        <f ca="1">AVERAGEIF(Sheet1!AK4:AK1004,"&lt;&gt;0")</f>
        <v>4428999.1212079143</v>
      </c>
      <c r="K18" s="32"/>
      <c r="L18" s="20"/>
      <c r="M18" s="20"/>
      <c r="N18" s="20"/>
      <c r="O18" s="20"/>
      <c r="P18" s="20"/>
      <c r="Q18" s="20"/>
    </row>
    <row r="19" spans="3:17" ht="16.5" thickTop="1" thickBot="1">
      <c r="C19" s="49"/>
      <c r="D19" s="39"/>
      <c r="E19" s="38"/>
      <c r="F19" s="4"/>
      <c r="G19" s="4"/>
      <c r="H19" s="32"/>
      <c r="I19" s="32"/>
      <c r="J19" s="32"/>
      <c r="K19" s="32"/>
      <c r="L19" s="20"/>
      <c r="M19" s="20"/>
      <c r="N19" s="20"/>
      <c r="O19" s="20"/>
      <c r="P19" s="20"/>
      <c r="Q19" s="20"/>
    </row>
    <row r="20" spans="3:17" ht="16.5" thickTop="1" thickBot="1">
      <c r="C20" s="44" t="s">
        <v>105</v>
      </c>
      <c r="D20" s="37">
        <f ca="1">VLOOKUP(D6,main[],12,FALSE)</f>
        <v>4</v>
      </c>
      <c r="E20" s="38"/>
      <c r="F20" s="4"/>
      <c r="G20" s="4"/>
      <c r="H20" s="32"/>
      <c r="I20" s="32"/>
      <c r="J20" s="32"/>
      <c r="K20" s="32"/>
      <c r="L20" s="20"/>
      <c r="M20" s="20"/>
      <c r="N20" s="20"/>
      <c r="O20" s="20"/>
      <c r="P20" s="20"/>
      <c r="Q20" s="20"/>
    </row>
    <row r="21" spans="3:17" ht="16.5" thickTop="1" thickBot="1">
      <c r="C21" s="49"/>
      <c r="D21" s="39"/>
      <c r="E21" s="38"/>
      <c r="F21" s="4"/>
      <c r="G21" s="4"/>
      <c r="H21" s="32"/>
      <c r="I21" s="32"/>
      <c r="J21" s="32"/>
      <c r="K21" s="32"/>
      <c r="L21" s="20"/>
      <c r="M21" s="20"/>
      <c r="N21" s="20"/>
      <c r="O21" s="20"/>
      <c r="P21" s="20"/>
      <c r="Q21" s="20"/>
    </row>
    <row r="22" spans="3:17" ht="16.5" thickTop="1" thickBot="1">
      <c r="C22" s="44" t="s">
        <v>106</v>
      </c>
      <c r="D22" s="37">
        <f ca="1">VLOOKUP(D6,main[],13,FALSE)</f>
        <v>1008963</v>
      </c>
      <c r="E22" s="38"/>
      <c r="F22" s="4"/>
      <c r="G22" s="4"/>
      <c r="H22" s="32"/>
      <c r="I22" s="32"/>
      <c r="J22" s="32"/>
      <c r="K22" s="32"/>
      <c r="L22" s="20"/>
      <c r="M22" s="20"/>
      <c r="N22" s="20"/>
      <c r="O22" s="20"/>
      <c r="P22" s="20"/>
      <c r="Q22" s="20"/>
    </row>
    <row r="23" spans="3:17" ht="16.5" thickTop="1" thickBot="1">
      <c r="C23" s="49"/>
      <c r="D23" s="39"/>
      <c r="E23" s="38"/>
      <c r="F23" s="4"/>
      <c r="G23" s="4"/>
      <c r="H23" s="32"/>
      <c r="I23" s="32"/>
      <c r="J23" s="32"/>
      <c r="K23" s="32"/>
      <c r="L23" s="20"/>
      <c r="M23" s="20"/>
      <c r="N23" s="20"/>
      <c r="O23" s="20"/>
      <c r="P23" s="20"/>
      <c r="Q23" s="20"/>
    </row>
    <row r="24" spans="3:17" ht="16.5" thickTop="1" thickBot="1">
      <c r="C24" s="44" t="s">
        <v>107</v>
      </c>
      <c r="D24" s="37" t="str">
        <f ca="1">VLOOKUP(D6,main[],15,FALSE)</f>
        <v>Lords</v>
      </c>
      <c r="E24" s="38"/>
      <c r="F24" s="4"/>
      <c r="G24" s="4"/>
      <c r="H24" s="32"/>
      <c r="I24" s="32"/>
      <c r="J24" s="32"/>
      <c r="K24" s="32"/>
      <c r="L24" s="20"/>
      <c r="M24" s="20"/>
      <c r="N24" s="20"/>
      <c r="O24" s="20"/>
      <c r="P24" s="20"/>
      <c r="Q24" s="20"/>
    </row>
    <row r="25" spans="3:17" ht="16.5" thickTop="1" thickBot="1">
      <c r="C25" s="49"/>
      <c r="D25" s="42"/>
      <c r="E25" s="38"/>
      <c r="F25" s="4"/>
      <c r="G25" s="4"/>
      <c r="H25" s="4"/>
      <c r="I25" s="4"/>
      <c r="J25" s="32"/>
      <c r="K25" s="4"/>
    </row>
    <row r="26" spans="3:17" ht="16.5" thickTop="1" thickBot="1">
      <c r="C26" s="50" t="s">
        <v>31</v>
      </c>
      <c r="D26" s="36">
        <f ca="1">VLOOKUP(D6,main[],23,FALSE)</f>
        <v>4488190.7327199401</v>
      </c>
      <c r="E26" s="38"/>
      <c r="F26" s="4"/>
      <c r="G26" s="4"/>
      <c r="H26" s="4"/>
      <c r="I26" s="4"/>
      <c r="J26" s="4"/>
      <c r="K26" s="4"/>
    </row>
    <row r="27" spans="3:17" ht="15.75" thickTop="1">
      <c r="C27" s="4"/>
      <c r="D27" s="38"/>
      <c r="E27" s="38"/>
      <c r="F27" s="4"/>
      <c r="G27" s="4"/>
      <c r="H27" s="4"/>
      <c r="I27" s="4"/>
      <c r="J27" s="4"/>
      <c r="K27" s="4"/>
    </row>
    <row r="28" spans="3:17">
      <c r="L28" s="34"/>
    </row>
  </sheetData>
  <mergeCells count="2">
    <mergeCell ref="H9:J10"/>
    <mergeCell ref="D2:I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AK1005"/>
  <sheetViews>
    <sheetView topLeftCell="R1" workbookViewId="0">
      <selection activeCell="AK1005" sqref="AK1005"/>
    </sheetView>
  </sheetViews>
  <sheetFormatPr defaultRowHeight="15"/>
  <cols>
    <col min="1" max="1" width="11" customWidth="1"/>
    <col min="2" max="2" width="18.42578125" customWidth="1"/>
    <col min="3" max="3" width="12.28515625" customWidth="1"/>
    <col min="4" max="4" width="5.7109375" customWidth="1"/>
    <col min="6" max="6" width="15.85546875" customWidth="1"/>
    <col min="7" max="7" width="12.7109375" customWidth="1"/>
    <col min="8" max="8" width="12.28515625" customWidth="1"/>
    <col min="9" max="9" width="10.85546875" customWidth="1"/>
    <col min="10" max="10" width="4.140625" customWidth="1"/>
    <col min="11" max="11" width="9.85546875" customWidth="1"/>
    <col min="12" max="12" width="5.140625" customWidth="1"/>
    <col min="13" max="13" width="19.42578125" customWidth="1"/>
    <col min="14" max="14" width="6.7109375" customWidth="1"/>
    <col min="15" max="15" width="14.140625" customWidth="1"/>
    <col min="16" max="16" width="11" customWidth="1"/>
    <col min="17" max="17" width="9.7109375" customWidth="1"/>
    <col min="18" max="19" width="11.140625" customWidth="1"/>
    <col min="20" max="20" width="10.140625" customWidth="1"/>
    <col min="21" max="21" width="14.28515625" customWidth="1"/>
    <col min="22" max="22" width="20" customWidth="1"/>
    <col min="23" max="23" width="21.42578125" customWidth="1"/>
    <col min="24" max="24" width="25" customWidth="1"/>
    <col min="25" max="25" width="13.5703125" customWidth="1"/>
    <col min="26" max="26" width="20.42578125" customWidth="1"/>
    <col min="27" max="27" width="17.28515625" customWidth="1"/>
    <col min="28" max="28" width="15.42578125" customWidth="1"/>
    <col min="30" max="30" width="15.28515625" customWidth="1"/>
    <col min="31" max="31" width="13.5703125" customWidth="1"/>
    <col min="33" max="33" width="12.85546875" customWidth="1"/>
  </cols>
  <sheetData>
    <row r="3" spans="1:37">
      <c r="A3" s="58" t="s">
        <v>2</v>
      </c>
      <c r="B3" s="59"/>
      <c r="C3" s="15"/>
      <c r="D3" s="15" t="s">
        <v>32</v>
      </c>
      <c r="E3" t="s">
        <v>32</v>
      </c>
      <c r="F3" s="19" t="s">
        <v>97</v>
      </c>
      <c r="G3" s="19" t="s">
        <v>96</v>
      </c>
      <c r="H3" s="19" t="s">
        <v>95</v>
      </c>
      <c r="I3" s="19" t="s">
        <v>1</v>
      </c>
      <c r="J3" s="19" t="s">
        <v>32</v>
      </c>
      <c r="K3" s="19" t="s">
        <v>0</v>
      </c>
      <c r="L3" s="19" t="s">
        <v>33</v>
      </c>
      <c r="M3" s="19" t="s">
        <v>109</v>
      </c>
      <c r="N3" s="19" t="s">
        <v>34</v>
      </c>
      <c r="O3" s="19" t="s">
        <v>4</v>
      </c>
      <c r="P3" s="19" t="s">
        <v>110</v>
      </c>
      <c r="Q3" s="19" t="s">
        <v>17</v>
      </c>
      <c r="R3" s="19" t="s">
        <v>18</v>
      </c>
      <c r="S3" s="19" t="s">
        <v>115</v>
      </c>
      <c r="T3" s="19" t="s">
        <v>111</v>
      </c>
      <c r="U3" s="19" t="s">
        <v>27</v>
      </c>
      <c r="V3" s="19" t="s">
        <v>28</v>
      </c>
      <c r="W3" s="19" t="s">
        <v>29</v>
      </c>
      <c r="X3" s="19" t="s">
        <v>112</v>
      </c>
      <c r="Y3" s="19" t="s">
        <v>6</v>
      </c>
      <c r="Z3" s="19" t="s">
        <v>113</v>
      </c>
      <c r="AA3" s="19" t="s">
        <v>30</v>
      </c>
      <c r="AB3" s="19" t="s">
        <v>31</v>
      </c>
      <c r="AD3" t="s">
        <v>25</v>
      </c>
      <c r="AE3" t="s">
        <v>26</v>
      </c>
      <c r="AF3" t="s">
        <v>19</v>
      </c>
      <c r="AG3" t="s">
        <v>20</v>
      </c>
      <c r="AH3" t="s">
        <v>21</v>
      </c>
      <c r="AI3" t="s">
        <v>22</v>
      </c>
      <c r="AJ3" t="s">
        <v>23</v>
      </c>
      <c r="AK3" t="s">
        <v>24</v>
      </c>
    </row>
    <row r="4" spans="1:37">
      <c r="A4" s="1">
        <v>1</v>
      </c>
      <c r="B4" s="1" t="s">
        <v>7</v>
      </c>
      <c r="C4" s="16"/>
      <c r="D4" s="16">
        <f ca="1">RANDBETWEEN(1,30)</f>
        <v>1</v>
      </c>
      <c r="E4">
        <f ca="1">RANDBETWEEN(1,30)</f>
        <v>27</v>
      </c>
      <c r="F4">
        <v>1</v>
      </c>
      <c r="G4" t="str">
        <f ca="1">VLOOKUP(D4,firstname[],2,FALSE)</f>
        <v>Abhijeet</v>
      </c>
      <c r="H4" s="3" t="str">
        <f ca="1">VLOOKUP(E4,lastname[],2,FALSE)</f>
        <v>Khan</v>
      </c>
      <c r="I4">
        <f ca="1">RANDBETWEEN(25,45)</f>
        <v>35</v>
      </c>
      <c r="J4">
        <f ca="1">RANDBETWEEN(1,2)</f>
        <v>2</v>
      </c>
      <c r="K4" t="str">
        <f ca="1">IF(J4=1,"men","women")</f>
        <v>women</v>
      </c>
      <c r="L4">
        <f ca="1">RANDBETWEEN(1,6)</f>
        <v>2</v>
      </c>
      <c r="M4" t="str">
        <f ca="1">VLOOKUP(L4,$A$4:$B$9,2,FALSE)</f>
        <v>Chemical</v>
      </c>
      <c r="N4">
        <f ca="1">RANDBETWEEN(1,5)</f>
        <v>5</v>
      </c>
      <c r="O4" t="str">
        <f ca="1">VLOOKUP(N4,$A$12:$B$16,2,FALSE)</f>
        <v>PHD</v>
      </c>
      <c r="P4">
        <f ca="1">RANDBETWEEN(1,3)</f>
        <v>2</v>
      </c>
      <c r="Q4">
        <f ca="1">RANDBETWEEN(1,4)</f>
        <v>4</v>
      </c>
      <c r="R4">
        <f ca="1">RANDBETWEEN(50000,1500000)</f>
        <v>215367</v>
      </c>
      <c r="S4">
        <f ca="1">RANDBETWEEN(1,8)</f>
        <v>8</v>
      </c>
      <c r="T4" t="str">
        <f ca="1">VLOOKUP(S4,$A$19:$B$26,2,FALSE)</f>
        <v>Cardiff</v>
      </c>
      <c r="U4">
        <f ca="1">RAND()*R4*10</f>
        <v>1916278.3288774036</v>
      </c>
      <c r="V4">
        <f ca="1">U4*RAND()*0.1</f>
        <v>159010.40691479071</v>
      </c>
      <c r="W4">
        <f ca="1">R4*RAND()</f>
        <v>118932.23723451198</v>
      </c>
      <c r="X4">
        <f ca="1">W4*RAND()</f>
        <v>34180.495606131364</v>
      </c>
      <c r="Y4">
        <f ca="1">RAND()*R4</f>
        <v>134048.30318719268</v>
      </c>
      <c r="Z4">
        <f ca="1">RAND()*R4*0.75</f>
        <v>141422.23985488538</v>
      </c>
      <c r="AA4">
        <f ca="1">R4+U4+W4+Z4</f>
        <v>2391999.8059668005</v>
      </c>
      <c r="AB4">
        <f ca="1">AA4-V4-X4-Y4</f>
        <v>2064760.6002586859</v>
      </c>
      <c r="AD4">
        <f ca="1">IF(main[[#This Row],[Place]]="Melbourne",main[[#This Row],[Networth]],0)</f>
        <v>0</v>
      </c>
      <c r="AE4">
        <f ca="1">IF(main[[#This Row],[Place]]="Cardiff",main[[#This Row],[Networth]],0)</f>
        <v>2064760.6002586859</v>
      </c>
      <c r="AF4">
        <f ca="1">IF(main[[#This Row],[Place]]="New york",main[[#This Row],[Networth]],0)</f>
        <v>0</v>
      </c>
      <c r="AG4">
        <f ca="1">IF(main[[#This Row],[Place]]="London",main[[#This Row],[Networth]],0)</f>
        <v>0</v>
      </c>
      <c r="AH4">
        <f ca="1">IF(main[[#This Row],[Place]]="Paris",main[[#This Row],[Networth]],0)</f>
        <v>0</v>
      </c>
      <c r="AI4">
        <f ca="1">IF(main[[#This Row],[Place]]="Rome",main[[#This Row],[Networth]],0)</f>
        <v>0</v>
      </c>
      <c r="AJ4">
        <f ca="1">IF(main[[#This Row],[Place]]="Delhi",main[[#This Row],[Networth]],0)</f>
        <v>0</v>
      </c>
      <c r="AK4">
        <f ca="1">IF(main[[#This Row],[Place]]="Lords",main[[#This Row],[Networth]],0)</f>
        <v>0</v>
      </c>
    </row>
    <row r="5" spans="1:37">
      <c r="A5" s="1">
        <v>2</v>
      </c>
      <c r="B5" s="1" t="s">
        <v>8</v>
      </c>
      <c r="C5" s="16"/>
      <c r="D5" s="16">
        <f t="shared" ref="D5:E68" ca="1" si="0">RANDBETWEEN(1,30)</f>
        <v>22</v>
      </c>
      <c r="E5">
        <f t="shared" ca="1" si="0"/>
        <v>7</v>
      </c>
      <c r="F5">
        <f>F4+1</f>
        <v>2</v>
      </c>
      <c r="G5" t="str">
        <f ca="1">VLOOKUP(D5,firstname[],2,FALSE)</f>
        <v>Satya</v>
      </c>
      <c r="H5" s="3" t="str">
        <f ca="1">VLOOKUP(E5,lastname[],2,FALSE)</f>
        <v>Trump</v>
      </c>
      <c r="I5">
        <f t="shared" ref="I5:I68" ca="1" si="1">RANDBETWEEN(25,45)</f>
        <v>25</v>
      </c>
      <c r="J5">
        <f t="shared" ref="J5:J68" ca="1" si="2">RANDBETWEEN(1,2)</f>
        <v>2</v>
      </c>
      <c r="K5" t="str">
        <f t="shared" ref="K5:K68" ca="1" si="3">IF(J5=1,"men","women")</f>
        <v>women</v>
      </c>
      <c r="L5">
        <f t="shared" ref="L5:L68" ca="1" si="4">RANDBETWEEN(1,6)</f>
        <v>5</v>
      </c>
      <c r="M5" t="str">
        <f t="shared" ref="M5:M68" ca="1" si="5">VLOOKUP(L5,$A$4:$B$9,2,FALSE)</f>
        <v>Electrical</v>
      </c>
      <c r="N5">
        <f t="shared" ref="N5:N68" ca="1" si="6">RANDBETWEEN(1,5)</f>
        <v>5</v>
      </c>
      <c r="O5" t="str">
        <f t="shared" ref="O5:O68" ca="1" si="7">VLOOKUP(N5,$A$12:$B$16,2,FALSE)</f>
        <v>PHD</v>
      </c>
      <c r="P5">
        <f t="shared" ref="P5:P68" ca="1" si="8">RANDBETWEEN(1,3)</f>
        <v>1</v>
      </c>
      <c r="Q5">
        <f t="shared" ref="Q5:Q68" ca="1" si="9">RANDBETWEEN(1,4)</f>
        <v>3</v>
      </c>
      <c r="R5">
        <f t="shared" ref="R5:R68" ca="1" si="10">RANDBETWEEN(50000,1500000)</f>
        <v>503787</v>
      </c>
      <c r="S5">
        <f t="shared" ref="S5:S68" ca="1" si="11">RANDBETWEEN(1,8)</f>
        <v>5</v>
      </c>
      <c r="T5" t="str">
        <f t="shared" ref="T5:T68" ca="1" si="12">VLOOKUP(S5,$A$19:$B$26,2,FALSE)</f>
        <v>Delhi</v>
      </c>
      <c r="U5">
        <f t="shared" ref="U5:U68" ca="1" si="13">RAND()*R5*10</f>
        <v>521141.18160397891</v>
      </c>
      <c r="V5">
        <f t="shared" ref="V5:V68" ca="1" si="14">U5*RAND()*0.1</f>
        <v>19936.745933000271</v>
      </c>
      <c r="W5">
        <f t="shared" ref="W5:W68" ca="1" si="15">R5*RAND()</f>
        <v>30600.94502421817</v>
      </c>
      <c r="X5">
        <f t="shared" ref="X5:X68" ca="1" si="16">W5*RAND()</f>
        <v>6646.4200230465458</v>
      </c>
      <c r="Y5">
        <f t="shared" ref="Y5:Y68" ca="1" si="17">RAND()*R5</f>
        <v>358347.23803586455</v>
      </c>
      <c r="Z5">
        <f t="shared" ref="Z5:Z68" ca="1" si="18">RAND()*R5*0.75</f>
        <v>155643.90985241602</v>
      </c>
      <c r="AA5">
        <f t="shared" ref="AA5:AA68" ca="1" si="19">R5+U5+W5+Z5</f>
        <v>1211173.0364806131</v>
      </c>
      <c r="AB5">
        <f t="shared" ref="AB5:AB68" ca="1" si="20">AA5-V5-X5-Y5</f>
        <v>826242.63248870184</v>
      </c>
      <c r="AD5">
        <f ca="1">IF(main[[#This Row],[Place]]="Melbourne",main[[#This Row],[Networth]],0)</f>
        <v>0</v>
      </c>
      <c r="AE5">
        <f ca="1">IF(main[[#This Row],[Place]]="Cardiff",main[[#This Row],[Networth]],0)</f>
        <v>0</v>
      </c>
      <c r="AF5">
        <f ca="1">IF(main[[#This Row],[Place]]="New york",main[[#This Row],[Networth]],0)</f>
        <v>0</v>
      </c>
      <c r="AG5">
        <f ca="1">IF(main[[#This Row],[Place]]="London",main[[#This Row],[Networth]],0)</f>
        <v>0</v>
      </c>
      <c r="AH5">
        <f ca="1">IF(main[[#This Row],[Place]]="Paris",main[[#This Row],[Networth]],0)</f>
        <v>0</v>
      </c>
      <c r="AI5">
        <f ca="1">IF(main[[#This Row],[Place]]="Rome",main[[#This Row],[Networth]],0)</f>
        <v>0</v>
      </c>
      <c r="AJ5">
        <f ca="1">IF(main[[#This Row],[Place]]="Delhi",main[[#This Row],[Networth]],0)</f>
        <v>826242.63248870184</v>
      </c>
      <c r="AK5">
        <f ca="1">IF(main[[#This Row],[Place]]="Lords",main[[#This Row],[Networth]],0)</f>
        <v>0</v>
      </c>
    </row>
    <row r="6" spans="1:37">
      <c r="A6" s="1">
        <v>3</v>
      </c>
      <c r="B6" s="1" t="s">
        <v>9</v>
      </c>
      <c r="C6" s="16"/>
      <c r="D6" s="16">
        <f t="shared" ca="1" si="0"/>
        <v>23</v>
      </c>
      <c r="E6">
        <f t="shared" ca="1" si="0"/>
        <v>10</v>
      </c>
      <c r="F6">
        <f t="shared" ref="F6:F69" si="21">F5+1</f>
        <v>3</v>
      </c>
      <c r="G6" t="str">
        <f ca="1">VLOOKUP(D6,firstname[],2,FALSE)</f>
        <v>Bahumukhi</v>
      </c>
      <c r="H6" s="3" t="str">
        <f ca="1">VLOOKUP(E6,lastname[],2,FALSE)</f>
        <v>Musk</v>
      </c>
      <c r="I6">
        <f t="shared" ca="1" si="1"/>
        <v>27</v>
      </c>
      <c r="J6">
        <f t="shared" ca="1" si="2"/>
        <v>2</v>
      </c>
      <c r="K6" t="str">
        <f t="shared" ca="1" si="3"/>
        <v>women</v>
      </c>
      <c r="L6">
        <f t="shared" ca="1" si="4"/>
        <v>3</v>
      </c>
      <c r="M6" t="str">
        <f t="shared" ca="1" si="5"/>
        <v>Mechanical</v>
      </c>
      <c r="N6">
        <f t="shared" ca="1" si="6"/>
        <v>3</v>
      </c>
      <c r="O6" t="str">
        <f t="shared" ca="1" si="7"/>
        <v>Graduate</v>
      </c>
      <c r="P6">
        <f t="shared" ca="1" si="8"/>
        <v>1</v>
      </c>
      <c r="Q6">
        <f t="shared" ca="1" si="9"/>
        <v>4</v>
      </c>
      <c r="R6">
        <f t="shared" ca="1" si="10"/>
        <v>1008963</v>
      </c>
      <c r="S6">
        <f t="shared" ca="1" si="11"/>
        <v>6</v>
      </c>
      <c r="T6" t="str">
        <f t="shared" ca="1" si="12"/>
        <v>Lords</v>
      </c>
      <c r="U6">
        <f t="shared" ca="1" si="13"/>
        <v>3301471.1154478365</v>
      </c>
      <c r="V6">
        <f t="shared" ca="1" si="14"/>
        <v>22067.021448751635</v>
      </c>
      <c r="W6">
        <f t="shared" ca="1" si="15"/>
        <v>484703.38967581443</v>
      </c>
      <c r="X6">
        <f t="shared" ca="1" si="16"/>
        <v>27660.376715633513</v>
      </c>
      <c r="Y6">
        <f t="shared" ca="1" si="17"/>
        <v>279110.89156623167</v>
      </c>
      <c r="Z6">
        <f t="shared" ca="1" si="18"/>
        <v>21891.517326905916</v>
      </c>
      <c r="AA6">
        <f t="shared" ca="1" si="19"/>
        <v>4817029.022450557</v>
      </c>
      <c r="AB6">
        <f t="shared" ca="1" si="20"/>
        <v>4488190.7327199401</v>
      </c>
      <c r="AD6">
        <f ca="1">IF(main[[#This Row],[Place]]="Melbourne",main[[#This Row],[Networth]],0)</f>
        <v>0</v>
      </c>
      <c r="AE6">
        <f ca="1">IF(main[[#This Row],[Place]]="Cardiff",main[[#This Row],[Networth]],0)</f>
        <v>0</v>
      </c>
      <c r="AF6">
        <f ca="1">IF(main[[#This Row],[Place]]="New york",main[[#This Row],[Networth]],0)</f>
        <v>0</v>
      </c>
      <c r="AG6">
        <f ca="1">IF(main[[#This Row],[Place]]="London",main[[#This Row],[Networth]],0)</f>
        <v>0</v>
      </c>
      <c r="AH6">
        <f ca="1">IF(main[[#This Row],[Place]]="Paris",main[[#This Row],[Networth]],0)</f>
        <v>0</v>
      </c>
      <c r="AI6">
        <f ca="1">IF(main[[#This Row],[Place]]="Rome",main[[#This Row],[Networth]],0)</f>
        <v>0</v>
      </c>
      <c r="AJ6">
        <f ca="1">IF(main[[#This Row],[Place]]="Delhi",main[[#This Row],[Networth]],0)</f>
        <v>0</v>
      </c>
      <c r="AK6">
        <f ca="1">IF(main[[#This Row],[Place]]="Lords",main[[#This Row],[Networth]],0)</f>
        <v>4488190.7327199401</v>
      </c>
    </row>
    <row r="7" spans="1:37">
      <c r="A7" s="1">
        <v>4</v>
      </c>
      <c r="B7" s="1" t="s">
        <v>3</v>
      </c>
      <c r="C7" s="16"/>
      <c r="D7" s="16">
        <f t="shared" ca="1" si="0"/>
        <v>6</v>
      </c>
      <c r="E7">
        <f t="shared" ca="1" si="0"/>
        <v>24</v>
      </c>
      <c r="F7">
        <f t="shared" si="21"/>
        <v>4</v>
      </c>
      <c r="G7" t="str">
        <f ca="1">VLOOKUP(D7,firstname[],2,FALSE)</f>
        <v>Donald</v>
      </c>
      <c r="H7" s="3" t="str">
        <f ca="1">VLOOKUP(E7,lastname[],2,FALSE)</f>
        <v>Sundar</v>
      </c>
      <c r="I7">
        <f t="shared" ca="1" si="1"/>
        <v>25</v>
      </c>
      <c r="J7">
        <f t="shared" ca="1" si="2"/>
        <v>2</v>
      </c>
      <c r="K7" t="str">
        <f t="shared" ca="1" si="3"/>
        <v>women</v>
      </c>
      <c r="L7">
        <f t="shared" ca="1" si="4"/>
        <v>6</v>
      </c>
      <c r="M7" t="str">
        <f t="shared" ca="1" si="5"/>
        <v>Biotech</v>
      </c>
      <c r="N7">
        <f t="shared" ca="1" si="6"/>
        <v>2</v>
      </c>
      <c r="O7" t="str">
        <f t="shared" ca="1" si="7"/>
        <v>SSC</v>
      </c>
      <c r="P7">
        <f t="shared" ca="1" si="8"/>
        <v>1</v>
      </c>
      <c r="Q7">
        <f t="shared" ca="1" si="9"/>
        <v>3</v>
      </c>
      <c r="R7">
        <f t="shared" ca="1" si="10"/>
        <v>1493644</v>
      </c>
      <c r="S7">
        <f t="shared" ca="1" si="11"/>
        <v>3</v>
      </c>
      <c r="T7" t="str">
        <f t="shared" ca="1" si="12"/>
        <v>Paris</v>
      </c>
      <c r="U7">
        <f t="shared" ca="1" si="13"/>
        <v>10870617.534191413</v>
      </c>
      <c r="V7">
        <f t="shared" ca="1" si="14"/>
        <v>867089.26848344714</v>
      </c>
      <c r="W7">
        <f t="shared" ca="1" si="15"/>
        <v>584202.32518736541</v>
      </c>
      <c r="X7">
        <f t="shared" ca="1" si="16"/>
        <v>491967.8545159683</v>
      </c>
      <c r="Y7">
        <f t="shared" ca="1" si="17"/>
        <v>1464620.7257588813</v>
      </c>
      <c r="Z7">
        <f t="shared" ca="1" si="18"/>
        <v>373351.57734340394</v>
      </c>
      <c r="AA7">
        <f t="shared" ca="1" si="19"/>
        <v>13321815.436722182</v>
      </c>
      <c r="AB7">
        <f t="shared" ca="1" si="20"/>
        <v>10498137.587963887</v>
      </c>
      <c r="AD7">
        <f ca="1">IF(main[[#This Row],[Place]]="Melbourne",main[[#This Row],[Networth]],0)</f>
        <v>0</v>
      </c>
      <c r="AE7">
        <f ca="1">IF(main[[#This Row],[Place]]="Cardiff",main[[#This Row],[Networth]],0)</f>
        <v>0</v>
      </c>
      <c r="AF7">
        <f ca="1">IF(main[[#This Row],[Place]]="New york",main[[#This Row],[Networth]],0)</f>
        <v>0</v>
      </c>
      <c r="AG7">
        <f ca="1">IF(main[[#This Row],[Place]]="London",main[[#This Row],[Networth]],0)</f>
        <v>0</v>
      </c>
      <c r="AH7">
        <f ca="1">IF(main[[#This Row],[Place]]="Paris",main[[#This Row],[Networth]],0)</f>
        <v>10498137.587963887</v>
      </c>
      <c r="AI7">
        <f ca="1">IF(main[[#This Row],[Place]]="Rome",main[[#This Row],[Networth]],0)</f>
        <v>0</v>
      </c>
      <c r="AJ7">
        <f ca="1">IF(main[[#This Row],[Place]]="Delhi",main[[#This Row],[Networth]],0)</f>
        <v>0</v>
      </c>
      <c r="AK7">
        <f ca="1">IF(main[[#This Row],[Place]]="Lords",main[[#This Row],[Networth]],0)</f>
        <v>0</v>
      </c>
    </row>
    <row r="8" spans="1:37">
      <c r="A8" s="1">
        <v>5</v>
      </c>
      <c r="B8" s="1" t="s">
        <v>10</v>
      </c>
      <c r="C8" s="16"/>
      <c r="D8" s="16">
        <f t="shared" ca="1" si="0"/>
        <v>12</v>
      </c>
      <c r="E8">
        <f t="shared" ca="1" si="0"/>
        <v>17</v>
      </c>
      <c r="F8">
        <f t="shared" si="21"/>
        <v>5</v>
      </c>
      <c r="G8" t="str">
        <f ca="1">VLOOKUP(D8,firstname[],2,FALSE)</f>
        <v>Bill</v>
      </c>
      <c r="H8" s="3" t="str">
        <f ca="1">VLOOKUP(E8,lastname[],2,FALSE)</f>
        <v>Williamson</v>
      </c>
      <c r="I8">
        <f t="shared" ca="1" si="1"/>
        <v>41</v>
      </c>
      <c r="J8">
        <f t="shared" ca="1" si="2"/>
        <v>2</v>
      </c>
      <c r="K8" t="str">
        <f t="shared" ca="1" si="3"/>
        <v>women</v>
      </c>
      <c r="L8">
        <f t="shared" ca="1" si="4"/>
        <v>1</v>
      </c>
      <c r="M8" t="str">
        <f t="shared" ca="1" si="5"/>
        <v>Computer Science</v>
      </c>
      <c r="N8">
        <f t="shared" ca="1" si="6"/>
        <v>1</v>
      </c>
      <c r="O8" t="str">
        <f t="shared" ca="1" si="7"/>
        <v>HSC</v>
      </c>
      <c r="P8">
        <f t="shared" ca="1" si="8"/>
        <v>2</v>
      </c>
      <c r="Q8">
        <f t="shared" ca="1" si="9"/>
        <v>1</v>
      </c>
      <c r="R8">
        <f t="shared" ca="1" si="10"/>
        <v>103497</v>
      </c>
      <c r="S8">
        <f t="shared" ca="1" si="11"/>
        <v>7</v>
      </c>
      <c r="T8" t="str">
        <f t="shared" ca="1" si="12"/>
        <v>Melbourne</v>
      </c>
      <c r="U8">
        <f t="shared" ca="1" si="13"/>
        <v>531276.30098477099</v>
      </c>
      <c r="V8">
        <f t="shared" ca="1" si="14"/>
        <v>10148.982939956592</v>
      </c>
      <c r="W8">
        <f t="shared" ca="1" si="15"/>
        <v>82491.748352833558</v>
      </c>
      <c r="X8">
        <f t="shared" ca="1" si="16"/>
        <v>76511.520521904546</v>
      </c>
      <c r="Y8">
        <f t="shared" ca="1" si="17"/>
        <v>17321.319710009539</v>
      </c>
      <c r="Z8">
        <f t="shared" ca="1" si="18"/>
        <v>29055.493483714577</v>
      </c>
      <c r="AA8">
        <f t="shared" ca="1" si="19"/>
        <v>746320.54282131908</v>
      </c>
      <c r="AB8">
        <f t="shared" ca="1" si="20"/>
        <v>642338.71964944841</v>
      </c>
      <c r="AD8">
        <f ca="1">IF(main[[#This Row],[Place]]="Melbourne",main[[#This Row],[Networth]],0)</f>
        <v>642338.71964944841</v>
      </c>
      <c r="AE8">
        <f ca="1">IF(main[[#This Row],[Place]]="Cardiff",main[[#This Row],[Networth]],0)</f>
        <v>0</v>
      </c>
      <c r="AF8">
        <f ca="1">IF(main[[#This Row],[Place]]="New york",main[[#This Row],[Networth]],0)</f>
        <v>0</v>
      </c>
      <c r="AG8">
        <f ca="1">IF(main[[#This Row],[Place]]="London",main[[#This Row],[Networth]],0)</f>
        <v>0</v>
      </c>
      <c r="AH8">
        <f ca="1">IF(main[[#This Row],[Place]]="Paris",main[[#This Row],[Networth]],0)</f>
        <v>0</v>
      </c>
      <c r="AI8">
        <f ca="1">IF(main[[#This Row],[Place]]="Rome",main[[#This Row],[Networth]],0)</f>
        <v>0</v>
      </c>
      <c r="AJ8">
        <f ca="1">IF(main[[#This Row],[Place]]="Delhi",main[[#This Row],[Networth]],0)</f>
        <v>0</v>
      </c>
      <c r="AK8">
        <f ca="1">IF(main[[#This Row],[Place]]="Lords",main[[#This Row],[Networth]],0)</f>
        <v>0</v>
      </c>
    </row>
    <row r="9" spans="1:37">
      <c r="A9" s="1">
        <v>6</v>
      </c>
      <c r="B9" s="1" t="s">
        <v>11</v>
      </c>
      <c r="C9" s="16"/>
      <c r="D9" s="16">
        <f t="shared" ca="1" si="0"/>
        <v>15</v>
      </c>
      <c r="E9">
        <f t="shared" ca="1" si="0"/>
        <v>7</v>
      </c>
      <c r="F9">
        <f t="shared" si="21"/>
        <v>6</v>
      </c>
      <c r="G9" t="str">
        <f ca="1">VLOOKUP(D9,firstname[],2,FALSE)</f>
        <v>Brendon</v>
      </c>
      <c r="H9" s="3" t="str">
        <f ca="1">VLOOKUP(E9,lastname[],2,FALSE)</f>
        <v>Trump</v>
      </c>
      <c r="I9">
        <f t="shared" ca="1" si="1"/>
        <v>32</v>
      </c>
      <c r="J9">
        <f t="shared" ca="1" si="2"/>
        <v>1</v>
      </c>
      <c r="K9" t="str">
        <f t="shared" ca="1" si="3"/>
        <v>men</v>
      </c>
      <c r="L9">
        <f t="shared" ca="1" si="4"/>
        <v>1</v>
      </c>
      <c r="M9" t="str">
        <f t="shared" ca="1" si="5"/>
        <v>Computer Science</v>
      </c>
      <c r="N9">
        <f t="shared" ca="1" si="6"/>
        <v>1</v>
      </c>
      <c r="O9" t="str">
        <f t="shared" ca="1" si="7"/>
        <v>HSC</v>
      </c>
      <c r="P9">
        <f t="shared" ca="1" si="8"/>
        <v>1</v>
      </c>
      <c r="Q9">
        <f t="shared" ca="1" si="9"/>
        <v>3</v>
      </c>
      <c r="R9">
        <f t="shared" ca="1" si="10"/>
        <v>514070</v>
      </c>
      <c r="S9">
        <f t="shared" ca="1" si="11"/>
        <v>3</v>
      </c>
      <c r="T9" t="str">
        <f t="shared" ca="1" si="12"/>
        <v>Paris</v>
      </c>
      <c r="U9">
        <f t="shared" ca="1" si="13"/>
        <v>4537133.4585549654</v>
      </c>
      <c r="V9">
        <f t="shared" ca="1" si="14"/>
        <v>152491.27012920551</v>
      </c>
      <c r="W9">
        <f t="shared" ca="1" si="15"/>
        <v>13470.724907698654</v>
      </c>
      <c r="X9">
        <f t="shared" ca="1" si="16"/>
        <v>10675.928407534408</v>
      </c>
      <c r="Y9">
        <f t="shared" ca="1" si="17"/>
        <v>252548.54847713781</v>
      </c>
      <c r="Z9">
        <f t="shared" ca="1" si="18"/>
        <v>2961.0053012831695</v>
      </c>
      <c r="AA9">
        <f t="shared" ca="1" si="19"/>
        <v>5067635.1887639472</v>
      </c>
      <c r="AB9">
        <f t="shared" ca="1" si="20"/>
        <v>4651919.4417500701</v>
      </c>
      <c r="AD9">
        <f ca="1">IF(main[[#This Row],[Place]]="Melbourne",main[[#This Row],[Networth]],0)</f>
        <v>0</v>
      </c>
      <c r="AE9">
        <f ca="1">IF(main[[#This Row],[Place]]="Cardiff",main[[#This Row],[Networth]],0)</f>
        <v>0</v>
      </c>
      <c r="AF9">
        <f ca="1">IF(main[[#This Row],[Place]]="New york",main[[#This Row],[Networth]],0)</f>
        <v>0</v>
      </c>
      <c r="AG9">
        <f ca="1">IF(main[[#This Row],[Place]]="London",main[[#This Row],[Networth]],0)</f>
        <v>0</v>
      </c>
      <c r="AH9">
        <f ca="1">IF(main[[#This Row],[Place]]="Paris",main[[#This Row],[Networth]],0)</f>
        <v>4651919.4417500701</v>
      </c>
      <c r="AI9">
        <f ca="1">IF(main[[#This Row],[Place]]="Rome",main[[#This Row],[Networth]],0)</f>
        <v>0</v>
      </c>
      <c r="AJ9">
        <f ca="1">IF(main[[#This Row],[Place]]="Delhi",main[[#This Row],[Networth]],0)</f>
        <v>0</v>
      </c>
      <c r="AK9">
        <f ca="1">IF(main[[#This Row],[Place]]="Lords",main[[#This Row],[Networth]],0)</f>
        <v>0</v>
      </c>
    </row>
    <row r="10" spans="1:37">
      <c r="D10" s="16">
        <f t="shared" ca="1" si="0"/>
        <v>3</v>
      </c>
      <c r="E10">
        <f t="shared" ca="1" si="0"/>
        <v>3</v>
      </c>
      <c r="F10">
        <f t="shared" si="21"/>
        <v>7</v>
      </c>
      <c r="G10" t="str">
        <f ca="1">VLOOKUP(D10,firstname[],2,FALSE)</f>
        <v>Pradyuman</v>
      </c>
      <c r="H10" s="3" t="str">
        <f ca="1">VLOOKUP(E10,lastname[],2,FALSE)</f>
        <v>Nadela</v>
      </c>
      <c r="I10">
        <f t="shared" ca="1" si="1"/>
        <v>36</v>
      </c>
      <c r="J10">
        <f t="shared" ca="1" si="2"/>
        <v>2</v>
      </c>
      <c r="K10" t="str">
        <f t="shared" ca="1" si="3"/>
        <v>women</v>
      </c>
      <c r="L10">
        <f t="shared" ca="1" si="4"/>
        <v>5</v>
      </c>
      <c r="M10" t="str">
        <f t="shared" ca="1" si="5"/>
        <v>Electrical</v>
      </c>
      <c r="N10">
        <f t="shared" ca="1" si="6"/>
        <v>5</v>
      </c>
      <c r="O10" t="str">
        <f t="shared" ca="1" si="7"/>
        <v>PHD</v>
      </c>
      <c r="P10">
        <f t="shared" ca="1" si="8"/>
        <v>1</v>
      </c>
      <c r="Q10">
        <f t="shared" ca="1" si="9"/>
        <v>2</v>
      </c>
      <c r="R10">
        <f t="shared" ca="1" si="10"/>
        <v>1111106</v>
      </c>
      <c r="S10">
        <f t="shared" ca="1" si="11"/>
        <v>8</v>
      </c>
      <c r="T10" t="str">
        <f t="shared" ca="1" si="12"/>
        <v>Cardiff</v>
      </c>
      <c r="U10">
        <f t="shared" ca="1" si="13"/>
        <v>698820.45024038549</v>
      </c>
      <c r="V10">
        <f t="shared" ca="1" si="14"/>
        <v>43752.908343213858</v>
      </c>
      <c r="W10">
        <f t="shared" ca="1" si="15"/>
        <v>699582.83100064786</v>
      </c>
      <c r="X10">
        <f t="shared" ca="1" si="16"/>
        <v>288136.39411455597</v>
      </c>
      <c r="Y10">
        <f t="shared" ca="1" si="17"/>
        <v>191814.52678905777</v>
      </c>
      <c r="Z10">
        <f t="shared" ca="1" si="18"/>
        <v>578369.66215863533</v>
      </c>
      <c r="AA10">
        <f t="shared" ca="1" si="19"/>
        <v>3087878.9433996687</v>
      </c>
      <c r="AB10">
        <f t="shared" ca="1" si="20"/>
        <v>2564175.1141528413</v>
      </c>
      <c r="AD10">
        <f ca="1">IF(main[[#This Row],[Place]]="Melbourne",main[[#This Row],[Networth]],0)</f>
        <v>0</v>
      </c>
      <c r="AE10">
        <f ca="1">IF(main[[#This Row],[Place]]="Cardiff",main[[#This Row],[Networth]],0)</f>
        <v>2564175.1141528413</v>
      </c>
      <c r="AF10">
        <f ca="1">IF(main[[#This Row],[Place]]="New york",main[[#This Row],[Networth]],0)</f>
        <v>0</v>
      </c>
      <c r="AG10">
        <f ca="1">IF(main[[#This Row],[Place]]="London",main[[#This Row],[Networth]],0)</f>
        <v>0</v>
      </c>
      <c r="AH10">
        <f ca="1">IF(main[[#This Row],[Place]]="Paris",main[[#This Row],[Networth]],0)</f>
        <v>0</v>
      </c>
      <c r="AI10">
        <f ca="1">IF(main[[#This Row],[Place]]="Rome",main[[#This Row],[Networth]],0)</f>
        <v>0</v>
      </c>
      <c r="AJ10">
        <f ca="1">IF(main[[#This Row],[Place]]="Delhi",main[[#This Row],[Networth]],0)</f>
        <v>0</v>
      </c>
      <c r="AK10">
        <f ca="1">IF(main[[#This Row],[Place]]="Lords",main[[#This Row],[Networth]],0)</f>
        <v>0</v>
      </c>
    </row>
    <row r="11" spans="1:37">
      <c r="A11" s="58" t="s">
        <v>4</v>
      </c>
      <c r="B11" s="59"/>
      <c r="C11" s="15"/>
      <c r="D11" s="16">
        <f t="shared" ca="1" si="0"/>
        <v>14</v>
      </c>
      <c r="E11">
        <f t="shared" ca="1" si="0"/>
        <v>7</v>
      </c>
      <c r="F11">
        <f t="shared" si="21"/>
        <v>8</v>
      </c>
      <c r="G11" t="str">
        <f ca="1">VLOOKUP(D11,firstname[],2,FALSE)</f>
        <v>Glenn</v>
      </c>
      <c r="H11" s="3" t="str">
        <f ca="1">VLOOKUP(E11,lastname[],2,FALSE)</f>
        <v>Trump</v>
      </c>
      <c r="I11">
        <f t="shared" ca="1" si="1"/>
        <v>35</v>
      </c>
      <c r="J11">
        <f t="shared" ca="1" si="2"/>
        <v>1</v>
      </c>
      <c r="K11" t="str">
        <f t="shared" ca="1" si="3"/>
        <v>men</v>
      </c>
      <c r="L11">
        <f t="shared" ca="1" si="4"/>
        <v>1</v>
      </c>
      <c r="M11" t="str">
        <f t="shared" ca="1" si="5"/>
        <v>Computer Science</v>
      </c>
      <c r="N11">
        <f t="shared" ca="1" si="6"/>
        <v>3</v>
      </c>
      <c r="O11" t="str">
        <f t="shared" ca="1" si="7"/>
        <v>Graduate</v>
      </c>
      <c r="P11">
        <f t="shared" ca="1" si="8"/>
        <v>2</v>
      </c>
      <c r="Q11">
        <f t="shared" ca="1" si="9"/>
        <v>4</v>
      </c>
      <c r="R11">
        <f t="shared" ca="1" si="10"/>
        <v>353518</v>
      </c>
      <c r="S11">
        <f t="shared" ca="1" si="11"/>
        <v>6</v>
      </c>
      <c r="T11" t="str">
        <f t="shared" ca="1" si="12"/>
        <v>Lords</v>
      </c>
      <c r="U11">
        <f t="shared" ca="1" si="13"/>
        <v>707994.32047330053</v>
      </c>
      <c r="V11">
        <f t="shared" ca="1" si="14"/>
        <v>29993.733414205846</v>
      </c>
      <c r="W11">
        <f t="shared" ca="1" si="15"/>
        <v>181536.62791880636</v>
      </c>
      <c r="X11">
        <f t="shared" ca="1" si="16"/>
        <v>117795.5810918911</v>
      </c>
      <c r="Y11">
        <f t="shared" ca="1" si="17"/>
        <v>65984.435339641481</v>
      </c>
      <c r="Z11">
        <f t="shared" ca="1" si="18"/>
        <v>134372.96827416122</v>
      </c>
      <c r="AA11">
        <f t="shared" ca="1" si="19"/>
        <v>1377421.9166662681</v>
      </c>
      <c r="AB11">
        <f t="shared" ca="1" si="20"/>
        <v>1163648.1668205296</v>
      </c>
      <c r="AD11">
        <f ca="1">IF(main[[#This Row],[Place]]="Melbourne",main[[#This Row],[Networth]],0)</f>
        <v>0</v>
      </c>
      <c r="AE11">
        <f ca="1">IF(main[[#This Row],[Place]]="Cardiff",main[[#This Row],[Networth]],0)</f>
        <v>0</v>
      </c>
      <c r="AF11">
        <f ca="1">IF(main[[#This Row],[Place]]="New york",main[[#This Row],[Networth]],0)</f>
        <v>0</v>
      </c>
      <c r="AG11">
        <f ca="1">IF(main[[#This Row],[Place]]="London",main[[#This Row],[Networth]],0)</f>
        <v>0</v>
      </c>
      <c r="AH11">
        <f ca="1">IF(main[[#This Row],[Place]]="Paris",main[[#This Row],[Networth]],0)</f>
        <v>0</v>
      </c>
      <c r="AI11">
        <f ca="1">IF(main[[#This Row],[Place]]="Rome",main[[#This Row],[Networth]],0)</f>
        <v>0</v>
      </c>
      <c r="AJ11">
        <f ca="1">IF(main[[#This Row],[Place]]="Delhi",main[[#This Row],[Networth]],0)</f>
        <v>0</v>
      </c>
      <c r="AK11">
        <f ca="1">IF(main[[#This Row],[Place]]="Lords",main[[#This Row],[Networth]],0)</f>
        <v>1163648.1668205296</v>
      </c>
    </row>
    <row r="12" spans="1:37">
      <c r="A12" s="1">
        <v>1</v>
      </c>
      <c r="B12" s="1" t="s">
        <v>12</v>
      </c>
      <c r="C12" s="16"/>
      <c r="D12" s="16">
        <f t="shared" ca="1" si="0"/>
        <v>9</v>
      </c>
      <c r="E12">
        <f t="shared" ca="1" si="0"/>
        <v>7</v>
      </c>
      <c r="F12">
        <f t="shared" si="21"/>
        <v>9</v>
      </c>
      <c r="G12" t="str">
        <f ca="1">VLOOKUP(D12,firstname[],2,FALSE)</f>
        <v>Narendra</v>
      </c>
      <c r="H12" s="3" t="str">
        <f ca="1">VLOOKUP(E12,lastname[],2,FALSE)</f>
        <v>Trump</v>
      </c>
      <c r="I12">
        <f t="shared" ca="1" si="1"/>
        <v>43</v>
      </c>
      <c r="J12">
        <f t="shared" ca="1" si="2"/>
        <v>2</v>
      </c>
      <c r="K12" t="str">
        <f t="shared" ca="1" si="3"/>
        <v>women</v>
      </c>
      <c r="L12">
        <f t="shared" ca="1" si="4"/>
        <v>3</v>
      </c>
      <c r="M12" t="str">
        <f t="shared" ca="1" si="5"/>
        <v>Mechanical</v>
      </c>
      <c r="N12">
        <f t="shared" ca="1" si="6"/>
        <v>4</v>
      </c>
      <c r="O12" t="str">
        <f t="shared" ca="1" si="7"/>
        <v>PostGraduate</v>
      </c>
      <c r="P12">
        <f t="shared" ca="1" si="8"/>
        <v>2</v>
      </c>
      <c r="Q12">
        <f t="shared" ca="1" si="9"/>
        <v>3</v>
      </c>
      <c r="R12">
        <f t="shared" ca="1" si="10"/>
        <v>532301</v>
      </c>
      <c r="S12">
        <f t="shared" ca="1" si="11"/>
        <v>5</v>
      </c>
      <c r="T12" t="str">
        <f t="shared" ca="1" si="12"/>
        <v>Delhi</v>
      </c>
      <c r="U12">
        <f t="shared" ca="1" si="13"/>
        <v>4851851.4832333401</v>
      </c>
      <c r="V12">
        <f t="shared" ca="1" si="14"/>
        <v>78699.399478350751</v>
      </c>
      <c r="W12">
        <f t="shared" ca="1" si="15"/>
        <v>6822.2299891196335</v>
      </c>
      <c r="X12">
        <f t="shared" ca="1" si="16"/>
        <v>5631.3510386202124</v>
      </c>
      <c r="Y12">
        <f t="shared" ca="1" si="17"/>
        <v>289775.50793699705</v>
      </c>
      <c r="Z12">
        <f t="shared" ca="1" si="18"/>
        <v>277641.86600090028</v>
      </c>
      <c r="AA12">
        <f t="shared" ca="1" si="19"/>
        <v>5668616.5792233599</v>
      </c>
      <c r="AB12">
        <f t="shared" ca="1" si="20"/>
        <v>5294510.320769392</v>
      </c>
      <c r="AD12">
        <f ca="1">IF(main[[#This Row],[Place]]="Melbourne",main[[#This Row],[Networth]],0)</f>
        <v>0</v>
      </c>
      <c r="AE12">
        <f ca="1">IF(main[[#This Row],[Place]]="Cardiff",main[[#This Row],[Networth]],0)</f>
        <v>0</v>
      </c>
      <c r="AF12">
        <f ca="1">IF(main[[#This Row],[Place]]="New york",main[[#This Row],[Networth]],0)</f>
        <v>0</v>
      </c>
      <c r="AG12">
        <f ca="1">IF(main[[#This Row],[Place]]="London",main[[#This Row],[Networth]],0)</f>
        <v>0</v>
      </c>
      <c r="AH12">
        <f ca="1">IF(main[[#This Row],[Place]]="Paris",main[[#This Row],[Networth]],0)</f>
        <v>0</v>
      </c>
      <c r="AI12">
        <f ca="1">IF(main[[#This Row],[Place]]="Rome",main[[#This Row],[Networth]],0)</f>
        <v>0</v>
      </c>
      <c r="AJ12">
        <f ca="1">IF(main[[#This Row],[Place]]="Delhi",main[[#This Row],[Networth]],0)</f>
        <v>5294510.320769392</v>
      </c>
      <c r="AK12">
        <f ca="1">IF(main[[#This Row],[Place]]="Lords",main[[#This Row],[Networth]],0)</f>
        <v>0</v>
      </c>
    </row>
    <row r="13" spans="1:37">
      <c r="A13" s="1">
        <v>2</v>
      </c>
      <c r="B13" s="1" t="s">
        <v>13</v>
      </c>
      <c r="C13" s="16"/>
      <c r="D13" s="16">
        <f t="shared" ca="1" si="0"/>
        <v>18</v>
      </c>
      <c r="E13">
        <f t="shared" ca="1" si="0"/>
        <v>12</v>
      </c>
      <c r="F13">
        <f t="shared" si="21"/>
        <v>10</v>
      </c>
      <c r="G13" t="str">
        <f ca="1">VLOOKUP(D13,firstname[],2,FALSE)</f>
        <v>Charles</v>
      </c>
      <c r="H13" s="3" t="str">
        <f ca="1">VLOOKUP(E13,lastname[],2,FALSE)</f>
        <v>Sarkar</v>
      </c>
      <c r="I13">
        <f t="shared" ca="1" si="1"/>
        <v>44</v>
      </c>
      <c r="J13">
        <f t="shared" ca="1" si="2"/>
        <v>1</v>
      </c>
      <c r="K13" t="str">
        <f t="shared" ca="1" si="3"/>
        <v>men</v>
      </c>
      <c r="L13">
        <f t="shared" ca="1" si="4"/>
        <v>4</v>
      </c>
      <c r="M13" t="str">
        <f t="shared" ca="1" si="5"/>
        <v>IT</v>
      </c>
      <c r="N13">
        <f t="shared" ca="1" si="6"/>
        <v>4</v>
      </c>
      <c r="O13" t="str">
        <f t="shared" ca="1" si="7"/>
        <v>PostGraduate</v>
      </c>
      <c r="P13">
        <f t="shared" ca="1" si="8"/>
        <v>1</v>
      </c>
      <c r="Q13">
        <f t="shared" ca="1" si="9"/>
        <v>3</v>
      </c>
      <c r="R13">
        <f t="shared" ca="1" si="10"/>
        <v>1416618</v>
      </c>
      <c r="S13">
        <f t="shared" ca="1" si="11"/>
        <v>3</v>
      </c>
      <c r="T13" t="str">
        <f t="shared" ca="1" si="12"/>
        <v>Paris</v>
      </c>
      <c r="U13">
        <f t="shared" ca="1" si="13"/>
        <v>8009675.7007216336</v>
      </c>
      <c r="V13">
        <f t="shared" ca="1" si="14"/>
        <v>770581.95306587196</v>
      </c>
      <c r="W13">
        <f t="shared" ca="1" si="15"/>
        <v>410771.09900088765</v>
      </c>
      <c r="X13">
        <f t="shared" ca="1" si="16"/>
        <v>399911.56375064072</v>
      </c>
      <c r="Y13">
        <f t="shared" ca="1" si="17"/>
        <v>990500.6119868079</v>
      </c>
      <c r="Z13">
        <f t="shared" ca="1" si="18"/>
        <v>804233.56535564666</v>
      </c>
      <c r="AA13">
        <f t="shared" ca="1" si="19"/>
        <v>10641298.365078168</v>
      </c>
      <c r="AB13">
        <f t="shared" ca="1" si="20"/>
        <v>8480304.2362748459</v>
      </c>
      <c r="AD13">
        <f ca="1">IF(main[[#This Row],[Place]]="Melbourne",main[[#This Row],[Networth]],0)</f>
        <v>0</v>
      </c>
      <c r="AE13">
        <f ca="1">IF(main[[#This Row],[Place]]="Cardiff",main[[#This Row],[Networth]],0)</f>
        <v>0</v>
      </c>
      <c r="AF13">
        <f ca="1">IF(main[[#This Row],[Place]]="New york",main[[#This Row],[Networth]],0)</f>
        <v>0</v>
      </c>
      <c r="AG13">
        <f ca="1">IF(main[[#This Row],[Place]]="London",main[[#This Row],[Networth]],0)</f>
        <v>0</v>
      </c>
      <c r="AH13">
        <f ca="1">IF(main[[#This Row],[Place]]="Paris",main[[#This Row],[Networth]],0)</f>
        <v>8480304.2362748459</v>
      </c>
      <c r="AI13">
        <f ca="1">IF(main[[#This Row],[Place]]="Rome",main[[#This Row],[Networth]],0)</f>
        <v>0</v>
      </c>
      <c r="AJ13">
        <f ca="1">IF(main[[#This Row],[Place]]="Delhi",main[[#This Row],[Networth]],0)</f>
        <v>0</v>
      </c>
      <c r="AK13">
        <f ca="1">IF(main[[#This Row],[Place]]="Lords",main[[#This Row],[Networth]],0)</f>
        <v>0</v>
      </c>
    </row>
    <row r="14" spans="1:37">
      <c r="A14" s="1">
        <v>3</v>
      </c>
      <c r="B14" s="1" t="s">
        <v>14</v>
      </c>
      <c r="C14" s="16"/>
      <c r="D14" s="16">
        <f t="shared" ca="1" si="0"/>
        <v>7</v>
      </c>
      <c r="E14">
        <f t="shared" ca="1" si="0"/>
        <v>9</v>
      </c>
      <c r="F14">
        <f t="shared" si="21"/>
        <v>11</v>
      </c>
      <c r="G14" t="str">
        <f ca="1">VLOOKUP(D14,firstname[],2,FALSE)</f>
        <v>Elon</v>
      </c>
      <c r="H14" s="3" t="str">
        <f ca="1">VLOOKUP(E14,lastname[],2,FALSE)</f>
        <v>Modi</v>
      </c>
      <c r="I14">
        <f t="shared" ca="1" si="1"/>
        <v>28</v>
      </c>
      <c r="J14">
        <f t="shared" ca="1" si="2"/>
        <v>1</v>
      </c>
      <c r="K14" t="str">
        <f t="shared" ca="1" si="3"/>
        <v>men</v>
      </c>
      <c r="L14">
        <f t="shared" ca="1" si="4"/>
        <v>5</v>
      </c>
      <c r="M14" t="str">
        <f t="shared" ca="1" si="5"/>
        <v>Electrical</v>
      </c>
      <c r="N14">
        <f t="shared" ca="1" si="6"/>
        <v>1</v>
      </c>
      <c r="O14" t="str">
        <f t="shared" ca="1" si="7"/>
        <v>HSC</v>
      </c>
      <c r="P14">
        <f t="shared" ca="1" si="8"/>
        <v>1</v>
      </c>
      <c r="Q14">
        <f t="shared" ca="1" si="9"/>
        <v>1</v>
      </c>
      <c r="R14">
        <f t="shared" ca="1" si="10"/>
        <v>828450</v>
      </c>
      <c r="S14">
        <f t="shared" ca="1" si="11"/>
        <v>8</v>
      </c>
      <c r="T14" t="str">
        <f t="shared" ca="1" si="12"/>
        <v>Cardiff</v>
      </c>
      <c r="U14">
        <f t="shared" ca="1" si="13"/>
        <v>1375778.5632143253</v>
      </c>
      <c r="V14">
        <f t="shared" ca="1" si="14"/>
        <v>111238.20879248978</v>
      </c>
      <c r="W14">
        <f t="shared" ca="1" si="15"/>
        <v>144988.75463361491</v>
      </c>
      <c r="X14">
        <f t="shared" ca="1" si="16"/>
        <v>54502.071555833623</v>
      </c>
      <c r="Y14">
        <f t="shared" ca="1" si="17"/>
        <v>818406.82422344375</v>
      </c>
      <c r="Z14">
        <f t="shared" ca="1" si="18"/>
        <v>35954.295941181714</v>
      </c>
      <c r="AA14">
        <f t="shared" ca="1" si="19"/>
        <v>2385171.6137891216</v>
      </c>
      <c r="AB14">
        <f t="shared" ca="1" si="20"/>
        <v>1401024.509217354</v>
      </c>
      <c r="AD14">
        <f ca="1">IF(main[[#This Row],[Place]]="Melbourne",main[[#This Row],[Networth]],0)</f>
        <v>0</v>
      </c>
      <c r="AE14">
        <f ca="1">IF(main[[#This Row],[Place]]="Cardiff",main[[#This Row],[Networth]],0)</f>
        <v>1401024.509217354</v>
      </c>
      <c r="AF14">
        <f ca="1">IF(main[[#This Row],[Place]]="New york",main[[#This Row],[Networth]],0)</f>
        <v>0</v>
      </c>
      <c r="AG14">
        <f ca="1">IF(main[[#This Row],[Place]]="London",main[[#This Row],[Networth]],0)</f>
        <v>0</v>
      </c>
      <c r="AH14">
        <f ca="1">IF(main[[#This Row],[Place]]="Paris",main[[#This Row],[Networth]],0)</f>
        <v>0</v>
      </c>
      <c r="AI14">
        <f ca="1">IF(main[[#This Row],[Place]]="Rome",main[[#This Row],[Networth]],0)</f>
        <v>0</v>
      </c>
      <c r="AJ14">
        <f ca="1">IF(main[[#This Row],[Place]]="Delhi",main[[#This Row],[Networth]],0)</f>
        <v>0</v>
      </c>
      <c r="AK14">
        <f ca="1">IF(main[[#This Row],[Place]]="Lords",main[[#This Row],[Networth]],0)</f>
        <v>0</v>
      </c>
    </row>
    <row r="15" spans="1:37">
      <c r="A15" s="1">
        <v>4</v>
      </c>
      <c r="B15" s="1" t="s">
        <v>15</v>
      </c>
      <c r="C15" s="16"/>
      <c r="D15" s="16">
        <f t="shared" ca="1" si="0"/>
        <v>20</v>
      </c>
      <c r="E15">
        <f t="shared" ca="1" si="0"/>
        <v>4</v>
      </c>
      <c r="F15">
        <f t="shared" si="21"/>
        <v>12</v>
      </c>
      <c r="G15" t="str">
        <f ca="1">VLOOKUP(D15,firstname[],2,FALSE)</f>
        <v>Rozy</v>
      </c>
      <c r="H15" s="3" t="str">
        <f ca="1">VLOOKUP(E15,lastname[],2,FALSE)</f>
        <v>Tagore</v>
      </c>
      <c r="I15">
        <f t="shared" ca="1" si="1"/>
        <v>29</v>
      </c>
      <c r="J15">
        <f t="shared" ca="1" si="2"/>
        <v>2</v>
      </c>
      <c r="K15" t="str">
        <f t="shared" ca="1" si="3"/>
        <v>women</v>
      </c>
      <c r="L15">
        <f t="shared" ca="1" si="4"/>
        <v>4</v>
      </c>
      <c r="M15" t="str">
        <f t="shared" ca="1" si="5"/>
        <v>IT</v>
      </c>
      <c r="N15">
        <f t="shared" ca="1" si="6"/>
        <v>1</v>
      </c>
      <c r="O15" t="str">
        <f t="shared" ca="1" si="7"/>
        <v>HSC</v>
      </c>
      <c r="P15">
        <f t="shared" ca="1" si="8"/>
        <v>3</v>
      </c>
      <c r="Q15">
        <f t="shared" ca="1" si="9"/>
        <v>3</v>
      </c>
      <c r="R15">
        <f t="shared" ca="1" si="10"/>
        <v>1158117</v>
      </c>
      <c r="S15">
        <f t="shared" ca="1" si="11"/>
        <v>7</v>
      </c>
      <c r="T15" t="str">
        <f t="shared" ca="1" si="12"/>
        <v>Melbourne</v>
      </c>
      <c r="U15">
        <f t="shared" ca="1" si="13"/>
        <v>10098776.710126529</v>
      </c>
      <c r="V15">
        <f t="shared" ca="1" si="14"/>
        <v>744106.19328510587</v>
      </c>
      <c r="W15">
        <f t="shared" ca="1" si="15"/>
        <v>291939.99795730936</v>
      </c>
      <c r="X15">
        <f t="shared" ca="1" si="16"/>
        <v>226065.65194245562</v>
      </c>
      <c r="Y15">
        <f t="shared" ca="1" si="17"/>
        <v>629688.36689192662</v>
      </c>
      <c r="Z15">
        <f t="shared" ca="1" si="18"/>
        <v>305867.08956896816</v>
      </c>
      <c r="AA15">
        <f t="shared" ca="1" si="19"/>
        <v>11854700.797652807</v>
      </c>
      <c r="AB15">
        <f t="shared" ca="1" si="20"/>
        <v>10254840.585533319</v>
      </c>
      <c r="AD15">
        <f ca="1">IF(main[[#This Row],[Place]]="Melbourne",main[[#This Row],[Networth]],0)</f>
        <v>10254840.585533319</v>
      </c>
      <c r="AE15">
        <f ca="1">IF(main[[#This Row],[Place]]="Cardiff",main[[#This Row],[Networth]],0)</f>
        <v>0</v>
      </c>
      <c r="AF15">
        <f ca="1">IF(main[[#This Row],[Place]]="New york",main[[#This Row],[Networth]],0)</f>
        <v>0</v>
      </c>
      <c r="AG15">
        <f ca="1">IF(main[[#This Row],[Place]]="London",main[[#This Row],[Networth]],0)</f>
        <v>0</v>
      </c>
      <c r="AH15">
        <f ca="1">IF(main[[#This Row],[Place]]="Paris",main[[#This Row],[Networth]],0)</f>
        <v>0</v>
      </c>
      <c r="AI15">
        <f ca="1">IF(main[[#This Row],[Place]]="Rome",main[[#This Row],[Networth]],0)</f>
        <v>0</v>
      </c>
      <c r="AJ15">
        <f ca="1">IF(main[[#This Row],[Place]]="Delhi",main[[#This Row],[Networth]],0)</f>
        <v>0</v>
      </c>
      <c r="AK15">
        <f ca="1">IF(main[[#This Row],[Place]]="Lords",main[[#This Row],[Networth]],0)</f>
        <v>0</v>
      </c>
    </row>
    <row r="16" spans="1:37">
      <c r="A16" s="1">
        <v>5</v>
      </c>
      <c r="B16" s="1" t="s">
        <v>16</v>
      </c>
      <c r="C16" s="16"/>
      <c r="D16" s="16">
        <f t="shared" ca="1" si="0"/>
        <v>22</v>
      </c>
      <c r="E16">
        <f t="shared" ca="1" si="0"/>
        <v>10</v>
      </c>
      <c r="F16">
        <f t="shared" si="21"/>
        <v>13</v>
      </c>
      <c r="G16" t="str">
        <f ca="1">VLOOKUP(D16,firstname[],2,FALSE)</f>
        <v>Satya</v>
      </c>
      <c r="H16" s="3" t="str">
        <f ca="1">VLOOKUP(E16,lastname[],2,FALSE)</f>
        <v>Musk</v>
      </c>
      <c r="I16">
        <f t="shared" ca="1" si="1"/>
        <v>34</v>
      </c>
      <c r="J16">
        <f t="shared" ca="1" si="2"/>
        <v>2</v>
      </c>
      <c r="K16" t="str">
        <f t="shared" ca="1" si="3"/>
        <v>women</v>
      </c>
      <c r="L16">
        <f t="shared" ca="1" si="4"/>
        <v>4</v>
      </c>
      <c r="M16" t="str">
        <f t="shared" ca="1" si="5"/>
        <v>IT</v>
      </c>
      <c r="N16">
        <f t="shared" ca="1" si="6"/>
        <v>3</v>
      </c>
      <c r="O16" t="str">
        <f t="shared" ca="1" si="7"/>
        <v>Graduate</v>
      </c>
      <c r="P16">
        <f t="shared" ca="1" si="8"/>
        <v>2</v>
      </c>
      <c r="Q16">
        <f t="shared" ca="1" si="9"/>
        <v>3</v>
      </c>
      <c r="R16">
        <f t="shared" ca="1" si="10"/>
        <v>592397</v>
      </c>
      <c r="S16">
        <f t="shared" ca="1" si="11"/>
        <v>8</v>
      </c>
      <c r="T16" t="str">
        <f t="shared" ca="1" si="12"/>
        <v>Cardiff</v>
      </c>
      <c r="U16">
        <f t="shared" ca="1" si="13"/>
        <v>5733868.5336609501</v>
      </c>
      <c r="V16">
        <f t="shared" ca="1" si="14"/>
        <v>464682.70879463293</v>
      </c>
      <c r="W16">
        <f t="shared" ca="1" si="15"/>
        <v>73466.902746101594</v>
      </c>
      <c r="X16">
        <f t="shared" ca="1" si="16"/>
        <v>52287.628870226938</v>
      </c>
      <c r="Y16">
        <f t="shared" ca="1" si="17"/>
        <v>228652.32787996199</v>
      </c>
      <c r="Z16">
        <f t="shared" ca="1" si="18"/>
        <v>216735.55625226855</v>
      </c>
      <c r="AA16">
        <f t="shared" ca="1" si="19"/>
        <v>6616467.9926593201</v>
      </c>
      <c r="AB16">
        <f t="shared" ca="1" si="20"/>
        <v>5870845.3271144982</v>
      </c>
      <c r="AD16">
        <f ca="1">IF(main[[#This Row],[Place]]="Melbourne",main[[#This Row],[Networth]],0)</f>
        <v>0</v>
      </c>
      <c r="AE16">
        <f ca="1">IF(main[[#This Row],[Place]]="Cardiff",main[[#This Row],[Networth]],0)</f>
        <v>5870845.3271144982</v>
      </c>
      <c r="AF16">
        <f ca="1">IF(main[[#This Row],[Place]]="New york",main[[#This Row],[Networth]],0)</f>
        <v>0</v>
      </c>
      <c r="AG16">
        <f ca="1">IF(main[[#This Row],[Place]]="London",main[[#This Row],[Networth]],0)</f>
        <v>0</v>
      </c>
      <c r="AH16">
        <f ca="1">IF(main[[#This Row],[Place]]="Paris",main[[#This Row],[Networth]],0)</f>
        <v>0</v>
      </c>
      <c r="AI16">
        <f ca="1">IF(main[[#This Row],[Place]]="Rome",main[[#This Row],[Networth]],0)</f>
        <v>0</v>
      </c>
      <c r="AJ16">
        <f ca="1">IF(main[[#This Row],[Place]]="Delhi",main[[#This Row],[Networth]],0)</f>
        <v>0</v>
      </c>
      <c r="AK16">
        <f ca="1">IF(main[[#This Row],[Place]]="Lords",main[[#This Row],[Networth]],0)</f>
        <v>0</v>
      </c>
    </row>
    <row r="17" spans="1:37">
      <c r="D17" s="16">
        <f t="shared" ca="1" si="0"/>
        <v>3</v>
      </c>
      <c r="E17">
        <f t="shared" ca="1" si="0"/>
        <v>27</v>
      </c>
      <c r="F17">
        <f t="shared" si="21"/>
        <v>14</v>
      </c>
      <c r="G17" t="str">
        <f ca="1">VLOOKUP(D17,firstname[],2,FALSE)</f>
        <v>Pradyuman</v>
      </c>
      <c r="H17" s="3" t="str">
        <f ca="1">VLOOKUP(E17,lastname[],2,FALSE)</f>
        <v>Khan</v>
      </c>
      <c r="I17">
        <f t="shared" ca="1" si="1"/>
        <v>43</v>
      </c>
      <c r="J17">
        <f t="shared" ca="1" si="2"/>
        <v>2</v>
      </c>
      <c r="K17" t="str">
        <f t="shared" ca="1" si="3"/>
        <v>women</v>
      </c>
      <c r="L17">
        <f t="shared" ca="1" si="4"/>
        <v>6</v>
      </c>
      <c r="M17" t="str">
        <f t="shared" ca="1" si="5"/>
        <v>Biotech</v>
      </c>
      <c r="N17">
        <f t="shared" ca="1" si="6"/>
        <v>5</v>
      </c>
      <c r="O17" t="str">
        <f t="shared" ca="1" si="7"/>
        <v>PHD</v>
      </c>
      <c r="P17">
        <f t="shared" ca="1" si="8"/>
        <v>1</v>
      </c>
      <c r="Q17">
        <f t="shared" ca="1" si="9"/>
        <v>4</v>
      </c>
      <c r="R17">
        <f t="shared" ca="1" si="10"/>
        <v>1290687</v>
      </c>
      <c r="S17">
        <f t="shared" ca="1" si="11"/>
        <v>3</v>
      </c>
      <c r="T17" t="str">
        <f t="shared" ca="1" si="12"/>
        <v>Paris</v>
      </c>
      <c r="U17">
        <f t="shared" ca="1" si="13"/>
        <v>11875961.841281222</v>
      </c>
      <c r="V17">
        <f t="shared" ca="1" si="14"/>
        <v>139203.54335258988</v>
      </c>
      <c r="W17">
        <f t="shared" ca="1" si="15"/>
        <v>454022.59708330967</v>
      </c>
      <c r="X17">
        <f t="shared" ca="1" si="16"/>
        <v>127594.40770755925</v>
      </c>
      <c r="Y17">
        <f t="shared" ca="1" si="17"/>
        <v>481711.80073309498</v>
      </c>
      <c r="Z17">
        <f t="shared" ca="1" si="18"/>
        <v>812893.46057322866</v>
      </c>
      <c r="AA17">
        <f t="shared" ca="1" si="19"/>
        <v>14433564.89893776</v>
      </c>
      <c r="AB17">
        <f t="shared" ca="1" si="20"/>
        <v>13685055.147144517</v>
      </c>
      <c r="AD17">
        <f ca="1">IF(main[[#This Row],[Place]]="Melbourne",main[[#This Row],[Networth]],0)</f>
        <v>0</v>
      </c>
      <c r="AE17">
        <f ca="1">IF(main[[#This Row],[Place]]="Cardiff",main[[#This Row],[Networth]],0)</f>
        <v>0</v>
      </c>
      <c r="AF17">
        <f ca="1">IF(main[[#This Row],[Place]]="New york",main[[#This Row],[Networth]],0)</f>
        <v>0</v>
      </c>
      <c r="AG17">
        <f ca="1">IF(main[[#This Row],[Place]]="London",main[[#This Row],[Networth]],0)</f>
        <v>0</v>
      </c>
      <c r="AH17">
        <f ca="1">IF(main[[#This Row],[Place]]="Paris",main[[#This Row],[Networth]],0)</f>
        <v>13685055.147144517</v>
      </c>
      <c r="AI17">
        <f ca="1">IF(main[[#This Row],[Place]]="Rome",main[[#This Row],[Networth]],0)</f>
        <v>0</v>
      </c>
      <c r="AJ17">
        <f ca="1">IF(main[[#This Row],[Place]]="Delhi",main[[#This Row],[Networth]],0)</f>
        <v>0</v>
      </c>
      <c r="AK17">
        <f ca="1">IF(main[[#This Row],[Place]]="Lords",main[[#This Row],[Networth]],0)</f>
        <v>0</v>
      </c>
    </row>
    <row r="18" spans="1:37">
      <c r="A18" s="60" t="s">
        <v>5</v>
      </c>
      <c r="B18" s="60"/>
      <c r="C18" s="15"/>
      <c r="D18" s="16">
        <f t="shared" ca="1" si="0"/>
        <v>22</v>
      </c>
      <c r="E18">
        <f t="shared" ca="1" si="0"/>
        <v>24</v>
      </c>
      <c r="F18">
        <f t="shared" si="21"/>
        <v>15</v>
      </c>
      <c r="G18" t="str">
        <f ca="1">VLOOKUP(D18,firstname[],2,FALSE)</f>
        <v>Satya</v>
      </c>
      <c r="H18" s="3" t="str">
        <f ca="1">VLOOKUP(E18,lastname[],2,FALSE)</f>
        <v>Sundar</v>
      </c>
      <c r="I18">
        <f t="shared" ca="1" si="1"/>
        <v>39</v>
      </c>
      <c r="J18">
        <f t="shared" ca="1" si="2"/>
        <v>2</v>
      </c>
      <c r="K18" t="str">
        <f t="shared" ca="1" si="3"/>
        <v>women</v>
      </c>
      <c r="L18">
        <f t="shared" ca="1" si="4"/>
        <v>2</v>
      </c>
      <c r="M18" t="str">
        <f t="shared" ca="1" si="5"/>
        <v>Chemical</v>
      </c>
      <c r="N18">
        <f t="shared" ca="1" si="6"/>
        <v>2</v>
      </c>
      <c r="O18" t="str">
        <f t="shared" ca="1" si="7"/>
        <v>SSC</v>
      </c>
      <c r="P18">
        <f t="shared" ca="1" si="8"/>
        <v>2</v>
      </c>
      <c r="Q18">
        <f t="shared" ca="1" si="9"/>
        <v>4</v>
      </c>
      <c r="R18">
        <f t="shared" ca="1" si="10"/>
        <v>829835</v>
      </c>
      <c r="S18">
        <f t="shared" ca="1" si="11"/>
        <v>1</v>
      </c>
      <c r="T18" t="str">
        <f t="shared" ca="1" si="12"/>
        <v>New york</v>
      </c>
      <c r="U18">
        <f t="shared" ca="1" si="13"/>
        <v>826316.92678115284</v>
      </c>
      <c r="V18">
        <f t="shared" ca="1" si="14"/>
        <v>67815.652156141281</v>
      </c>
      <c r="W18">
        <f t="shared" ca="1" si="15"/>
        <v>801112.34791368083</v>
      </c>
      <c r="X18">
        <f t="shared" ca="1" si="16"/>
        <v>754983.85941714421</v>
      </c>
      <c r="Y18">
        <f t="shared" ca="1" si="17"/>
        <v>655221.93701770483</v>
      </c>
      <c r="Z18">
        <f t="shared" ca="1" si="18"/>
        <v>147245.16896916396</v>
      </c>
      <c r="AA18">
        <f t="shared" ca="1" si="19"/>
        <v>2604509.443663998</v>
      </c>
      <c r="AB18">
        <f t="shared" ca="1" si="20"/>
        <v>1126487.9950730079</v>
      </c>
      <c r="AD18">
        <f ca="1">IF(main[[#This Row],[Place]]="Melbourne",main[[#This Row],[Networth]],0)</f>
        <v>0</v>
      </c>
      <c r="AE18">
        <f ca="1">IF(main[[#This Row],[Place]]="Cardiff",main[[#This Row],[Networth]],0)</f>
        <v>0</v>
      </c>
      <c r="AF18">
        <f ca="1">IF(main[[#This Row],[Place]]="New york",main[[#This Row],[Networth]],0)</f>
        <v>1126487.9950730079</v>
      </c>
      <c r="AG18">
        <f ca="1">IF(main[[#This Row],[Place]]="London",main[[#This Row],[Networth]],0)</f>
        <v>0</v>
      </c>
      <c r="AH18">
        <f ca="1">IF(main[[#This Row],[Place]]="Paris",main[[#This Row],[Networth]],0)</f>
        <v>0</v>
      </c>
      <c r="AI18">
        <f ca="1">IF(main[[#This Row],[Place]]="Rome",main[[#This Row],[Networth]],0)</f>
        <v>0</v>
      </c>
      <c r="AJ18">
        <f ca="1">IF(main[[#This Row],[Place]]="Delhi",main[[#This Row],[Networth]],0)</f>
        <v>0</v>
      </c>
      <c r="AK18">
        <f ca="1">IF(main[[#This Row],[Place]]="Lords",main[[#This Row],[Networth]],0)</f>
        <v>0</v>
      </c>
    </row>
    <row r="19" spans="1:37">
      <c r="A19" s="1">
        <v>1</v>
      </c>
      <c r="B19" s="1" t="s">
        <v>19</v>
      </c>
      <c r="C19" s="16"/>
      <c r="D19" s="16">
        <f t="shared" ca="1" si="0"/>
        <v>11</v>
      </c>
      <c r="E19">
        <f t="shared" ca="1" si="0"/>
        <v>18</v>
      </c>
      <c r="F19">
        <f t="shared" si="21"/>
        <v>16</v>
      </c>
      <c r="G19" t="str">
        <f ca="1">VLOOKUP(D19,firstname[],2,FALSE)</f>
        <v>Saharsh</v>
      </c>
      <c r="H19" s="3" t="str">
        <f ca="1">VLOOKUP(E19,lastname[],2,FALSE)</f>
        <v>Williams</v>
      </c>
      <c r="I19">
        <f t="shared" ca="1" si="1"/>
        <v>30</v>
      </c>
      <c r="J19">
        <f t="shared" ca="1" si="2"/>
        <v>1</v>
      </c>
      <c r="K19" t="str">
        <f t="shared" ca="1" si="3"/>
        <v>men</v>
      </c>
      <c r="L19">
        <f t="shared" ca="1" si="4"/>
        <v>2</v>
      </c>
      <c r="M19" t="str">
        <f t="shared" ca="1" si="5"/>
        <v>Chemical</v>
      </c>
      <c r="N19">
        <f t="shared" ca="1" si="6"/>
        <v>5</v>
      </c>
      <c r="O19" t="str">
        <f t="shared" ca="1" si="7"/>
        <v>PHD</v>
      </c>
      <c r="P19">
        <f t="shared" ca="1" si="8"/>
        <v>1</v>
      </c>
      <c r="Q19">
        <f t="shared" ca="1" si="9"/>
        <v>2</v>
      </c>
      <c r="R19">
        <f t="shared" ca="1" si="10"/>
        <v>1109389</v>
      </c>
      <c r="S19">
        <f t="shared" ca="1" si="11"/>
        <v>8</v>
      </c>
      <c r="T19" t="str">
        <f t="shared" ca="1" si="12"/>
        <v>Cardiff</v>
      </c>
      <c r="U19">
        <f t="shared" ca="1" si="13"/>
        <v>3362235.1134576639</v>
      </c>
      <c r="V19">
        <f t="shared" ca="1" si="14"/>
        <v>117473.33707769474</v>
      </c>
      <c r="W19">
        <f t="shared" ca="1" si="15"/>
        <v>217362.40763014817</v>
      </c>
      <c r="X19">
        <f t="shared" ca="1" si="16"/>
        <v>207865.74942572272</v>
      </c>
      <c r="Y19">
        <f t="shared" ca="1" si="17"/>
        <v>829406.15548812097</v>
      </c>
      <c r="Z19">
        <f t="shared" ca="1" si="18"/>
        <v>500397.14563018573</v>
      </c>
      <c r="AA19">
        <f t="shared" ca="1" si="19"/>
        <v>5189383.6667179978</v>
      </c>
      <c r="AB19">
        <f t="shared" ca="1" si="20"/>
        <v>4034638.4247264597</v>
      </c>
      <c r="AD19">
        <f ca="1">IF(main[[#This Row],[Place]]="Melbourne",main[[#This Row],[Networth]],0)</f>
        <v>0</v>
      </c>
      <c r="AE19">
        <f ca="1">IF(main[[#This Row],[Place]]="Cardiff",main[[#This Row],[Networth]],0)</f>
        <v>4034638.4247264597</v>
      </c>
      <c r="AF19">
        <f ca="1">IF(main[[#This Row],[Place]]="New york",main[[#This Row],[Networth]],0)</f>
        <v>0</v>
      </c>
      <c r="AG19">
        <f ca="1">IF(main[[#This Row],[Place]]="London",main[[#This Row],[Networth]],0)</f>
        <v>0</v>
      </c>
      <c r="AH19">
        <f ca="1">IF(main[[#This Row],[Place]]="Paris",main[[#This Row],[Networth]],0)</f>
        <v>0</v>
      </c>
      <c r="AI19">
        <f ca="1">IF(main[[#This Row],[Place]]="Rome",main[[#This Row],[Networth]],0)</f>
        <v>0</v>
      </c>
      <c r="AJ19">
        <f ca="1">IF(main[[#This Row],[Place]]="Delhi",main[[#This Row],[Networth]],0)</f>
        <v>0</v>
      </c>
      <c r="AK19">
        <f ca="1">IF(main[[#This Row],[Place]]="Lords",main[[#This Row],[Networth]],0)</f>
        <v>0</v>
      </c>
    </row>
    <row r="20" spans="1:37">
      <c r="A20" s="1">
        <v>2</v>
      </c>
      <c r="B20" s="1" t="s">
        <v>20</v>
      </c>
      <c r="C20" s="16"/>
      <c r="D20" s="16">
        <f t="shared" ca="1" si="0"/>
        <v>18</v>
      </c>
      <c r="E20">
        <f t="shared" ca="1" si="0"/>
        <v>17</v>
      </c>
      <c r="F20">
        <f t="shared" si="21"/>
        <v>17</v>
      </c>
      <c r="G20" t="str">
        <f ca="1">VLOOKUP(D20,firstname[],2,FALSE)</f>
        <v>Charles</v>
      </c>
      <c r="H20" s="3" t="str">
        <f ca="1">VLOOKUP(E20,lastname[],2,FALSE)</f>
        <v>Williamson</v>
      </c>
      <c r="I20">
        <f t="shared" ca="1" si="1"/>
        <v>41</v>
      </c>
      <c r="J20">
        <f t="shared" ca="1" si="2"/>
        <v>1</v>
      </c>
      <c r="K20" t="str">
        <f t="shared" ca="1" si="3"/>
        <v>men</v>
      </c>
      <c r="L20">
        <f t="shared" ca="1" si="4"/>
        <v>4</v>
      </c>
      <c r="M20" t="str">
        <f t="shared" ca="1" si="5"/>
        <v>IT</v>
      </c>
      <c r="N20">
        <f t="shared" ca="1" si="6"/>
        <v>2</v>
      </c>
      <c r="O20" t="str">
        <f t="shared" ca="1" si="7"/>
        <v>SSC</v>
      </c>
      <c r="P20">
        <f t="shared" ca="1" si="8"/>
        <v>1</v>
      </c>
      <c r="Q20">
        <f t="shared" ca="1" si="9"/>
        <v>3</v>
      </c>
      <c r="R20">
        <f t="shared" ca="1" si="10"/>
        <v>1345182</v>
      </c>
      <c r="S20">
        <f t="shared" ca="1" si="11"/>
        <v>2</v>
      </c>
      <c r="T20" t="str">
        <f t="shared" ca="1" si="12"/>
        <v>London</v>
      </c>
      <c r="U20">
        <f t="shared" ca="1" si="13"/>
        <v>11803068.650602035</v>
      </c>
      <c r="V20">
        <f t="shared" ca="1" si="14"/>
        <v>91440.515435254725</v>
      </c>
      <c r="W20">
        <f t="shared" ca="1" si="15"/>
        <v>180286.93173119985</v>
      </c>
      <c r="X20">
        <f t="shared" ca="1" si="16"/>
        <v>73283.62694792547</v>
      </c>
      <c r="Y20">
        <f t="shared" ca="1" si="17"/>
        <v>1235699.3629150942</v>
      </c>
      <c r="Z20">
        <f t="shared" ca="1" si="18"/>
        <v>882684.33082910907</v>
      </c>
      <c r="AA20">
        <f t="shared" ca="1" si="19"/>
        <v>14211221.913162343</v>
      </c>
      <c r="AB20">
        <f t="shared" ca="1" si="20"/>
        <v>12810798.407864068</v>
      </c>
      <c r="AD20">
        <f ca="1">IF(main[[#This Row],[Place]]="Melbourne",main[[#This Row],[Networth]],0)</f>
        <v>0</v>
      </c>
      <c r="AE20">
        <f ca="1">IF(main[[#This Row],[Place]]="Cardiff",main[[#This Row],[Networth]],0)</f>
        <v>0</v>
      </c>
      <c r="AF20">
        <f ca="1">IF(main[[#This Row],[Place]]="New york",main[[#This Row],[Networth]],0)</f>
        <v>0</v>
      </c>
      <c r="AG20">
        <f ca="1">IF(main[[#This Row],[Place]]="London",main[[#This Row],[Networth]],0)</f>
        <v>12810798.407864068</v>
      </c>
      <c r="AH20">
        <f ca="1">IF(main[[#This Row],[Place]]="Paris",main[[#This Row],[Networth]],0)</f>
        <v>0</v>
      </c>
      <c r="AI20">
        <f ca="1">IF(main[[#This Row],[Place]]="Rome",main[[#This Row],[Networth]],0)</f>
        <v>0</v>
      </c>
      <c r="AJ20">
        <f ca="1">IF(main[[#This Row],[Place]]="Delhi",main[[#This Row],[Networth]],0)</f>
        <v>0</v>
      </c>
      <c r="AK20">
        <f ca="1">IF(main[[#This Row],[Place]]="Lords",main[[#This Row],[Networth]],0)</f>
        <v>0</v>
      </c>
    </row>
    <row r="21" spans="1:37">
      <c r="A21" s="1">
        <v>3</v>
      </c>
      <c r="B21" s="1" t="s">
        <v>21</v>
      </c>
      <c r="C21" s="16"/>
      <c r="D21" s="16">
        <f t="shared" ca="1" si="0"/>
        <v>29</v>
      </c>
      <c r="E21">
        <f t="shared" ca="1" si="0"/>
        <v>2</v>
      </c>
      <c r="F21">
        <f t="shared" si="21"/>
        <v>18</v>
      </c>
      <c r="G21" t="str">
        <f ca="1">VLOOKUP(D21,firstname[],2,FALSE)</f>
        <v>Asgar</v>
      </c>
      <c r="H21" s="3" t="str">
        <f ca="1">VLOOKUP(E21,lastname[],2,FALSE)</f>
        <v>Nadel</v>
      </c>
      <c r="I21">
        <f t="shared" ca="1" si="1"/>
        <v>33</v>
      </c>
      <c r="J21">
        <f t="shared" ca="1" si="2"/>
        <v>2</v>
      </c>
      <c r="K21" t="str">
        <f t="shared" ca="1" si="3"/>
        <v>women</v>
      </c>
      <c r="L21">
        <f t="shared" ca="1" si="4"/>
        <v>4</v>
      </c>
      <c r="M21" t="str">
        <f t="shared" ca="1" si="5"/>
        <v>IT</v>
      </c>
      <c r="N21">
        <f t="shared" ca="1" si="6"/>
        <v>4</v>
      </c>
      <c r="O21" t="str">
        <f t="shared" ca="1" si="7"/>
        <v>PostGraduate</v>
      </c>
      <c r="P21">
        <f t="shared" ca="1" si="8"/>
        <v>3</v>
      </c>
      <c r="Q21">
        <f t="shared" ca="1" si="9"/>
        <v>3</v>
      </c>
      <c r="R21">
        <f t="shared" ca="1" si="10"/>
        <v>913778</v>
      </c>
      <c r="S21">
        <f t="shared" ca="1" si="11"/>
        <v>7</v>
      </c>
      <c r="T21" t="str">
        <f t="shared" ca="1" si="12"/>
        <v>Melbourne</v>
      </c>
      <c r="U21">
        <f t="shared" ca="1" si="13"/>
        <v>3758667.1754344497</v>
      </c>
      <c r="V21">
        <f t="shared" ca="1" si="14"/>
        <v>202951.23711039592</v>
      </c>
      <c r="W21">
        <f t="shared" ca="1" si="15"/>
        <v>53990.53234721491</v>
      </c>
      <c r="X21">
        <f t="shared" ca="1" si="16"/>
        <v>36388.678878132247</v>
      </c>
      <c r="Y21">
        <f t="shared" ca="1" si="17"/>
        <v>501776.56508455554</v>
      </c>
      <c r="Z21">
        <f t="shared" ca="1" si="18"/>
        <v>546586.92744975304</v>
      </c>
      <c r="AA21">
        <f t="shared" ca="1" si="19"/>
        <v>5273022.6352314185</v>
      </c>
      <c r="AB21">
        <f t="shared" ca="1" si="20"/>
        <v>4531906.1541583352</v>
      </c>
      <c r="AD21">
        <f ca="1">IF(main[[#This Row],[Place]]="Melbourne",main[[#This Row],[Networth]],0)</f>
        <v>4531906.1541583352</v>
      </c>
      <c r="AE21">
        <f ca="1">IF(main[[#This Row],[Place]]="Cardiff",main[[#This Row],[Networth]],0)</f>
        <v>0</v>
      </c>
      <c r="AF21">
        <f ca="1">IF(main[[#This Row],[Place]]="New york",main[[#This Row],[Networth]],0)</f>
        <v>0</v>
      </c>
      <c r="AG21">
        <f ca="1">IF(main[[#This Row],[Place]]="London",main[[#This Row],[Networth]],0)</f>
        <v>0</v>
      </c>
      <c r="AH21">
        <f ca="1">IF(main[[#This Row],[Place]]="Paris",main[[#This Row],[Networth]],0)</f>
        <v>0</v>
      </c>
      <c r="AI21">
        <f ca="1">IF(main[[#This Row],[Place]]="Rome",main[[#This Row],[Networth]],0)</f>
        <v>0</v>
      </c>
      <c r="AJ21">
        <f ca="1">IF(main[[#This Row],[Place]]="Delhi",main[[#This Row],[Networth]],0)</f>
        <v>0</v>
      </c>
      <c r="AK21">
        <f ca="1">IF(main[[#This Row],[Place]]="Lords",main[[#This Row],[Networth]],0)</f>
        <v>0</v>
      </c>
    </row>
    <row r="22" spans="1:37">
      <c r="A22" s="1">
        <v>4</v>
      </c>
      <c r="B22" s="1" t="s">
        <v>22</v>
      </c>
      <c r="C22" s="16"/>
      <c r="D22" s="16">
        <f t="shared" ca="1" si="0"/>
        <v>5</v>
      </c>
      <c r="E22">
        <f t="shared" ca="1" si="0"/>
        <v>24</v>
      </c>
      <c r="F22">
        <f t="shared" si="21"/>
        <v>19</v>
      </c>
      <c r="G22" t="str">
        <f ca="1">VLOOKUP(D22,firstname[],2,FALSE)</f>
        <v>Rishabh</v>
      </c>
      <c r="H22" s="3" t="str">
        <f ca="1">VLOOKUP(E22,lastname[],2,FALSE)</f>
        <v>Sundar</v>
      </c>
      <c r="I22">
        <f t="shared" ca="1" si="1"/>
        <v>39</v>
      </c>
      <c r="J22">
        <f t="shared" ca="1" si="2"/>
        <v>2</v>
      </c>
      <c r="K22" t="str">
        <f t="shared" ca="1" si="3"/>
        <v>women</v>
      </c>
      <c r="L22">
        <f t="shared" ca="1" si="4"/>
        <v>3</v>
      </c>
      <c r="M22" t="str">
        <f t="shared" ca="1" si="5"/>
        <v>Mechanical</v>
      </c>
      <c r="N22">
        <f t="shared" ca="1" si="6"/>
        <v>4</v>
      </c>
      <c r="O22" t="str">
        <f t="shared" ca="1" si="7"/>
        <v>PostGraduate</v>
      </c>
      <c r="P22">
        <f t="shared" ca="1" si="8"/>
        <v>1</v>
      </c>
      <c r="Q22">
        <f t="shared" ca="1" si="9"/>
        <v>3</v>
      </c>
      <c r="R22">
        <f t="shared" ca="1" si="10"/>
        <v>1360646</v>
      </c>
      <c r="S22">
        <f t="shared" ca="1" si="11"/>
        <v>4</v>
      </c>
      <c r="T22" t="str">
        <f t="shared" ca="1" si="12"/>
        <v>Rome</v>
      </c>
      <c r="U22">
        <f t="shared" ca="1" si="13"/>
        <v>9421834.4789526574</v>
      </c>
      <c r="V22">
        <f t="shared" ca="1" si="14"/>
        <v>369655.87484635977</v>
      </c>
      <c r="W22">
        <f t="shared" ca="1" si="15"/>
        <v>989237.98713189259</v>
      </c>
      <c r="X22">
        <f t="shared" ca="1" si="16"/>
        <v>6628.3152876305976</v>
      </c>
      <c r="Y22">
        <f t="shared" ca="1" si="17"/>
        <v>838080.75133381283</v>
      </c>
      <c r="Z22">
        <f t="shared" ca="1" si="18"/>
        <v>833601.73388477974</v>
      </c>
      <c r="AA22">
        <f t="shared" ca="1" si="19"/>
        <v>12605320.199969329</v>
      </c>
      <c r="AB22">
        <f t="shared" ca="1" si="20"/>
        <v>11390955.258501526</v>
      </c>
      <c r="AD22">
        <f ca="1">IF(main[[#This Row],[Place]]="Melbourne",main[[#This Row],[Networth]],0)</f>
        <v>0</v>
      </c>
      <c r="AE22">
        <f ca="1">IF(main[[#This Row],[Place]]="Cardiff",main[[#This Row],[Networth]],0)</f>
        <v>0</v>
      </c>
      <c r="AF22">
        <f ca="1">IF(main[[#This Row],[Place]]="New york",main[[#This Row],[Networth]],0)</f>
        <v>0</v>
      </c>
      <c r="AG22">
        <f ca="1">IF(main[[#This Row],[Place]]="London",main[[#This Row],[Networth]],0)</f>
        <v>0</v>
      </c>
      <c r="AH22">
        <f ca="1">IF(main[[#This Row],[Place]]="Paris",main[[#This Row],[Networth]],0)</f>
        <v>0</v>
      </c>
      <c r="AI22">
        <f ca="1">IF(main[[#This Row],[Place]]="Rome",main[[#This Row],[Networth]],0)</f>
        <v>11390955.258501526</v>
      </c>
      <c r="AJ22">
        <f ca="1">IF(main[[#This Row],[Place]]="Delhi",main[[#This Row],[Networth]],0)</f>
        <v>0</v>
      </c>
      <c r="AK22">
        <f ca="1">IF(main[[#This Row],[Place]]="Lords",main[[#This Row],[Networth]],0)</f>
        <v>0</v>
      </c>
    </row>
    <row r="23" spans="1:37">
      <c r="A23" s="1">
        <v>5</v>
      </c>
      <c r="B23" s="1" t="s">
        <v>23</v>
      </c>
      <c r="C23" s="16"/>
      <c r="D23" s="16">
        <f t="shared" ca="1" si="0"/>
        <v>4</v>
      </c>
      <c r="E23">
        <f t="shared" ca="1" si="0"/>
        <v>12</v>
      </c>
      <c r="F23">
        <f t="shared" si="21"/>
        <v>20</v>
      </c>
      <c r="G23" t="str">
        <f ca="1">VLOOKUP(D23,firstname[],2,FALSE)</f>
        <v>Sharmila</v>
      </c>
      <c r="H23" s="3" t="str">
        <f ca="1">VLOOKUP(E23,lastname[],2,FALSE)</f>
        <v>Sarkar</v>
      </c>
      <c r="I23">
        <f t="shared" ca="1" si="1"/>
        <v>32</v>
      </c>
      <c r="J23">
        <f t="shared" ca="1" si="2"/>
        <v>2</v>
      </c>
      <c r="K23" t="str">
        <f t="shared" ca="1" si="3"/>
        <v>women</v>
      </c>
      <c r="L23">
        <f t="shared" ca="1" si="4"/>
        <v>5</v>
      </c>
      <c r="M23" t="str">
        <f t="shared" ca="1" si="5"/>
        <v>Electrical</v>
      </c>
      <c r="N23">
        <f t="shared" ca="1" si="6"/>
        <v>5</v>
      </c>
      <c r="O23" t="str">
        <f t="shared" ca="1" si="7"/>
        <v>PHD</v>
      </c>
      <c r="P23">
        <f t="shared" ca="1" si="8"/>
        <v>3</v>
      </c>
      <c r="Q23">
        <f t="shared" ca="1" si="9"/>
        <v>2</v>
      </c>
      <c r="R23">
        <f t="shared" ca="1" si="10"/>
        <v>1478870</v>
      </c>
      <c r="S23">
        <f t="shared" ca="1" si="11"/>
        <v>4</v>
      </c>
      <c r="T23" t="str">
        <f t="shared" ca="1" si="12"/>
        <v>Rome</v>
      </c>
      <c r="U23">
        <f t="shared" ca="1" si="13"/>
        <v>9192679.3783423565</v>
      </c>
      <c r="V23">
        <f t="shared" ca="1" si="14"/>
        <v>269385.7310396267</v>
      </c>
      <c r="W23">
        <f t="shared" ca="1" si="15"/>
        <v>217147.16893551822</v>
      </c>
      <c r="X23">
        <f t="shared" ca="1" si="16"/>
        <v>154085.26888938915</v>
      </c>
      <c r="Y23">
        <f t="shared" ca="1" si="17"/>
        <v>193270.84747944109</v>
      </c>
      <c r="Z23">
        <f t="shared" ca="1" si="18"/>
        <v>518188.70182509662</v>
      </c>
      <c r="AA23">
        <f t="shared" ca="1" si="19"/>
        <v>11406885.249102972</v>
      </c>
      <c r="AB23">
        <f t="shared" ca="1" si="20"/>
        <v>10790143.401694516</v>
      </c>
      <c r="AD23">
        <f ca="1">IF(main[[#This Row],[Place]]="Melbourne",main[[#This Row],[Networth]],0)</f>
        <v>0</v>
      </c>
      <c r="AE23">
        <f ca="1">IF(main[[#This Row],[Place]]="Cardiff",main[[#This Row],[Networth]],0)</f>
        <v>0</v>
      </c>
      <c r="AF23">
        <f ca="1">IF(main[[#This Row],[Place]]="New york",main[[#This Row],[Networth]],0)</f>
        <v>0</v>
      </c>
      <c r="AG23">
        <f ca="1">IF(main[[#This Row],[Place]]="London",main[[#This Row],[Networth]],0)</f>
        <v>0</v>
      </c>
      <c r="AH23">
        <f ca="1">IF(main[[#This Row],[Place]]="Paris",main[[#This Row],[Networth]],0)</f>
        <v>0</v>
      </c>
      <c r="AI23">
        <f ca="1">IF(main[[#This Row],[Place]]="Rome",main[[#This Row],[Networth]],0)</f>
        <v>10790143.401694516</v>
      </c>
      <c r="AJ23">
        <f ca="1">IF(main[[#This Row],[Place]]="Delhi",main[[#This Row],[Networth]],0)</f>
        <v>0</v>
      </c>
      <c r="AK23">
        <f ca="1">IF(main[[#This Row],[Place]]="Lords",main[[#This Row],[Networth]],0)</f>
        <v>0</v>
      </c>
    </row>
    <row r="24" spans="1:37">
      <c r="A24" s="1">
        <v>6</v>
      </c>
      <c r="B24" s="1" t="s">
        <v>24</v>
      </c>
      <c r="C24" s="16"/>
      <c r="D24" s="16">
        <f t="shared" ca="1" si="0"/>
        <v>1</v>
      </c>
      <c r="E24">
        <f t="shared" ca="1" si="0"/>
        <v>27</v>
      </c>
      <c r="F24">
        <f t="shared" si="21"/>
        <v>21</v>
      </c>
      <c r="G24" t="str">
        <f ca="1">VLOOKUP(D24,firstname[],2,FALSE)</f>
        <v>Abhijeet</v>
      </c>
      <c r="H24" s="3" t="str">
        <f ca="1">VLOOKUP(E24,lastname[],2,FALSE)</f>
        <v>Khan</v>
      </c>
      <c r="I24">
        <f t="shared" ca="1" si="1"/>
        <v>31</v>
      </c>
      <c r="J24">
        <f t="shared" ca="1" si="2"/>
        <v>2</v>
      </c>
      <c r="K24" t="str">
        <f t="shared" ca="1" si="3"/>
        <v>women</v>
      </c>
      <c r="L24">
        <f t="shared" ca="1" si="4"/>
        <v>1</v>
      </c>
      <c r="M24" t="str">
        <f t="shared" ca="1" si="5"/>
        <v>Computer Science</v>
      </c>
      <c r="N24">
        <f t="shared" ca="1" si="6"/>
        <v>4</v>
      </c>
      <c r="O24" t="str">
        <f t="shared" ca="1" si="7"/>
        <v>PostGraduate</v>
      </c>
      <c r="P24">
        <f t="shared" ca="1" si="8"/>
        <v>1</v>
      </c>
      <c r="Q24">
        <f t="shared" ca="1" si="9"/>
        <v>3</v>
      </c>
      <c r="R24">
        <f t="shared" ca="1" si="10"/>
        <v>929830</v>
      </c>
      <c r="S24">
        <f t="shared" ca="1" si="11"/>
        <v>1</v>
      </c>
      <c r="T24" t="str">
        <f t="shared" ca="1" si="12"/>
        <v>New york</v>
      </c>
      <c r="U24">
        <f t="shared" ca="1" si="13"/>
        <v>4412426.3856353946</v>
      </c>
      <c r="V24">
        <f t="shared" ca="1" si="14"/>
        <v>24940.707727731668</v>
      </c>
      <c r="W24">
        <f t="shared" ca="1" si="15"/>
        <v>908654.45566878247</v>
      </c>
      <c r="X24">
        <f t="shared" ca="1" si="16"/>
        <v>585647.09693478502</v>
      </c>
      <c r="Y24">
        <f t="shared" ca="1" si="17"/>
        <v>459611.38206726668</v>
      </c>
      <c r="Z24">
        <f t="shared" ca="1" si="18"/>
        <v>600120.88652362791</v>
      </c>
      <c r="AA24">
        <f t="shared" ca="1" si="19"/>
        <v>6851031.7278278051</v>
      </c>
      <c r="AB24">
        <f t="shared" ca="1" si="20"/>
        <v>5780832.5410980219</v>
      </c>
      <c r="AD24">
        <f ca="1">IF(main[[#This Row],[Place]]="Melbourne",main[[#This Row],[Networth]],0)</f>
        <v>0</v>
      </c>
      <c r="AE24">
        <f ca="1">IF(main[[#This Row],[Place]]="Cardiff",main[[#This Row],[Networth]],0)</f>
        <v>0</v>
      </c>
      <c r="AF24">
        <f ca="1">IF(main[[#This Row],[Place]]="New york",main[[#This Row],[Networth]],0)</f>
        <v>5780832.5410980219</v>
      </c>
      <c r="AG24">
        <f ca="1">IF(main[[#This Row],[Place]]="London",main[[#This Row],[Networth]],0)</f>
        <v>0</v>
      </c>
      <c r="AH24">
        <f ca="1">IF(main[[#This Row],[Place]]="Paris",main[[#This Row],[Networth]],0)</f>
        <v>0</v>
      </c>
      <c r="AI24">
        <f ca="1">IF(main[[#This Row],[Place]]="Rome",main[[#This Row],[Networth]],0)</f>
        <v>0</v>
      </c>
      <c r="AJ24">
        <f ca="1">IF(main[[#This Row],[Place]]="Delhi",main[[#This Row],[Networth]],0)</f>
        <v>0</v>
      </c>
      <c r="AK24">
        <f ca="1">IF(main[[#This Row],[Place]]="Lords",main[[#This Row],[Networth]],0)</f>
        <v>0</v>
      </c>
    </row>
    <row r="25" spans="1:37">
      <c r="A25" s="1">
        <v>7</v>
      </c>
      <c r="B25" s="1" t="s">
        <v>25</v>
      </c>
      <c r="C25" s="16"/>
      <c r="D25" s="16">
        <f t="shared" ca="1" si="0"/>
        <v>24</v>
      </c>
      <c r="E25">
        <f t="shared" ca="1" si="0"/>
        <v>10</v>
      </c>
      <c r="F25">
        <f t="shared" si="21"/>
        <v>22</v>
      </c>
      <c r="G25" t="str">
        <f ca="1">VLOOKUP(D25,firstname[],2,FALSE)</f>
        <v>Katnam</v>
      </c>
      <c r="H25" s="3" t="str">
        <f ca="1">VLOOKUP(E25,lastname[],2,FALSE)</f>
        <v>Musk</v>
      </c>
      <c r="I25">
        <f t="shared" ca="1" si="1"/>
        <v>39</v>
      </c>
      <c r="J25">
        <f t="shared" ca="1" si="2"/>
        <v>1</v>
      </c>
      <c r="K25" t="str">
        <f t="shared" ca="1" si="3"/>
        <v>men</v>
      </c>
      <c r="L25">
        <f t="shared" ca="1" si="4"/>
        <v>3</v>
      </c>
      <c r="M25" t="str">
        <f t="shared" ca="1" si="5"/>
        <v>Mechanical</v>
      </c>
      <c r="N25">
        <f t="shared" ca="1" si="6"/>
        <v>1</v>
      </c>
      <c r="O25" t="str">
        <f t="shared" ca="1" si="7"/>
        <v>HSC</v>
      </c>
      <c r="P25">
        <f t="shared" ca="1" si="8"/>
        <v>2</v>
      </c>
      <c r="Q25">
        <f t="shared" ca="1" si="9"/>
        <v>1</v>
      </c>
      <c r="R25">
        <f t="shared" ca="1" si="10"/>
        <v>208992</v>
      </c>
      <c r="S25">
        <f t="shared" ca="1" si="11"/>
        <v>1</v>
      </c>
      <c r="T25" t="str">
        <f t="shared" ca="1" si="12"/>
        <v>New york</v>
      </c>
      <c r="U25">
        <f t="shared" ca="1" si="13"/>
        <v>1175682.5260075966</v>
      </c>
      <c r="V25">
        <f t="shared" ca="1" si="14"/>
        <v>24292.707879619291</v>
      </c>
      <c r="W25">
        <f t="shared" ca="1" si="15"/>
        <v>28344.482110738903</v>
      </c>
      <c r="X25">
        <f t="shared" ca="1" si="16"/>
        <v>10194.510268614578</v>
      </c>
      <c r="Y25">
        <f t="shared" ca="1" si="17"/>
        <v>192261.53279003486</v>
      </c>
      <c r="Z25">
        <f t="shared" ca="1" si="18"/>
        <v>13458.79502756393</v>
      </c>
      <c r="AA25">
        <f t="shared" ca="1" si="19"/>
        <v>1426477.8031458994</v>
      </c>
      <c r="AB25">
        <f t="shared" ca="1" si="20"/>
        <v>1199729.0522076308</v>
      </c>
      <c r="AD25">
        <f ca="1">IF(main[[#This Row],[Place]]="Melbourne",main[[#This Row],[Networth]],0)</f>
        <v>0</v>
      </c>
      <c r="AE25">
        <f ca="1">IF(main[[#This Row],[Place]]="Cardiff",main[[#This Row],[Networth]],0)</f>
        <v>0</v>
      </c>
      <c r="AF25">
        <f ca="1">IF(main[[#This Row],[Place]]="New york",main[[#This Row],[Networth]],0)</f>
        <v>1199729.0522076308</v>
      </c>
      <c r="AG25">
        <f ca="1">IF(main[[#This Row],[Place]]="London",main[[#This Row],[Networth]],0)</f>
        <v>0</v>
      </c>
      <c r="AH25">
        <f ca="1">IF(main[[#This Row],[Place]]="Paris",main[[#This Row],[Networth]],0)</f>
        <v>0</v>
      </c>
      <c r="AI25">
        <f ca="1">IF(main[[#This Row],[Place]]="Rome",main[[#This Row],[Networth]],0)</f>
        <v>0</v>
      </c>
      <c r="AJ25">
        <f ca="1">IF(main[[#This Row],[Place]]="Delhi",main[[#This Row],[Networth]],0)</f>
        <v>0</v>
      </c>
      <c r="AK25">
        <f ca="1">IF(main[[#This Row],[Place]]="Lords",main[[#This Row],[Networth]],0)</f>
        <v>0</v>
      </c>
    </row>
    <row r="26" spans="1:37">
      <c r="A26" s="1">
        <v>8</v>
      </c>
      <c r="B26" s="1" t="s">
        <v>26</v>
      </c>
      <c r="C26" s="16"/>
      <c r="D26" s="16">
        <f t="shared" ca="1" si="0"/>
        <v>5</v>
      </c>
      <c r="E26">
        <f t="shared" ca="1" si="0"/>
        <v>27</v>
      </c>
      <c r="F26">
        <f t="shared" si="21"/>
        <v>23</v>
      </c>
      <c r="G26" t="str">
        <f ca="1">VLOOKUP(D26,firstname[],2,FALSE)</f>
        <v>Rishabh</v>
      </c>
      <c r="H26" s="3" t="str">
        <f ca="1">VLOOKUP(E26,lastname[],2,FALSE)</f>
        <v>Khan</v>
      </c>
      <c r="I26">
        <f t="shared" ca="1" si="1"/>
        <v>27</v>
      </c>
      <c r="J26">
        <f t="shared" ca="1" si="2"/>
        <v>1</v>
      </c>
      <c r="K26" t="str">
        <f t="shared" ca="1" si="3"/>
        <v>men</v>
      </c>
      <c r="L26">
        <f t="shared" ca="1" si="4"/>
        <v>1</v>
      </c>
      <c r="M26" t="str">
        <f t="shared" ca="1" si="5"/>
        <v>Computer Science</v>
      </c>
      <c r="N26">
        <f t="shared" ca="1" si="6"/>
        <v>4</v>
      </c>
      <c r="O26" t="str">
        <f t="shared" ca="1" si="7"/>
        <v>PostGraduate</v>
      </c>
      <c r="P26">
        <f t="shared" ca="1" si="8"/>
        <v>1</v>
      </c>
      <c r="Q26">
        <f t="shared" ca="1" si="9"/>
        <v>3</v>
      </c>
      <c r="R26">
        <f t="shared" ca="1" si="10"/>
        <v>1095671</v>
      </c>
      <c r="S26">
        <f t="shared" ca="1" si="11"/>
        <v>3</v>
      </c>
      <c r="T26" t="str">
        <f t="shared" ca="1" si="12"/>
        <v>Paris</v>
      </c>
      <c r="U26">
        <f t="shared" ca="1" si="13"/>
        <v>9912580.5994043667</v>
      </c>
      <c r="V26">
        <f t="shared" ca="1" si="14"/>
        <v>134813.32528147497</v>
      </c>
      <c r="W26">
        <f t="shared" ca="1" si="15"/>
        <v>615531.87771041854</v>
      </c>
      <c r="X26">
        <f t="shared" ca="1" si="16"/>
        <v>133847.77346401318</v>
      </c>
      <c r="Y26">
        <f t="shared" ca="1" si="17"/>
        <v>516812.22526270157</v>
      </c>
      <c r="Z26">
        <f t="shared" ca="1" si="18"/>
        <v>498308.94524280302</v>
      </c>
      <c r="AA26">
        <f t="shared" ca="1" si="19"/>
        <v>12122092.422357589</v>
      </c>
      <c r="AB26">
        <f t="shared" ca="1" si="20"/>
        <v>11336619.0983494</v>
      </c>
      <c r="AD26">
        <f ca="1">IF(main[[#This Row],[Place]]="Melbourne",main[[#This Row],[Networth]],0)</f>
        <v>0</v>
      </c>
      <c r="AE26">
        <f ca="1">IF(main[[#This Row],[Place]]="Cardiff",main[[#This Row],[Networth]],0)</f>
        <v>0</v>
      </c>
      <c r="AF26">
        <f ca="1">IF(main[[#This Row],[Place]]="New york",main[[#This Row],[Networth]],0)</f>
        <v>0</v>
      </c>
      <c r="AG26">
        <f ca="1">IF(main[[#This Row],[Place]]="London",main[[#This Row],[Networth]],0)</f>
        <v>0</v>
      </c>
      <c r="AH26">
        <f ca="1">IF(main[[#This Row],[Place]]="Paris",main[[#This Row],[Networth]],0)</f>
        <v>11336619.0983494</v>
      </c>
      <c r="AI26">
        <f ca="1">IF(main[[#This Row],[Place]]="Rome",main[[#This Row],[Networth]],0)</f>
        <v>0</v>
      </c>
      <c r="AJ26">
        <f ca="1">IF(main[[#This Row],[Place]]="Delhi",main[[#This Row],[Networth]],0)</f>
        <v>0</v>
      </c>
      <c r="AK26">
        <f ca="1">IF(main[[#This Row],[Place]]="Lords",main[[#This Row],[Networth]],0)</f>
        <v>0</v>
      </c>
    </row>
    <row r="27" spans="1:37">
      <c r="D27" s="16">
        <f t="shared" ca="1" si="0"/>
        <v>2</v>
      </c>
      <c r="E27">
        <f t="shared" ca="1" si="0"/>
        <v>18</v>
      </c>
      <c r="F27">
        <f t="shared" si="21"/>
        <v>24</v>
      </c>
      <c r="G27" t="str">
        <f ca="1">VLOOKUP(D27,firstname[],2,FALSE)</f>
        <v>Daya</v>
      </c>
      <c r="H27" s="3" t="str">
        <f ca="1">VLOOKUP(E27,lastname[],2,FALSE)</f>
        <v>Williams</v>
      </c>
      <c r="I27">
        <f t="shared" ca="1" si="1"/>
        <v>32</v>
      </c>
      <c r="J27">
        <f t="shared" ca="1" si="2"/>
        <v>2</v>
      </c>
      <c r="K27" t="str">
        <f t="shared" ca="1" si="3"/>
        <v>women</v>
      </c>
      <c r="L27">
        <f t="shared" ca="1" si="4"/>
        <v>2</v>
      </c>
      <c r="M27" t="str">
        <f t="shared" ca="1" si="5"/>
        <v>Chemical</v>
      </c>
      <c r="N27">
        <f t="shared" ca="1" si="6"/>
        <v>3</v>
      </c>
      <c r="O27" t="str">
        <f t="shared" ca="1" si="7"/>
        <v>Graduate</v>
      </c>
      <c r="P27">
        <f t="shared" ca="1" si="8"/>
        <v>1</v>
      </c>
      <c r="Q27">
        <f t="shared" ca="1" si="9"/>
        <v>3</v>
      </c>
      <c r="R27">
        <f t="shared" ca="1" si="10"/>
        <v>904164</v>
      </c>
      <c r="S27">
        <f t="shared" ca="1" si="11"/>
        <v>2</v>
      </c>
      <c r="T27" t="str">
        <f t="shared" ca="1" si="12"/>
        <v>London</v>
      </c>
      <c r="U27">
        <f t="shared" ca="1" si="13"/>
        <v>5252220.3845182909</v>
      </c>
      <c r="V27">
        <f t="shared" ca="1" si="14"/>
        <v>423565.24020851008</v>
      </c>
      <c r="W27">
        <f t="shared" ca="1" si="15"/>
        <v>607586.02439907845</v>
      </c>
      <c r="X27">
        <f t="shared" ca="1" si="16"/>
        <v>170917.0269862448</v>
      </c>
      <c r="Y27">
        <f t="shared" ca="1" si="17"/>
        <v>752078.21115993382</v>
      </c>
      <c r="Z27">
        <f t="shared" ca="1" si="18"/>
        <v>125354.43445895324</v>
      </c>
      <c r="AA27">
        <f t="shared" ca="1" si="19"/>
        <v>6889324.8433763226</v>
      </c>
      <c r="AB27">
        <f t="shared" ca="1" si="20"/>
        <v>5542764.365021633</v>
      </c>
      <c r="AD27">
        <f ca="1">IF(main[[#This Row],[Place]]="Melbourne",main[[#This Row],[Networth]],0)</f>
        <v>0</v>
      </c>
      <c r="AE27">
        <f ca="1">IF(main[[#This Row],[Place]]="Cardiff",main[[#This Row],[Networth]],0)</f>
        <v>0</v>
      </c>
      <c r="AF27">
        <f ca="1">IF(main[[#This Row],[Place]]="New york",main[[#This Row],[Networth]],0)</f>
        <v>0</v>
      </c>
      <c r="AG27">
        <f ca="1">IF(main[[#This Row],[Place]]="London",main[[#This Row],[Networth]],0)</f>
        <v>5542764.365021633</v>
      </c>
      <c r="AH27">
        <f ca="1">IF(main[[#This Row],[Place]]="Paris",main[[#This Row],[Networth]],0)</f>
        <v>0</v>
      </c>
      <c r="AI27">
        <f ca="1">IF(main[[#This Row],[Place]]="Rome",main[[#This Row],[Networth]],0)</f>
        <v>0</v>
      </c>
      <c r="AJ27">
        <f ca="1">IF(main[[#This Row],[Place]]="Delhi",main[[#This Row],[Networth]],0)</f>
        <v>0</v>
      </c>
      <c r="AK27">
        <f ca="1">IF(main[[#This Row],[Place]]="Lords",main[[#This Row],[Networth]],0)</f>
        <v>0</v>
      </c>
    </row>
    <row r="28" spans="1:37">
      <c r="A28" s="6"/>
      <c r="B28" s="8"/>
      <c r="C28" s="16"/>
      <c r="D28" s="16">
        <f t="shared" ca="1" si="0"/>
        <v>14</v>
      </c>
      <c r="E28">
        <f t="shared" ca="1" si="0"/>
        <v>9</v>
      </c>
      <c r="F28">
        <f t="shared" si="21"/>
        <v>25</v>
      </c>
      <c r="G28" t="str">
        <f ca="1">VLOOKUP(D28,firstname[],2,FALSE)</f>
        <v>Glenn</v>
      </c>
      <c r="H28" s="3" t="str">
        <f ca="1">VLOOKUP(E28,lastname[],2,FALSE)</f>
        <v>Modi</v>
      </c>
      <c r="I28">
        <f t="shared" ca="1" si="1"/>
        <v>27</v>
      </c>
      <c r="J28">
        <f t="shared" ca="1" si="2"/>
        <v>1</v>
      </c>
      <c r="K28" t="str">
        <f t="shared" ca="1" si="3"/>
        <v>men</v>
      </c>
      <c r="L28">
        <f t="shared" ca="1" si="4"/>
        <v>1</v>
      </c>
      <c r="M28" t="str">
        <f t="shared" ca="1" si="5"/>
        <v>Computer Science</v>
      </c>
      <c r="N28">
        <f t="shared" ca="1" si="6"/>
        <v>3</v>
      </c>
      <c r="O28" t="str">
        <f t="shared" ca="1" si="7"/>
        <v>Graduate</v>
      </c>
      <c r="P28">
        <f t="shared" ca="1" si="8"/>
        <v>2</v>
      </c>
      <c r="Q28">
        <f t="shared" ca="1" si="9"/>
        <v>1</v>
      </c>
      <c r="R28">
        <f t="shared" ca="1" si="10"/>
        <v>944102</v>
      </c>
      <c r="S28">
        <f t="shared" ca="1" si="11"/>
        <v>5</v>
      </c>
      <c r="T28" t="str">
        <f t="shared" ca="1" si="12"/>
        <v>Delhi</v>
      </c>
      <c r="U28">
        <f t="shared" ca="1" si="13"/>
        <v>349061.59593548626</v>
      </c>
      <c r="V28">
        <f t="shared" ca="1" si="14"/>
        <v>14962.086492037524</v>
      </c>
      <c r="W28">
        <f t="shared" ca="1" si="15"/>
        <v>708142.84454371978</v>
      </c>
      <c r="X28">
        <f t="shared" ca="1" si="16"/>
        <v>662379.08275367913</v>
      </c>
      <c r="Y28">
        <f t="shared" ca="1" si="17"/>
        <v>326456.47700683464</v>
      </c>
      <c r="Z28">
        <f t="shared" ca="1" si="18"/>
        <v>67670.432876047111</v>
      </c>
      <c r="AA28">
        <f t="shared" ca="1" si="19"/>
        <v>2068976.8733552531</v>
      </c>
      <c r="AB28">
        <f t="shared" ca="1" si="20"/>
        <v>1065179.2271027018</v>
      </c>
      <c r="AD28">
        <f ca="1">IF(main[[#This Row],[Place]]="Melbourne",main[[#This Row],[Networth]],0)</f>
        <v>0</v>
      </c>
      <c r="AE28">
        <f ca="1">IF(main[[#This Row],[Place]]="Cardiff",main[[#This Row],[Networth]],0)</f>
        <v>0</v>
      </c>
      <c r="AF28">
        <f ca="1">IF(main[[#This Row],[Place]]="New york",main[[#This Row],[Networth]],0)</f>
        <v>0</v>
      </c>
      <c r="AG28">
        <f ca="1">IF(main[[#This Row],[Place]]="London",main[[#This Row],[Networth]],0)</f>
        <v>0</v>
      </c>
      <c r="AH28">
        <f ca="1">IF(main[[#This Row],[Place]]="Paris",main[[#This Row],[Networth]],0)</f>
        <v>0</v>
      </c>
      <c r="AI28">
        <f ca="1">IF(main[[#This Row],[Place]]="Rome",main[[#This Row],[Networth]],0)</f>
        <v>0</v>
      </c>
      <c r="AJ28">
        <f ca="1">IF(main[[#This Row],[Place]]="Delhi",main[[#This Row],[Networth]],0)</f>
        <v>1065179.2271027018</v>
      </c>
      <c r="AK28">
        <f ca="1">IF(main[[#This Row],[Place]]="Lords",main[[#This Row],[Networth]],0)</f>
        <v>0</v>
      </c>
    </row>
    <row r="29" spans="1:37">
      <c r="A29" s="11" t="s">
        <v>108</v>
      </c>
      <c r="B29" s="12" t="s">
        <v>114</v>
      </c>
      <c r="C29" s="17"/>
      <c r="D29" s="16">
        <f t="shared" ca="1" si="0"/>
        <v>26</v>
      </c>
      <c r="E29">
        <f t="shared" ca="1" si="0"/>
        <v>11</v>
      </c>
      <c r="F29">
        <f t="shared" si="21"/>
        <v>26</v>
      </c>
      <c r="G29" t="str">
        <f ca="1">VLOOKUP(D29,firstname[],2,FALSE)</f>
        <v>Paul</v>
      </c>
      <c r="H29" s="3" t="str">
        <f ca="1">VLOOKUP(E29,lastname[],2,FALSE)</f>
        <v>Jain</v>
      </c>
      <c r="I29">
        <f t="shared" ca="1" si="1"/>
        <v>37</v>
      </c>
      <c r="J29">
        <f t="shared" ca="1" si="2"/>
        <v>2</v>
      </c>
      <c r="K29" t="str">
        <f t="shared" ca="1" si="3"/>
        <v>women</v>
      </c>
      <c r="L29">
        <f t="shared" ca="1" si="4"/>
        <v>2</v>
      </c>
      <c r="M29" t="str">
        <f t="shared" ca="1" si="5"/>
        <v>Chemical</v>
      </c>
      <c r="N29">
        <f t="shared" ca="1" si="6"/>
        <v>2</v>
      </c>
      <c r="O29" t="str">
        <f t="shared" ca="1" si="7"/>
        <v>SSC</v>
      </c>
      <c r="P29">
        <f t="shared" ca="1" si="8"/>
        <v>3</v>
      </c>
      <c r="Q29">
        <f t="shared" ca="1" si="9"/>
        <v>1</v>
      </c>
      <c r="R29">
        <f t="shared" ca="1" si="10"/>
        <v>1253123</v>
      </c>
      <c r="S29">
        <f t="shared" ca="1" si="11"/>
        <v>8</v>
      </c>
      <c r="T29" t="str">
        <f t="shared" ca="1" si="12"/>
        <v>Cardiff</v>
      </c>
      <c r="U29">
        <f t="shared" ca="1" si="13"/>
        <v>11301053.472449901</v>
      </c>
      <c r="V29">
        <f t="shared" ca="1" si="14"/>
        <v>514256.66166346113</v>
      </c>
      <c r="W29">
        <f t="shared" ca="1" si="15"/>
        <v>919307.14352290751</v>
      </c>
      <c r="X29">
        <f t="shared" ca="1" si="16"/>
        <v>113867.17578005897</v>
      </c>
      <c r="Y29">
        <f t="shared" ca="1" si="17"/>
        <v>608016.61662198696</v>
      </c>
      <c r="Z29">
        <f t="shared" ca="1" si="18"/>
        <v>459614.14787832915</v>
      </c>
      <c r="AA29">
        <f t="shared" ca="1" si="19"/>
        <v>13933097.763851136</v>
      </c>
      <c r="AB29">
        <f t="shared" ca="1" si="20"/>
        <v>12696957.309785627</v>
      </c>
      <c r="AD29">
        <f ca="1">IF(main[[#This Row],[Place]]="Melbourne",main[[#This Row],[Networth]],0)</f>
        <v>0</v>
      </c>
      <c r="AE29">
        <f ca="1">IF(main[[#This Row],[Place]]="Cardiff",main[[#This Row],[Networth]],0)</f>
        <v>12696957.309785627</v>
      </c>
      <c r="AF29">
        <f ca="1">IF(main[[#This Row],[Place]]="New york",main[[#This Row],[Networth]],0)</f>
        <v>0</v>
      </c>
      <c r="AG29">
        <f ca="1">IF(main[[#This Row],[Place]]="London",main[[#This Row],[Networth]],0)</f>
        <v>0</v>
      </c>
      <c r="AH29">
        <f ca="1">IF(main[[#This Row],[Place]]="Paris",main[[#This Row],[Networth]],0)</f>
        <v>0</v>
      </c>
      <c r="AI29">
        <f ca="1">IF(main[[#This Row],[Place]]="Rome",main[[#This Row],[Networth]],0)</f>
        <v>0</v>
      </c>
      <c r="AJ29">
        <f ca="1">IF(main[[#This Row],[Place]]="Delhi",main[[#This Row],[Networth]],0)</f>
        <v>0</v>
      </c>
      <c r="AK29">
        <f ca="1">IF(main[[#This Row],[Place]]="Lords",main[[#This Row],[Networth]],0)</f>
        <v>0</v>
      </c>
    </row>
    <row r="30" spans="1:37">
      <c r="A30" s="9">
        <v>1</v>
      </c>
      <c r="B30" s="10" t="s">
        <v>35</v>
      </c>
      <c r="C30" s="17"/>
      <c r="D30" s="16">
        <f t="shared" ca="1" si="0"/>
        <v>23</v>
      </c>
      <c r="E30">
        <f t="shared" ca="1" si="0"/>
        <v>15</v>
      </c>
      <c r="F30">
        <f t="shared" si="21"/>
        <v>27</v>
      </c>
      <c r="G30" t="str">
        <f ca="1">VLOOKUP(D30,firstname[],2,FALSE)</f>
        <v>Bahumukhi</v>
      </c>
      <c r="H30" s="3" t="str">
        <f ca="1">VLOOKUP(E30,lastname[],2,FALSE)</f>
        <v>Pathan</v>
      </c>
      <c r="I30">
        <f t="shared" ca="1" si="1"/>
        <v>25</v>
      </c>
      <c r="J30">
        <f t="shared" ca="1" si="2"/>
        <v>2</v>
      </c>
      <c r="K30" t="str">
        <f t="shared" ca="1" si="3"/>
        <v>women</v>
      </c>
      <c r="L30">
        <f t="shared" ca="1" si="4"/>
        <v>1</v>
      </c>
      <c r="M30" t="str">
        <f t="shared" ca="1" si="5"/>
        <v>Computer Science</v>
      </c>
      <c r="N30">
        <f t="shared" ca="1" si="6"/>
        <v>4</v>
      </c>
      <c r="O30" t="str">
        <f t="shared" ca="1" si="7"/>
        <v>PostGraduate</v>
      </c>
      <c r="P30">
        <f t="shared" ca="1" si="8"/>
        <v>1</v>
      </c>
      <c r="Q30">
        <f t="shared" ca="1" si="9"/>
        <v>1</v>
      </c>
      <c r="R30">
        <f t="shared" ca="1" si="10"/>
        <v>1069193</v>
      </c>
      <c r="S30">
        <f t="shared" ca="1" si="11"/>
        <v>8</v>
      </c>
      <c r="T30" t="str">
        <f t="shared" ca="1" si="12"/>
        <v>Cardiff</v>
      </c>
      <c r="U30">
        <f t="shared" ca="1" si="13"/>
        <v>6332405.0204915563</v>
      </c>
      <c r="V30">
        <f t="shared" ca="1" si="14"/>
        <v>156101.89226801711</v>
      </c>
      <c r="W30">
        <f t="shared" ca="1" si="15"/>
        <v>125169.38368747676</v>
      </c>
      <c r="X30">
        <f t="shared" ca="1" si="16"/>
        <v>49040.167196282891</v>
      </c>
      <c r="Y30">
        <f t="shared" ca="1" si="17"/>
        <v>1021984.2564872461</v>
      </c>
      <c r="Z30">
        <f t="shared" ca="1" si="18"/>
        <v>733594.93143234903</v>
      </c>
      <c r="AA30">
        <f t="shared" ca="1" si="19"/>
        <v>8260362.3356113816</v>
      </c>
      <c r="AB30">
        <f t="shared" ca="1" si="20"/>
        <v>7033236.0196598358</v>
      </c>
      <c r="AD30">
        <f ca="1">IF(main[[#This Row],[Place]]="Melbourne",main[[#This Row],[Networth]],0)</f>
        <v>0</v>
      </c>
      <c r="AE30">
        <f ca="1">IF(main[[#This Row],[Place]]="Cardiff",main[[#This Row],[Networth]],0)</f>
        <v>7033236.0196598358</v>
      </c>
      <c r="AF30">
        <f ca="1">IF(main[[#This Row],[Place]]="New york",main[[#This Row],[Networth]],0)</f>
        <v>0</v>
      </c>
      <c r="AG30">
        <f ca="1">IF(main[[#This Row],[Place]]="London",main[[#This Row],[Networth]],0)</f>
        <v>0</v>
      </c>
      <c r="AH30">
        <f ca="1">IF(main[[#This Row],[Place]]="Paris",main[[#This Row],[Networth]],0)</f>
        <v>0</v>
      </c>
      <c r="AI30">
        <f ca="1">IF(main[[#This Row],[Place]]="Rome",main[[#This Row],[Networth]],0)</f>
        <v>0</v>
      </c>
      <c r="AJ30">
        <f ca="1">IF(main[[#This Row],[Place]]="Delhi",main[[#This Row],[Networth]],0)</f>
        <v>0</v>
      </c>
      <c r="AK30">
        <f ca="1">IF(main[[#This Row],[Place]]="Lords",main[[#This Row],[Networth]],0)</f>
        <v>0</v>
      </c>
    </row>
    <row r="31" spans="1:37">
      <c r="A31" s="9">
        <v>2</v>
      </c>
      <c r="B31" s="10" t="s">
        <v>36</v>
      </c>
      <c r="C31" s="17"/>
      <c r="D31" s="16">
        <f t="shared" ca="1" si="0"/>
        <v>10</v>
      </c>
      <c r="E31">
        <f t="shared" ca="1" si="0"/>
        <v>5</v>
      </c>
      <c r="F31">
        <f t="shared" si="21"/>
        <v>28</v>
      </c>
      <c r="G31" t="str">
        <f ca="1">VLOOKUP(D31,firstname[],2,FALSE)</f>
        <v>Abdul</v>
      </c>
      <c r="H31" s="3" t="str">
        <f ca="1">VLOOKUP(E31,lastname[],2,FALSE)</f>
        <v>Bacchan</v>
      </c>
      <c r="I31">
        <f t="shared" ca="1" si="1"/>
        <v>30</v>
      </c>
      <c r="J31">
        <f t="shared" ca="1" si="2"/>
        <v>1</v>
      </c>
      <c r="K31" t="str">
        <f t="shared" ca="1" si="3"/>
        <v>men</v>
      </c>
      <c r="L31">
        <f t="shared" ca="1" si="4"/>
        <v>1</v>
      </c>
      <c r="M31" t="str">
        <f t="shared" ca="1" si="5"/>
        <v>Computer Science</v>
      </c>
      <c r="N31">
        <f t="shared" ca="1" si="6"/>
        <v>5</v>
      </c>
      <c r="O31" t="str">
        <f t="shared" ca="1" si="7"/>
        <v>PHD</v>
      </c>
      <c r="P31">
        <f t="shared" ca="1" si="8"/>
        <v>1</v>
      </c>
      <c r="Q31">
        <f t="shared" ca="1" si="9"/>
        <v>1</v>
      </c>
      <c r="R31">
        <f t="shared" ca="1" si="10"/>
        <v>665020</v>
      </c>
      <c r="S31">
        <f t="shared" ca="1" si="11"/>
        <v>2</v>
      </c>
      <c r="T31" t="str">
        <f t="shared" ca="1" si="12"/>
        <v>London</v>
      </c>
      <c r="U31">
        <f t="shared" ca="1" si="13"/>
        <v>3064485.0203546556</v>
      </c>
      <c r="V31">
        <f t="shared" ca="1" si="14"/>
        <v>89192.845471035456</v>
      </c>
      <c r="W31">
        <f t="shared" ca="1" si="15"/>
        <v>609189.84811812919</v>
      </c>
      <c r="X31">
        <f t="shared" ca="1" si="16"/>
        <v>17006.703065785754</v>
      </c>
      <c r="Y31">
        <f t="shared" ca="1" si="17"/>
        <v>643264.22120290226</v>
      </c>
      <c r="Z31">
        <f t="shared" ca="1" si="18"/>
        <v>130746.94881142105</v>
      </c>
      <c r="AA31">
        <f t="shared" ca="1" si="19"/>
        <v>4469441.8172842059</v>
      </c>
      <c r="AB31">
        <f t="shared" ca="1" si="20"/>
        <v>3719978.0475444822</v>
      </c>
      <c r="AD31">
        <f ca="1">IF(main[[#This Row],[Place]]="Melbourne",main[[#This Row],[Networth]],0)</f>
        <v>0</v>
      </c>
      <c r="AE31">
        <f ca="1">IF(main[[#This Row],[Place]]="Cardiff",main[[#This Row],[Networth]],0)</f>
        <v>0</v>
      </c>
      <c r="AF31">
        <f ca="1">IF(main[[#This Row],[Place]]="New york",main[[#This Row],[Networth]],0)</f>
        <v>0</v>
      </c>
      <c r="AG31">
        <f ca="1">IF(main[[#This Row],[Place]]="London",main[[#This Row],[Networth]],0)</f>
        <v>3719978.0475444822</v>
      </c>
      <c r="AH31">
        <f ca="1">IF(main[[#This Row],[Place]]="Paris",main[[#This Row],[Networth]],0)</f>
        <v>0</v>
      </c>
      <c r="AI31">
        <f ca="1">IF(main[[#This Row],[Place]]="Rome",main[[#This Row],[Networth]],0)</f>
        <v>0</v>
      </c>
      <c r="AJ31">
        <f ca="1">IF(main[[#This Row],[Place]]="Delhi",main[[#This Row],[Networth]],0)</f>
        <v>0</v>
      </c>
      <c r="AK31">
        <f ca="1">IF(main[[#This Row],[Place]]="Lords",main[[#This Row],[Networth]],0)</f>
        <v>0</v>
      </c>
    </row>
    <row r="32" spans="1:37">
      <c r="A32" s="9">
        <v>3</v>
      </c>
      <c r="B32" s="10" t="s">
        <v>37</v>
      </c>
      <c r="C32" s="17"/>
      <c r="D32" s="16">
        <f t="shared" ca="1" si="0"/>
        <v>18</v>
      </c>
      <c r="E32">
        <f t="shared" ca="1" si="0"/>
        <v>3</v>
      </c>
      <c r="F32">
        <f t="shared" si="21"/>
        <v>29</v>
      </c>
      <c r="G32" t="str">
        <f ca="1">VLOOKUP(D32,firstname[],2,FALSE)</f>
        <v>Charles</v>
      </c>
      <c r="H32" s="3" t="str">
        <f ca="1">VLOOKUP(E32,lastname[],2,FALSE)</f>
        <v>Nadela</v>
      </c>
      <c r="I32">
        <f t="shared" ca="1" si="1"/>
        <v>40</v>
      </c>
      <c r="J32">
        <f t="shared" ca="1" si="2"/>
        <v>1</v>
      </c>
      <c r="K32" t="str">
        <f t="shared" ca="1" si="3"/>
        <v>men</v>
      </c>
      <c r="L32">
        <f t="shared" ca="1" si="4"/>
        <v>1</v>
      </c>
      <c r="M32" t="str">
        <f t="shared" ca="1" si="5"/>
        <v>Computer Science</v>
      </c>
      <c r="N32">
        <f t="shared" ca="1" si="6"/>
        <v>2</v>
      </c>
      <c r="O32" t="str">
        <f t="shared" ca="1" si="7"/>
        <v>SSC</v>
      </c>
      <c r="P32">
        <f t="shared" ca="1" si="8"/>
        <v>3</v>
      </c>
      <c r="Q32">
        <f t="shared" ca="1" si="9"/>
        <v>4</v>
      </c>
      <c r="R32">
        <f t="shared" ca="1" si="10"/>
        <v>881133</v>
      </c>
      <c r="S32">
        <f t="shared" ca="1" si="11"/>
        <v>2</v>
      </c>
      <c r="T32" t="str">
        <f t="shared" ca="1" si="12"/>
        <v>London</v>
      </c>
      <c r="U32">
        <f t="shared" ca="1" si="13"/>
        <v>5387371.9044412281</v>
      </c>
      <c r="V32">
        <f t="shared" ca="1" si="14"/>
        <v>275186.54455513851</v>
      </c>
      <c r="W32">
        <f t="shared" ca="1" si="15"/>
        <v>709160.08365271473</v>
      </c>
      <c r="X32">
        <f t="shared" ca="1" si="16"/>
        <v>429354.90385575348</v>
      </c>
      <c r="Y32">
        <f t="shared" ca="1" si="17"/>
        <v>320935.17865492747</v>
      </c>
      <c r="Z32">
        <f t="shared" ca="1" si="18"/>
        <v>378895.16526490927</v>
      </c>
      <c r="AA32">
        <f t="shared" ca="1" si="19"/>
        <v>7356560.1533588516</v>
      </c>
      <c r="AB32">
        <f t="shared" ca="1" si="20"/>
        <v>6331083.5262930319</v>
      </c>
      <c r="AD32">
        <f ca="1">IF(main[[#This Row],[Place]]="Melbourne",main[[#This Row],[Networth]],0)</f>
        <v>0</v>
      </c>
      <c r="AE32">
        <f ca="1">IF(main[[#This Row],[Place]]="Cardiff",main[[#This Row],[Networth]],0)</f>
        <v>0</v>
      </c>
      <c r="AF32">
        <f ca="1">IF(main[[#This Row],[Place]]="New york",main[[#This Row],[Networth]],0)</f>
        <v>0</v>
      </c>
      <c r="AG32">
        <f ca="1">IF(main[[#This Row],[Place]]="London",main[[#This Row],[Networth]],0)</f>
        <v>6331083.5262930319</v>
      </c>
      <c r="AH32">
        <f ca="1">IF(main[[#This Row],[Place]]="Paris",main[[#This Row],[Networth]],0)</f>
        <v>0</v>
      </c>
      <c r="AI32">
        <f ca="1">IF(main[[#This Row],[Place]]="Rome",main[[#This Row],[Networth]],0)</f>
        <v>0</v>
      </c>
      <c r="AJ32">
        <f ca="1">IF(main[[#This Row],[Place]]="Delhi",main[[#This Row],[Networth]],0)</f>
        <v>0</v>
      </c>
      <c r="AK32">
        <f ca="1">IF(main[[#This Row],[Place]]="Lords",main[[#This Row],[Networth]],0)</f>
        <v>0</v>
      </c>
    </row>
    <row r="33" spans="1:37">
      <c r="A33" s="9">
        <v>4</v>
      </c>
      <c r="B33" s="10" t="s">
        <v>38</v>
      </c>
      <c r="C33" s="17"/>
      <c r="D33" s="16">
        <f t="shared" ca="1" si="0"/>
        <v>16</v>
      </c>
      <c r="E33">
        <f t="shared" ca="1" si="0"/>
        <v>4</v>
      </c>
      <c r="F33">
        <f t="shared" si="21"/>
        <v>30</v>
      </c>
      <c r="G33" t="str">
        <f ca="1">VLOOKUP(D33,firstname[],2,FALSE)</f>
        <v>Kane</v>
      </c>
      <c r="H33" s="3" t="str">
        <f ca="1">VLOOKUP(E33,lastname[],2,FALSE)</f>
        <v>Tagore</v>
      </c>
      <c r="I33">
        <f t="shared" ca="1" si="1"/>
        <v>31</v>
      </c>
      <c r="J33">
        <f t="shared" ca="1" si="2"/>
        <v>1</v>
      </c>
      <c r="K33" t="str">
        <f t="shared" ca="1" si="3"/>
        <v>men</v>
      </c>
      <c r="L33">
        <f t="shared" ca="1" si="4"/>
        <v>1</v>
      </c>
      <c r="M33" t="str">
        <f t="shared" ca="1" si="5"/>
        <v>Computer Science</v>
      </c>
      <c r="N33">
        <f t="shared" ca="1" si="6"/>
        <v>5</v>
      </c>
      <c r="O33" t="str">
        <f t="shared" ca="1" si="7"/>
        <v>PHD</v>
      </c>
      <c r="P33">
        <f t="shared" ca="1" si="8"/>
        <v>1</v>
      </c>
      <c r="Q33">
        <f t="shared" ca="1" si="9"/>
        <v>4</v>
      </c>
      <c r="R33">
        <f t="shared" ca="1" si="10"/>
        <v>940233</v>
      </c>
      <c r="S33">
        <f t="shared" ca="1" si="11"/>
        <v>7</v>
      </c>
      <c r="T33" t="str">
        <f t="shared" ca="1" si="12"/>
        <v>Melbourne</v>
      </c>
      <c r="U33">
        <f t="shared" ca="1" si="13"/>
        <v>3515993.4366551246</v>
      </c>
      <c r="V33">
        <f t="shared" ca="1" si="14"/>
        <v>177413.42962501445</v>
      </c>
      <c r="W33">
        <f t="shared" ca="1" si="15"/>
        <v>279086.50182408356</v>
      </c>
      <c r="X33">
        <f t="shared" ca="1" si="16"/>
        <v>55893.10603799612</v>
      </c>
      <c r="Y33">
        <f t="shared" ca="1" si="17"/>
        <v>505278.25530325586</v>
      </c>
      <c r="Z33">
        <f t="shared" ca="1" si="18"/>
        <v>674655.14966644172</v>
      </c>
      <c r="AA33">
        <f t="shared" ca="1" si="19"/>
        <v>5409968.08814565</v>
      </c>
      <c r="AB33">
        <f t="shared" ca="1" si="20"/>
        <v>4671383.2971793832</v>
      </c>
      <c r="AD33">
        <f ca="1">IF(main[[#This Row],[Place]]="Melbourne",main[[#This Row],[Networth]],0)</f>
        <v>4671383.2971793832</v>
      </c>
      <c r="AE33">
        <f ca="1">IF(main[[#This Row],[Place]]="Cardiff",main[[#This Row],[Networth]],0)</f>
        <v>0</v>
      </c>
      <c r="AF33">
        <f ca="1">IF(main[[#This Row],[Place]]="New york",main[[#This Row],[Networth]],0)</f>
        <v>0</v>
      </c>
      <c r="AG33">
        <f ca="1">IF(main[[#This Row],[Place]]="London",main[[#This Row],[Networth]],0)</f>
        <v>0</v>
      </c>
      <c r="AH33">
        <f ca="1">IF(main[[#This Row],[Place]]="Paris",main[[#This Row],[Networth]],0)</f>
        <v>0</v>
      </c>
      <c r="AI33">
        <f ca="1">IF(main[[#This Row],[Place]]="Rome",main[[#This Row],[Networth]],0)</f>
        <v>0</v>
      </c>
      <c r="AJ33">
        <f ca="1">IF(main[[#This Row],[Place]]="Delhi",main[[#This Row],[Networth]],0)</f>
        <v>0</v>
      </c>
      <c r="AK33">
        <f ca="1">IF(main[[#This Row],[Place]]="Lords",main[[#This Row],[Networth]],0)</f>
        <v>0</v>
      </c>
    </row>
    <row r="34" spans="1:37">
      <c r="A34" s="6">
        <v>5</v>
      </c>
      <c r="B34" s="7" t="s">
        <v>39</v>
      </c>
      <c r="C34" s="16"/>
      <c r="D34" s="16">
        <f t="shared" ca="1" si="0"/>
        <v>3</v>
      </c>
      <c r="E34">
        <f t="shared" ca="1" si="0"/>
        <v>19</v>
      </c>
      <c r="F34">
        <f t="shared" si="21"/>
        <v>31</v>
      </c>
      <c r="G34" t="str">
        <f ca="1">VLOOKUP(D34,firstname[],2,FALSE)</f>
        <v>Pradyuman</v>
      </c>
      <c r="H34" s="3" t="str">
        <f ca="1">VLOOKUP(E34,lastname[],2,FALSE)</f>
        <v>Chandra</v>
      </c>
      <c r="I34">
        <f t="shared" ca="1" si="1"/>
        <v>38</v>
      </c>
      <c r="J34">
        <f t="shared" ca="1" si="2"/>
        <v>1</v>
      </c>
      <c r="K34" t="str">
        <f t="shared" ca="1" si="3"/>
        <v>men</v>
      </c>
      <c r="L34">
        <f t="shared" ca="1" si="4"/>
        <v>5</v>
      </c>
      <c r="M34" t="str">
        <f t="shared" ca="1" si="5"/>
        <v>Electrical</v>
      </c>
      <c r="N34">
        <f t="shared" ca="1" si="6"/>
        <v>2</v>
      </c>
      <c r="O34" t="str">
        <f t="shared" ca="1" si="7"/>
        <v>SSC</v>
      </c>
      <c r="P34">
        <f t="shared" ca="1" si="8"/>
        <v>1</v>
      </c>
      <c r="Q34">
        <f t="shared" ca="1" si="9"/>
        <v>1</v>
      </c>
      <c r="R34">
        <f t="shared" ca="1" si="10"/>
        <v>1059731</v>
      </c>
      <c r="S34">
        <f t="shared" ca="1" si="11"/>
        <v>2</v>
      </c>
      <c r="T34" t="str">
        <f t="shared" ca="1" si="12"/>
        <v>London</v>
      </c>
      <c r="U34">
        <f t="shared" ca="1" si="13"/>
        <v>5730348.5696161548</v>
      </c>
      <c r="V34">
        <f t="shared" ca="1" si="14"/>
        <v>81525.741047366871</v>
      </c>
      <c r="W34">
        <f t="shared" ca="1" si="15"/>
        <v>562272.80150799116</v>
      </c>
      <c r="X34">
        <f t="shared" ca="1" si="16"/>
        <v>431704.65875224216</v>
      </c>
      <c r="Y34">
        <f t="shared" ca="1" si="17"/>
        <v>740823.07337129209</v>
      </c>
      <c r="Z34">
        <f t="shared" ca="1" si="18"/>
        <v>208223.18720699108</v>
      </c>
      <c r="AA34">
        <f t="shared" ca="1" si="19"/>
        <v>7560575.5583311366</v>
      </c>
      <c r="AB34">
        <f t="shared" ca="1" si="20"/>
        <v>6306522.0851602359</v>
      </c>
      <c r="AD34">
        <f ca="1">IF(main[[#This Row],[Place]]="Melbourne",main[[#This Row],[Networth]],0)</f>
        <v>0</v>
      </c>
      <c r="AE34">
        <f ca="1">IF(main[[#This Row],[Place]]="Cardiff",main[[#This Row],[Networth]],0)</f>
        <v>0</v>
      </c>
      <c r="AF34">
        <f ca="1">IF(main[[#This Row],[Place]]="New york",main[[#This Row],[Networth]],0)</f>
        <v>0</v>
      </c>
      <c r="AG34">
        <f ca="1">IF(main[[#This Row],[Place]]="London",main[[#This Row],[Networth]],0)</f>
        <v>6306522.0851602359</v>
      </c>
      <c r="AH34">
        <f ca="1">IF(main[[#This Row],[Place]]="Paris",main[[#This Row],[Networth]],0)</f>
        <v>0</v>
      </c>
      <c r="AI34">
        <f ca="1">IF(main[[#This Row],[Place]]="Rome",main[[#This Row],[Networth]],0)</f>
        <v>0</v>
      </c>
      <c r="AJ34">
        <f ca="1">IF(main[[#This Row],[Place]]="Delhi",main[[#This Row],[Networth]],0)</f>
        <v>0</v>
      </c>
      <c r="AK34">
        <f ca="1">IF(main[[#This Row],[Place]]="Lords",main[[#This Row],[Networth]],0)</f>
        <v>0</v>
      </c>
    </row>
    <row r="35" spans="1:37">
      <c r="A35" s="6">
        <v>6</v>
      </c>
      <c r="B35" s="7" t="s">
        <v>40</v>
      </c>
      <c r="C35" s="16"/>
      <c r="D35" s="16">
        <f t="shared" ca="1" si="0"/>
        <v>5</v>
      </c>
      <c r="E35">
        <f t="shared" ca="1" si="0"/>
        <v>23</v>
      </c>
      <c r="F35">
        <f t="shared" si="21"/>
        <v>32</v>
      </c>
      <c r="G35" t="str">
        <f ca="1">VLOOKUP(D35,firstname[],2,FALSE)</f>
        <v>Rishabh</v>
      </c>
      <c r="H35" s="3" t="str">
        <f ca="1">VLOOKUP(E35,lastname[],2,FALSE)</f>
        <v>Kat</v>
      </c>
      <c r="I35">
        <f t="shared" ca="1" si="1"/>
        <v>41</v>
      </c>
      <c r="J35">
        <f t="shared" ca="1" si="2"/>
        <v>2</v>
      </c>
      <c r="K35" t="str">
        <f t="shared" ca="1" si="3"/>
        <v>women</v>
      </c>
      <c r="L35">
        <f t="shared" ca="1" si="4"/>
        <v>3</v>
      </c>
      <c r="M35" t="str">
        <f t="shared" ca="1" si="5"/>
        <v>Mechanical</v>
      </c>
      <c r="N35">
        <f t="shared" ca="1" si="6"/>
        <v>2</v>
      </c>
      <c r="O35" t="str">
        <f t="shared" ca="1" si="7"/>
        <v>SSC</v>
      </c>
      <c r="P35">
        <f t="shared" ca="1" si="8"/>
        <v>2</v>
      </c>
      <c r="Q35">
        <f t="shared" ca="1" si="9"/>
        <v>1</v>
      </c>
      <c r="R35">
        <f t="shared" ca="1" si="10"/>
        <v>70626</v>
      </c>
      <c r="S35">
        <f t="shared" ca="1" si="11"/>
        <v>7</v>
      </c>
      <c r="T35" t="str">
        <f t="shared" ca="1" si="12"/>
        <v>Melbourne</v>
      </c>
      <c r="U35">
        <f t="shared" ca="1" si="13"/>
        <v>427851.37058443518</v>
      </c>
      <c r="V35">
        <f t="shared" ca="1" si="14"/>
        <v>19483.850804849746</v>
      </c>
      <c r="W35">
        <f t="shared" ca="1" si="15"/>
        <v>51997.671979982639</v>
      </c>
      <c r="X35">
        <f t="shared" ca="1" si="16"/>
        <v>47987.921111780386</v>
      </c>
      <c r="Y35">
        <f t="shared" ca="1" si="17"/>
        <v>27378.058311565288</v>
      </c>
      <c r="Z35">
        <f t="shared" ca="1" si="18"/>
        <v>10284.866496161307</v>
      </c>
      <c r="AA35">
        <f t="shared" ca="1" si="19"/>
        <v>560759.90906057914</v>
      </c>
      <c r="AB35">
        <f t="shared" ca="1" si="20"/>
        <v>465910.07883238368</v>
      </c>
      <c r="AD35">
        <f ca="1">IF(main[[#This Row],[Place]]="Melbourne",main[[#This Row],[Networth]],0)</f>
        <v>465910.07883238368</v>
      </c>
      <c r="AE35">
        <f ca="1">IF(main[[#This Row],[Place]]="Cardiff",main[[#This Row],[Networth]],0)</f>
        <v>0</v>
      </c>
      <c r="AF35">
        <f ca="1">IF(main[[#This Row],[Place]]="New york",main[[#This Row],[Networth]],0)</f>
        <v>0</v>
      </c>
      <c r="AG35">
        <f ca="1">IF(main[[#This Row],[Place]]="London",main[[#This Row],[Networth]],0)</f>
        <v>0</v>
      </c>
      <c r="AH35">
        <f ca="1">IF(main[[#This Row],[Place]]="Paris",main[[#This Row],[Networth]],0)</f>
        <v>0</v>
      </c>
      <c r="AI35">
        <f ca="1">IF(main[[#This Row],[Place]]="Rome",main[[#This Row],[Networth]],0)</f>
        <v>0</v>
      </c>
      <c r="AJ35">
        <f ca="1">IF(main[[#This Row],[Place]]="Delhi",main[[#This Row],[Networth]],0)</f>
        <v>0</v>
      </c>
      <c r="AK35">
        <f ca="1">IF(main[[#This Row],[Place]]="Lords",main[[#This Row],[Networth]],0)</f>
        <v>0</v>
      </c>
    </row>
    <row r="36" spans="1:37">
      <c r="A36" s="6">
        <v>7</v>
      </c>
      <c r="B36" s="7" t="s">
        <v>41</v>
      </c>
      <c r="C36" s="16"/>
      <c r="D36" s="16">
        <f t="shared" ca="1" si="0"/>
        <v>15</v>
      </c>
      <c r="E36">
        <f t="shared" ca="1" si="0"/>
        <v>28</v>
      </c>
      <c r="F36">
        <f t="shared" si="21"/>
        <v>33</v>
      </c>
      <c r="G36" t="str">
        <f ca="1">VLOOKUP(D36,firstname[],2,FALSE)</f>
        <v>Brendon</v>
      </c>
      <c r="H36" s="3" t="str">
        <f ca="1">VLOOKUP(E36,lastname[],2,FALSE)</f>
        <v>Coulternile</v>
      </c>
      <c r="I36">
        <f t="shared" ca="1" si="1"/>
        <v>33</v>
      </c>
      <c r="J36">
        <f t="shared" ca="1" si="2"/>
        <v>1</v>
      </c>
      <c r="K36" t="str">
        <f t="shared" ca="1" si="3"/>
        <v>men</v>
      </c>
      <c r="L36">
        <f t="shared" ca="1" si="4"/>
        <v>2</v>
      </c>
      <c r="M36" t="str">
        <f t="shared" ca="1" si="5"/>
        <v>Chemical</v>
      </c>
      <c r="N36">
        <f t="shared" ca="1" si="6"/>
        <v>5</v>
      </c>
      <c r="O36" t="str">
        <f t="shared" ca="1" si="7"/>
        <v>PHD</v>
      </c>
      <c r="P36">
        <f t="shared" ca="1" si="8"/>
        <v>3</v>
      </c>
      <c r="Q36">
        <f t="shared" ca="1" si="9"/>
        <v>4</v>
      </c>
      <c r="R36">
        <f t="shared" ca="1" si="10"/>
        <v>158537</v>
      </c>
      <c r="S36">
        <f t="shared" ca="1" si="11"/>
        <v>7</v>
      </c>
      <c r="T36" t="str">
        <f t="shared" ca="1" si="12"/>
        <v>Melbourne</v>
      </c>
      <c r="U36">
        <f t="shared" ca="1" si="13"/>
        <v>312438.60626716336</v>
      </c>
      <c r="V36">
        <f t="shared" ca="1" si="14"/>
        <v>21474.103431871219</v>
      </c>
      <c r="W36">
        <f t="shared" ca="1" si="15"/>
        <v>139013.52643235613</v>
      </c>
      <c r="X36">
        <f t="shared" ca="1" si="16"/>
        <v>76695.491020472589</v>
      </c>
      <c r="Y36">
        <f t="shared" ca="1" si="17"/>
        <v>103101.24384845459</v>
      </c>
      <c r="Z36">
        <f t="shared" ca="1" si="18"/>
        <v>88068.402304184448</v>
      </c>
      <c r="AA36">
        <f t="shared" ca="1" si="19"/>
        <v>698057.53500370402</v>
      </c>
      <c r="AB36">
        <f t="shared" ca="1" si="20"/>
        <v>496786.6967029057</v>
      </c>
      <c r="AD36">
        <f ca="1">IF(main[[#This Row],[Place]]="Melbourne",main[[#This Row],[Networth]],0)</f>
        <v>496786.6967029057</v>
      </c>
      <c r="AE36">
        <f ca="1">IF(main[[#This Row],[Place]]="Cardiff",main[[#This Row],[Networth]],0)</f>
        <v>0</v>
      </c>
      <c r="AF36">
        <f ca="1">IF(main[[#This Row],[Place]]="New york",main[[#This Row],[Networth]],0)</f>
        <v>0</v>
      </c>
      <c r="AG36">
        <f ca="1">IF(main[[#This Row],[Place]]="London",main[[#This Row],[Networth]],0)</f>
        <v>0</v>
      </c>
      <c r="AH36">
        <f ca="1">IF(main[[#This Row],[Place]]="Paris",main[[#This Row],[Networth]],0)</f>
        <v>0</v>
      </c>
      <c r="AI36">
        <f ca="1">IF(main[[#This Row],[Place]]="Rome",main[[#This Row],[Networth]],0)</f>
        <v>0</v>
      </c>
      <c r="AJ36">
        <f ca="1">IF(main[[#This Row],[Place]]="Delhi",main[[#This Row],[Networth]],0)</f>
        <v>0</v>
      </c>
      <c r="AK36">
        <f ca="1">IF(main[[#This Row],[Place]]="Lords",main[[#This Row],[Networth]],0)</f>
        <v>0</v>
      </c>
    </row>
    <row r="37" spans="1:37">
      <c r="A37" s="6">
        <f>A36+1</f>
        <v>8</v>
      </c>
      <c r="B37" s="7" t="s">
        <v>42</v>
      </c>
      <c r="C37" s="16"/>
      <c r="D37" s="16">
        <f t="shared" ca="1" si="0"/>
        <v>16</v>
      </c>
      <c r="E37">
        <f t="shared" ca="1" si="0"/>
        <v>21</v>
      </c>
      <c r="F37">
        <f t="shared" si="21"/>
        <v>34</v>
      </c>
      <c r="G37" t="str">
        <f ca="1">VLOOKUP(D37,firstname[],2,FALSE)</f>
        <v>Kane</v>
      </c>
      <c r="H37" s="3" t="str">
        <f ca="1">VLOOKUP(E37,lastname[],2,FALSE)</f>
        <v>Starc</v>
      </c>
      <c r="I37">
        <f t="shared" ca="1" si="1"/>
        <v>45</v>
      </c>
      <c r="J37">
        <f t="shared" ca="1" si="2"/>
        <v>1</v>
      </c>
      <c r="K37" t="str">
        <f t="shared" ca="1" si="3"/>
        <v>men</v>
      </c>
      <c r="L37">
        <f t="shared" ca="1" si="4"/>
        <v>3</v>
      </c>
      <c r="M37" t="str">
        <f t="shared" ca="1" si="5"/>
        <v>Mechanical</v>
      </c>
      <c r="N37">
        <f t="shared" ca="1" si="6"/>
        <v>3</v>
      </c>
      <c r="O37" t="str">
        <f t="shared" ca="1" si="7"/>
        <v>Graduate</v>
      </c>
      <c r="P37">
        <f t="shared" ca="1" si="8"/>
        <v>3</v>
      </c>
      <c r="Q37">
        <f t="shared" ca="1" si="9"/>
        <v>2</v>
      </c>
      <c r="R37">
        <f t="shared" ca="1" si="10"/>
        <v>881361</v>
      </c>
      <c r="S37">
        <f t="shared" ca="1" si="11"/>
        <v>6</v>
      </c>
      <c r="T37" t="str">
        <f t="shared" ca="1" si="12"/>
        <v>Lords</v>
      </c>
      <c r="U37">
        <f t="shared" ca="1" si="13"/>
        <v>8708711.7174600847</v>
      </c>
      <c r="V37">
        <f t="shared" ca="1" si="14"/>
        <v>714656.1202617106</v>
      </c>
      <c r="W37">
        <f t="shared" ca="1" si="15"/>
        <v>165890.23424088027</v>
      </c>
      <c r="X37">
        <f t="shared" ca="1" si="16"/>
        <v>99733.637418871484</v>
      </c>
      <c r="Y37">
        <f t="shared" ca="1" si="17"/>
        <v>598387.96236668201</v>
      </c>
      <c r="Z37">
        <f t="shared" ca="1" si="18"/>
        <v>637134.19774231105</v>
      </c>
      <c r="AA37">
        <f t="shared" ca="1" si="19"/>
        <v>10393097.149443276</v>
      </c>
      <c r="AB37">
        <f t="shared" ca="1" si="20"/>
        <v>8980319.4293960128</v>
      </c>
      <c r="AD37">
        <f ca="1">IF(main[[#This Row],[Place]]="Melbourne",main[[#This Row],[Networth]],0)</f>
        <v>0</v>
      </c>
      <c r="AE37">
        <f ca="1">IF(main[[#This Row],[Place]]="Cardiff",main[[#This Row],[Networth]],0)</f>
        <v>0</v>
      </c>
      <c r="AF37">
        <f ca="1">IF(main[[#This Row],[Place]]="New york",main[[#This Row],[Networth]],0)</f>
        <v>0</v>
      </c>
      <c r="AG37">
        <f ca="1">IF(main[[#This Row],[Place]]="London",main[[#This Row],[Networth]],0)</f>
        <v>0</v>
      </c>
      <c r="AH37">
        <f ca="1">IF(main[[#This Row],[Place]]="Paris",main[[#This Row],[Networth]],0)</f>
        <v>0</v>
      </c>
      <c r="AI37">
        <f ca="1">IF(main[[#This Row],[Place]]="Rome",main[[#This Row],[Networth]],0)</f>
        <v>0</v>
      </c>
      <c r="AJ37">
        <f ca="1">IF(main[[#This Row],[Place]]="Delhi",main[[#This Row],[Networth]],0)</f>
        <v>0</v>
      </c>
      <c r="AK37">
        <f ca="1">IF(main[[#This Row],[Place]]="Lords",main[[#This Row],[Networth]],0)</f>
        <v>8980319.4293960128</v>
      </c>
    </row>
    <row r="38" spans="1:37">
      <c r="A38" s="6">
        <f t="shared" ref="A38:A59" si="22">A37+1</f>
        <v>9</v>
      </c>
      <c r="B38" s="7" t="s">
        <v>43</v>
      </c>
      <c r="C38" s="16"/>
      <c r="D38" s="16">
        <f t="shared" ca="1" si="0"/>
        <v>10</v>
      </c>
      <c r="E38">
        <f t="shared" ca="1" si="0"/>
        <v>11</v>
      </c>
      <c r="F38">
        <f t="shared" si="21"/>
        <v>35</v>
      </c>
      <c r="G38" t="str">
        <f ca="1">VLOOKUP(D38,firstname[],2,FALSE)</f>
        <v>Abdul</v>
      </c>
      <c r="H38" s="3" t="str">
        <f ca="1">VLOOKUP(E38,lastname[],2,FALSE)</f>
        <v>Jain</v>
      </c>
      <c r="I38">
        <f t="shared" ca="1" si="1"/>
        <v>25</v>
      </c>
      <c r="J38">
        <f t="shared" ca="1" si="2"/>
        <v>2</v>
      </c>
      <c r="K38" t="str">
        <f t="shared" ca="1" si="3"/>
        <v>women</v>
      </c>
      <c r="L38">
        <f t="shared" ca="1" si="4"/>
        <v>5</v>
      </c>
      <c r="M38" t="str">
        <f t="shared" ca="1" si="5"/>
        <v>Electrical</v>
      </c>
      <c r="N38">
        <f t="shared" ca="1" si="6"/>
        <v>4</v>
      </c>
      <c r="O38" t="str">
        <f t="shared" ca="1" si="7"/>
        <v>PostGraduate</v>
      </c>
      <c r="P38">
        <f t="shared" ca="1" si="8"/>
        <v>3</v>
      </c>
      <c r="Q38">
        <f t="shared" ca="1" si="9"/>
        <v>3</v>
      </c>
      <c r="R38">
        <f t="shared" ca="1" si="10"/>
        <v>279975</v>
      </c>
      <c r="S38">
        <f t="shared" ca="1" si="11"/>
        <v>8</v>
      </c>
      <c r="T38" t="str">
        <f t="shared" ca="1" si="12"/>
        <v>Cardiff</v>
      </c>
      <c r="U38">
        <f t="shared" ca="1" si="13"/>
        <v>476783.76635275118</v>
      </c>
      <c r="V38">
        <f t="shared" ca="1" si="14"/>
        <v>20054.841296655773</v>
      </c>
      <c r="W38">
        <f t="shared" ca="1" si="15"/>
        <v>241118.92781541069</v>
      </c>
      <c r="X38">
        <f t="shared" ca="1" si="16"/>
        <v>134930.77295319221</v>
      </c>
      <c r="Y38">
        <f t="shared" ca="1" si="17"/>
        <v>240499.12808691131</v>
      </c>
      <c r="Z38">
        <f t="shared" ca="1" si="18"/>
        <v>105923.31038381408</v>
      </c>
      <c r="AA38">
        <f t="shared" ca="1" si="19"/>
        <v>1103801.004551976</v>
      </c>
      <c r="AB38">
        <f t="shared" ca="1" si="20"/>
        <v>708316.26221521664</v>
      </c>
      <c r="AD38">
        <f ca="1">IF(main[[#This Row],[Place]]="Melbourne",main[[#This Row],[Networth]],0)</f>
        <v>0</v>
      </c>
      <c r="AE38">
        <f ca="1">IF(main[[#This Row],[Place]]="Cardiff",main[[#This Row],[Networth]],0)</f>
        <v>708316.26221521664</v>
      </c>
      <c r="AF38">
        <f ca="1">IF(main[[#This Row],[Place]]="New york",main[[#This Row],[Networth]],0)</f>
        <v>0</v>
      </c>
      <c r="AG38">
        <f ca="1">IF(main[[#This Row],[Place]]="London",main[[#This Row],[Networth]],0)</f>
        <v>0</v>
      </c>
      <c r="AH38">
        <f ca="1">IF(main[[#This Row],[Place]]="Paris",main[[#This Row],[Networth]],0)</f>
        <v>0</v>
      </c>
      <c r="AI38">
        <f ca="1">IF(main[[#This Row],[Place]]="Rome",main[[#This Row],[Networth]],0)</f>
        <v>0</v>
      </c>
      <c r="AJ38">
        <f ca="1">IF(main[[#This Row],[Place]]="Delhi",main[[#This Row],[Networth]],0)</f>
        <v>0</v>
      </c>
      <c r="AK38">
        <f ca="1">IF(main[[#This Row],[Place]]="Lords",main[[#This Row],[Networth]],0)</f>
        <v>0</v>
      </c>
    </row>
    <row r="39" spans="1:37">
      <c r="A39" s="6">
        <f t="shared" si="22"/>
        <v>10</v>
      </c>
      <c r="B39" s="7" t="s">
        <v>44</v>
      </c>
      <c r="C39" s="16"/>
      <c r="D39" s="16">
        <f t="shared" ca="1" si="0"/>
        <v>3</v>
      </c>
      <c r="E39">
        <f t="shared" ca="1" si="0"/>
        <v>3</v>
      </c>
      <c r="F39">
        <f t="shared" si="21"/>
        <v>36</v>
      </c>
      <c r="G39" t="str">
        <f ca="1">VLOOKUP(D39,firstname[],2,FALSE)</f>
        <v>Pradyuman</v>
      </c>
      <c r="H39" s="3" t="str">
        <f ca="1">VLOOKUP(E39,lastname[],2,FALSE)</f>
        <v>Nadela</v>
      </c>
      <c r="I39">
        <f t="shared" ca="1" si="1"/>
        <v>29</v>
      </c>
      <c r="J39">
        <f t="shared" ca="1" si="2"/>
        <v>1</v>
      </c>
      <c r="K39" t="str">
        <f t="shared" ca="1" si="3"/>
        <v>men</v>
      </c>
      <c r="L39">
        <f t="shared" ca="1" si="4"/>
        <v>6</v>
      </c>
      <c r="M39" t="str">
        <f t="shared" ca="1" si="5"/>
        <v>Biotech</v>
      </c>
      <c r="N39">
        <f t="shared" ca="1" si="6"/>
        <v>4</v>
      </c>
      <c r="O39" t="str">
        <f t="shared" ca="1" si="7"/>
        <v>PostGraduate</v>
      </c>
      <c r="P39">
        <f t="shared" ca="1" si="8"/>
        <v>1</v>
      </c>
      <c r="Q39">
        <f t="shared" ca="1" si="9"/>
        <v>3</v>
      </c>
      <c r="R39">
        <f t="shared" ca="1" si="10"/>
        <v>538967</v>
      </c>
      <c r="S39">
        <f t="shared" ca="1" si="11"/>
        <v>3</v>
      </c>
      <c r="T39" t="str">
        <f t="shared" ca="1" si="12"/>
        <v>Paris</v>
      </c>
      <c r="U39">
        <f t="shared" ca="1" si="13"/>
        <v>409782.35107226419</v>
      </c>
      <c r="V39">
        <f t="shared" ca="1" si="14"/>
        <v>15934.775893564421</v>
      </c>
      <c r="W39">
        <f t="shared" ca="1" si="15"/>
        <v>338364.93902657932</v>
      </c>
      <c r="X39">
        <f t="shared" ca="1" si="16"/>
        <v>191137.50967515368</v>
      </c>
      <c r="Y39">
        <f t="shared" ca="1" si="17"/>
        <v>149807.14115824288</v>
      </c>
      <c r="Z39">
        <f t="shared" ca="1" si="18"/>
        <v>63070.421680243307</v>
      </c>
      <c r="AA39">
        <f t="shared" ca="1" si="19"/>
        <v>1350184.7117790866</v>
      </c>
      <c r="AB39">
        <f t="shared" ca="1" si="20"/>
        <v>993305.28505212558</v>
      </c>
      <c r="AD39">
        <f ca="1">IF(main[[#This Row],[Place]]="Melbourne",main[[#This Row],[Networth]],0)</f>
        <v>0</v>
      </c>
      <c r="AE39">
        <f ca="1">IF(main[[#This Row],[Place]]="Cardiff",main[[#This Row],[Networth]],0)</f>
        <v>0</v>
      </c>
      <c r="AF39">
        <f ca="1">IF(main[[#This Row],[Place]]="New york",main[[#This Row],[Networth]],0)</f>
        <v>0</v>
      </c>
      <c r="AG39">
        <f ca="1">IF(main[[#This Row],[Place]]="London",main[[#This Row],[Networth]],0)</f>
        <v>0</v>
      </c>
      <c r="AH39">
        <f ca="1">IF(main[[#This Row],[Place]]="Paris",main[[#This Row],[Networth]],0)</f>
        <v>993305.28505212558</v>
      </c>
      <c r="AI39">
        <f ca="1">IF(main[[#This Row],[Place]]="Rome",main[[#This Row],[Networth]],0)</f>
        <v>0</v>
      </c>
      <c r="AJ39">
        <f ca="1">IF(main[[#This Row],[Place]]="Delhi",main[[#This Row],[Networth]],0)</f>
        <v>0</v>
      </c>
      <c r="AK39">
        <f ca="1">IF(main[[#This Row],[Place]]="Lords",main[[#This Row],[Networth]],0)</f>
        <v>0</v>
      </c>
    </row>
    <row r="40" spans="1:37">
      <c r="A40" s="6">
        <f t="shared" si="22"/>
        <v>11</v>
      </c>
      <c r="B40" s="7" t="s">
        <v>45</v>
      </c>
      <c r="C40" s="16"/>
      <c r="D40" s="16">
        <f t="shared" ca="1" si="0"/>
        <v>24</v>
      </c>
      <c r="E40">
        <f t="shared" ca="1" si="0"/>
        <v>25</v>
      </c>
      <c r="F40">
        <f t="shared" si="21"/>
        <v>37</v>
      </c>
      <c r="G40" t="str">
        <f ca="1">VLOOKUP(D40,firstname[],2,FALSE)</f>
        <v>Katnam</v>
      </c>
      <c r="H40" s="3" t="str">
        <f ca="1">VLOOKUP(E40,lastname[],2,FALSE)</f>
        <v>Mathhodkar</v>
      </c>
      <c r="I40">
        <f t="shared" ca="1" si="1"/>
        <v>44</v>
      </c>
      <c r="J40">
        <f t="shared" ca="1" si="2"/>
        <v>2</v>
      </c>
      <c r="K40" t="str">
        <f t="shared" ca="1" si="3"/>
        <v>women</v>
      </c>
      <c r="L40">
        <f t="shared" ca="1" si="4"/>
        <v>2</v>
      </c>
      <c r="M40" t="str">
        <f t="shared" ca="1" si="5"/>
        <v>Chemical</v>
      </c>
      <c r="N40">
        <f t="shared" ca="1" si="6"/>
        <v>5</v>
      </c>
      <c r="O40" t="str">
        <f t="shared" ca="1" si="7"/>
        <v>PHD</v>
      </c>
      <c r="P40">
        <f t="shared" ca="1" si="8"/>
        <v>2</v>
      </c>
      <c r="Q40">
        <f t="shared" ca="1" si="9"/>
        <v>3</v>
      </c>
      <c r="R40">
        <f t="shared" ca="1" si="10"/>
        <v>1400090</v>
      </c>
      <c r="S40">
        <f t="shared" ca="1" si="11"/>
        <v>4</v>
      </c>
      <c r="T40" t="str">
        <f t="shared" ca="1" si="12"/>
        <v>Rome</v>
      </c>
      <c r="U40">
        <f t="shared" ca="1" si="13"/>
        <v>9421917.0608877745</v>
      </c>
      <c r="V40">
        <f t="shared" ca="1" si="14"/>
        <v>501960.7942610046</v>
      </c>
      <c r="W40">
        <f t="shared" ca="1" si="15"/>
        <v>1355009.8460429918</v>
      </c>
      <c r="X40">
        <f t="shared" ca="1" si="16"/>
        <v>726363.31378152117</v>
      </c>
      <c r="Y40">
        <f t="shared" ca="1" si="17"/>
        <v>913829.5320775382</v>
      </c>
      <c r="Z40">
        <f t="shared" ca="1" si="18"/>
        <v>518455.39884208317</v>
      </c>
      <c r="AA40">
        <f t="shared" ca="1" si="19"/>
        <v>12695472.30577285</v>
      </c>
      <c r="AB40">
        <f t="shared" ca="1" si="20"/>
        <v>10553318.665652787</v>
      </c>
      <c r="AD40">
        <f ca="1">IF(main[[#This Row],[Place]]="Melbourne",main[[#This Row],[Networth]],0)</f>
        <v>0</v>
      </c>
      <c r="AE40">
        <f ca="1">IF(main[[#This Row],[Place]]="Cardiff",main[[#This Row],[Networth]],0)</f>
        <v>0</v>
      </c>
      <c r="AF40">
        <f ca="1">IF(main[[#This Row],[Place]]="New york",main[[#This Row],[Networth]],0)</f>
        <v>0</v>
      </c>
      <c r="AG40">
        <f ca="1">IF(main[[#This Row],[Place]]="London",main[[#This Row],[Networth]],0)</f>
        <v>0</v>
      </c>
      <c r="AH40">
        <f ca="1">IF(main[[#This Row],[Place]]="Paris",main[[#This Row],[Networth]],0)</f>
        <v>0</v>
      </c>
      <c r="AI40">
        <f ca="1">IF(main[[#This Row],[Place]]="Rome",main[[#This Row],[Networth]],0)</f>
        <v>10553318.665652787</v>
      </c>
      <c r="AJ40">
        <f ca="1">IF(main[[#This Row],[Place]]="Delhi",main[[#This Row],[Networth]],0)</f>
        <v>0</v>
      </c>
      <c r="AK40">
        <f ca="1">IF(main[[#This Row],[Place]]="Lords",main[[#This Row],[Networth]],0)</f>
        <v>0</v>
      </c>
    </row>
    <row r="41" spans="1:37">
      <c r="A41" s="6">
        <f t="shared" si="22"/>
        <v>12</v>
      </c>
      <c r="B41" s="7" t="s">
        <v>46</v>
      </c>
      <c r="C41" s="16"/>
      <c r="D41" s="16">
        <f t="shared" ca="1" si="0"/>
        <v>30</v>
      </c>
      <c r="E41">
        <f t="shared" ca="1" si="0"/>
        <v>1</v>
      </c>
      <c r="F41">
        <f t="shared" si="21"/>
        <v>38</v>
      </c>
      <c r="G41" t="str">
        <f ca="1">VLOOKUP(D41,firstname[],2,FALSE)</f>
        <v>Rashid</v>
      </c>
      <c r="H41" s="3" t="str">
        <f ca="1">VLOOKUP(E41,lastname[],2,FALSE)</f>
        <v>Singh</v>
      </c>
      <c r="I41">
        <f t="shared" ca="1" si="1"/>
        <v>31</v>
      </c>
      <c r="J41">
        <f t="shared" ca="1" si="2"/>
        <v>1</v>
      </c>
      <c r="K41" t="str">
        <f t="shared" ca="1" si="3"/>
        <v>men</v>
      </c>
      <c r="L41">
        <f t="shared" ca="1" si="4"/>
        <v>4</v>
      </c>
      <c r="M41" t="str">
        <f t="shared" ca="1" si="5"/>
        <v>IT</v>
      </c>
      <c r="N41">
        <f t="shared" ca="1" si="6"/>
        <v>5</v>
      </c>
      <c r="O41" t="str">
        <f t="shared" ca="1" si="7"/>
        <v>PHD</v>
      </c>
      <c r="P41">
        <f t="shared" ca="1" si="8"/>
        <v>2</v>
      </c>
      <c r="Q41">
        <f t="shared" ca="1" si="9"/>
        <v>4</v>
      </c>
      <c r="R41">
        <f t="shared" ca="1" si="10"/>
        <v>1230740</v>
      </c>
      <c r="S41">
        <f t="shared" ca="1" si="11"/>
        <v>7</v>
      </c>
      <c r="T41" t="str">
        <f t="shared" ca="1" si="12"/>
        <v>Melbourne</v>
      </c>
      <c r="U41">
        <f t="shared" ca="1" si="13"/>
        <v>7290337.9742692839</v>
      </c>
      <c r="V41">
        <f t="shared" ca="1" si="14"/>
        <v>515028.41225122614</v>
      </c>
      <c r="W41">
        <f t="shared" ca="1" si="15"/>
        <v>273856.461569126</v>
      </c>
      <c r="X41">
        <f t="shared" ca="1" si="16"/>
        <v>88579.159989877939</v>
      </c>
      <c r="Y41">
        <f t="shared" ca="1" si="17"/>
        <v>204323.93793637559</v>
      </c>
      <c r="Z41">
        <f t="shared" ca="1" si="18"/>
        <v>152359.18912408195</v>
      </c>
      <c r="AA41">
        <f t="shared" ca="1" si="19"/>
        <v>8947293.6249624919</v>
      </c>
      <c r="AB41">
        <f t="shared" ca="1" si="20"/>
        <v>8139362.1147850119</v>
      </c>
      <c r="AD41">
        <f ca="1">IF(main[[#This Row],[Place]]="Melbourne",main[[#This Row],[Networth]],0)</f>
        <v>8139362.1147850119</v>
      </c>
      <c r="AE41">
        <f ca="1">IF(main[[#This Row],[Place]]="Cardiff",main[[#This Row],[Networth]],0)</f>
        <v>0</v>
      </c>
      <c r="AF41">
        <f ca="1">IF(main[[#This Row],[Place]]="New york",main[[#This Row],[Networth]],0)</f>
        <v>0</v>
      </c>
      <c r="AG41">
        <f ca="1">IF(main[[#This Row],[Place]]="London",main[[#This Row],[Networth]],0)</f>
        <v>0</v>
      </c>
      <c r="AH41">
        <f ca="1">IF(main[[#This Row],[Place]]="Paris",main[[#This Row],[Networth]],0)</f>
        <v>0</v>
      </c>
      <c r="AI41">
        <f ca="1">IF(main[[#This Row],[Place]]="Rome",main[[#This Row],[Networth]],0)</f>
        <v>0</v>
      </c>
      <c r="AJ41">
        <f ca="1">IF(main[[#This Row],[Place]]="Delhi",main[[#This Row],[Networth]],0)</f>
        <v>0</v>
      </c>
      <c r="AK41">
        <f ca="1">IF(main[[#This Row],[Place]]="Lords",main[[#This Row],[Networth]],0)</f>
        <v>0</v>
      </c>
    </row>
    <row r="42" spans="1:37">
      <c r="A42" s="6">
        <f t="shared" si="22"/>
        <v>13</v>
      </c>
      <c r="B42" s="7" t="s">
        <v>47</v>
      </c>
      <c r="C42" s="16"/>
      <c r="D42" s="16">
        <f t="shared" ca="1" si="0"/>
        <v>10</v>
      </c>
      <c r="E42">
        <f t="shared" ca="1" si="0"/>
        <v>29</v>
      </c>
      <c r="F42">
        <f t="shared" si="21"/>
        <v>39</v>
      </c>
      <c r="G42" t="str">
        <f ca="1">VLOOKUP(D42,firstname[],2,FALSE)</f>
        <v>Abdul</v>
      </c>
      <c r="H42" s="3" t="str">
        <f ca="1">VLOOKUP(E42,lastname[],2,FALSE)</f>
        <v>Stanikzai</v>
      </c>
      <c r="I42">
        <f t="shared" ca="1" si="1"/>
        <v>37</v>
      </c>
      <c r="J42">
        <f t="shared" ca="1" si="2"/>
        <v>1</v>
      </c>
      <c r="K42" t="str">
        <f t="shared" ca="1" si="3"/>
        <v>men</v>
      </c>
      <c r="L42">
        <f t="shared" ca="1" si="4"/>
        <v>6</v>
      </c>
      <c r="M42" t="str">
        <f t="shared" ca="1" si="5"/>
        <v>Biotech</v>
      </c>
      <c r="N42">
        <f t="shared" ca="1" si="6"/>
        <v>2</v>
      </c>
      <c r="O42" t="str">
        <f t="shared" ca="1" si="7"/>
        <v>SSC</v>
      </c>
      <c r="P42">
        <f t="shared" ca="1" si="8"/>
        <v>2</v>
      </c>
      <c r="Q42">
        <f t="shared" ca="1" si="9"/>
        <v>1</v>
      </c>
      <c r="R42">
        <f t="shared" ca="1" si="10"/>
        <v>1221109</v>
      </c>
      <c r="S42">
        <f t="shared" ca="1" si="11"/>
        <v>4</v>
      </c>
      <c r="T42" t="str">
        <f t="shared" ca="1" si="12"/>
        <v>Rome</v>
      </c>
      <c r="U42">
        <f t="shared" ca="1" si="13"/>
        <v>8465025.8556736968</v>
      </c>
      <c r="V42">
        <f t="shared" ca="1" si="14"/>
        <v>832347.78993947711</v>
      </c>
      <c r="W42">
        <f t="shared" ca="1" si="15"/>
        <v>577865.67644293292</v>
      </c>
      <c r="X42">
        <f t="shared" ca="1" si="16"/>
        <v>382315.6387128419</v>
      </c>
      <c r="Y42">
        <f t="shared" ca="1" si="17"/>
        <v>667104.0732001022</v>
      </c>
      <c r="Z42">
        <f t="shared" ca="1" si="18"/>
        <v>668099.99482990755</v>
      </c>
      <c r="AA42">
        <f t="shared" ca="1" si="19"/>
        <v>10932100.526946537</v>
      </c>
      <c r="AB42">
        <f t="shared" ca="1" si="20"/>
        <v>9050333.0250941142</v>
      </c>
      <c r="AD42">
        <f ca="1">IF(main[[#This Row],[Place]]="Melbourne",main[[#This Row],[Networth]],0)</f>
        <v>0</v>
      </c>
      <c r="AE42">
        <f ca="1">IF(main[[#This Row],[Place]]="Cardiff",main[[#This Row],[Networth]],0)</f>
        <v>0</v>
      </c>
      <c r="AF42">
        <f ca="1">IF(main[[#This Row],[Place]]="New york",main[[#This Row],[Networth]],0)</f>
        <v>0</v>
      </c>
      <c r="AG42">
        <f ca="1">IF(main[[#This Row],[Place]]="London",main[[#This Row],[Networth]],0)</f>
        <v>0</v>
      </c>
      <c r="AH42">
        <f ca="1">IF(main[[#This Row],[Place]]="Paris",main[[#This Row],[Networth]],0)</f>
        <v>0</v>
      </c>
      <c r="AI42">
        <f ca="1">IF(main[[#This Row],[Place]]="Rome",main[[#This Row],[Networth]],0)</f>
        <v>9050333.0250941142</v>
      </c>
      <c r="AJ42">
        <f ca="1">IF(main[[#This Row],[Place]]="Delhi",main[[#This Row],[Networth]],0)</f>
        <v>0</v>
      </c>
      <c r="AK42">
        <f ca="1">IF(main[[#This Row],[Place]]="Lords",main[[#This Row],[Networth]],0)</f>
        <v>0</v>
      </c>
    </row>
    <row r="43" spans="1:37">
      <c r="A43" s="6">
        <f>A42+1</f>
        <v>14</v>
      </c>
      <c r="B43" s="7" t="s">
        <v>48</v>
      </c>
      <c r="C43" s="16"/>
      <c r="D43" s="16">
        <f t="shared" ca="1" si="0"/>
        <v>20</v>
      </c>
      <c r="E43">
        <f t="shared" ca="1" si="0"/>
        <v>13</v>
      </c>
      <c r="F43">
        <f t="shared" si="21"/>
        <v>40</v>
      </c>
      <c r="G43" t="str">
        <f ca="1">VLOOKUP(D43,firstname[],2,FALSE)</f>
        <v>Rozy</v>
      </c>
      <c r="H43" s="3" t="str">
        <f ca="1">VLOOKUP(E43,lastname[],2,FALSE)</f>
        <v>Hooda</v>
      </c>
      <c r="I43">
        <f t="shared" ca="1" si="1"/>
        <v>40</v>
      </c>
      <c r="J43">
        <f t="shared" ca="1" si="2"/>
        <v>2</v>
      </c>
      <c r="K43" t="str">
        <f t="shared" ca="1" si="3"/>
        <v>women</v>
      </c>
      <c r="L43">
        <f t="shared" ca="1" si="4"/>
        <v>5</v>
      </c>
      <c r="M43" t="str">
        <f t="shared" ca="1" si="5"/>
        <v>Electrical</v>
      </c>
      <c r="N43">
        <f t="shared" ca="1" si="6"/>
        <v>2</v>
      </c>
      <c r="O43" t="str">
        <f t="shared" ca="1" si="7"/>
        <v>SSC</v>
      </c>
      <c r="P43">
        <f t="shared" ca="1" si="8"/>
        <v>1</v>
      </c>
      <c r="Q43">
        <f t="shared" ca="1" si="9"/>
        <v>4</v>
      </c>
      <c r="R43">
        <f t="shared" ca="1" si="10"/>
        <v>662352</v>
      </c>
      <c r="S43">
        <f t="shared" ca="1" si="11"/>
        <v>7</v>
      </c>
      <c r="T43" t="str">
        <f t="shared" ca="1" si="12"/>
        <v>Melbourne</v>
      </c>
      <c r="U43">
        <f t="shared" ca="1" si="13"/>
        <v>392549.66477093025</v>
      </c>
      <c r="V43">
        <f t="shared" ca="1" si="14"/>
        <v>28108.247761489813</v>
      </c>
      <c r="W43">
        <f t="shared" ca="1" si="15"/>
        <v>658866.93216915859</v>
      </c>
      <c r="X43">
        <f t="shared" ca="1" si="16"/>
        <v>525928.91301770275</v>
      </c>
      <c r="Y43">
        <f t="shared" ca="1" si="17"/>
        <v>375369.03053622815</v>
      </c>
      <c r="Z43">
        <f t="shared" ca="1" si="18"/>
        <v>193034.84557071913</v>
      </c>
      <c r="AA43">
        <f t="shared" ca="1" si="19"/>
        <v>1906803.4425108081</v>
      </c>
      <c r="AB43">
        <f t="shared" ca="1" si="20"/>
        <v>977397.25119538745</v>
      </c>
      <c r="AD43">
        <f ca="1">IF(main[[#This Row],[Place]]="Melbourne",main[[#This Row],[Networth]],0)</f>
        <v>977397.25119538745</v>
      </c>
      <c r="AE43">
        <f ca="1">IF(main[[#This Row],[Place]]="Cardiff",main[[#This Row],[Networth]],0)</f>
        <v>0</v>
      </c>
      <c r="AF43">
        <f ca="1">IF(main[[#This Row],[Place]]="New york",main[[#This Row],[Networth]],0)</f>
        <v>0</v>
      </c>
      <c r="AG43">
        <f ca="1">IF(main[[#This Row],[Place]]="London",main[[#This Row],[Networth]],0)</f>
        <v>0</v>
      </c>
      <c r="AH43">
        <f ca="1">IF(main[[#This Row],[Place]]="Paris",main[[#This Row],[Networth]],0)</f>
        <v>0</v>
      </c>
      <c r="AI43">
        <f ca="1">IF(main[[#This Row],[Place]]="Rome",main[[#This Row],[Networth]],0)</f>
        <v>0</v>
      </c>
      <c r="AJ43">
        <f ca="1">IF(main[[#This Row],[Place]]="Delhi",main[[#This Row],[Networth]],0)</f>
        <v>0</v>
      </c>
      <c r="AK43">
        <f ca="1">IF(main[[#This Row],[Place]]="Lords",main[[#This Row],[Networth]],0)</f>
        <v>0</v>
      </c>
    </row>
    <row r="44" spans="1:37">
      <c r="A44" s="6">
        <f t="shared" si="22"/>
        <v>15</v>
      </c>
      <c r="B44" s="7" t="s">
        <v>49</v>
      </c>
      <c r="C44" s="16"/>
      <c r="D44" s="16">
        <f t="shared" ca="1" si="0"/>
        <v>23</v>
      </c>
      <c r="E44">
        <f t="shared" ca="1" si="0"/>
        <v>20</v>
      </c>
      <c r="F44">
        <f t="shared" si="21"/>
        <v>41</v>
      </c>
      <c r="G44" t="str">
        <f ca="1">VLOOKUP(D44,firstname[],2,FALSE)</f>
        <v>Bahumukhi</v>
      </c>
      <c r="H44" s="3" t="str">
        <f ca="1">VLOOKUP(E44,lastname[],2,FALSE)</f>
        <v>Link</v>
      </c>
      <c r="I44">
        <f t="shared" ca="1" si="1"/>
        <v>43</v>
      </c>
      <c r="J44">
        <f t="shared" ca="1" si="2"/>
        <v>1</v>
      </c>
      <c r="K44" t="str">
        <f t="shared" ca="1" si="3"/>
        <v>men</v>
      </c>
      <c r="L44">
        <f t="shared" ca="1" si="4"/>
        <v>1</v>
      </c>
      <c r="M44" t="str">
        <f t="shared" ca="1" si="5"/>
        <v>Computer Science</v>
      </c>
      <c r="N44">
        <f t="shared" ca="1" si="6"/>
        <v>1</v>
      </c>
      <c r="O44" t="str">
        <f t="shared" ca="1" si="7"/>
        <v>HSC</v>
      </c>
      <c r="P44">
        <f t="shared" ca="1" si="8"/>
        <v>1</v>
      </c>
      <c r="Q44">
        <f t="shared" ca="1" si="9"/>
        <v>4</v>
      </c>
      <c r="R44">
        <f t="shared" ca="1" si="10"/>
        <v>1214010</v>
      </c>
      <c r="S44">
        <f t="shared" ca="1" si="11"/>
        <v>5</v>
      </c>
      <c r="T44" t="str">
        <f t="shared" ca="1" si="12"/>
        <v>Delhi</v>
      </c>
      <c r="U44">
        <f t="shared" ca="1" si="13"/>
        <v>5781247.4310855046</v>
      </c>
      <c r="V44">
        <f t="shared" ca="1" si="14"/>
        <v>431349.07491285796</v>
      </c>
      <c r="W44">
        <f t="shared" ca="1" si="15"/>
        <v>596312.69611699868</v>
      </c>
      <c r="X44">
        <f t="shared" ca="1" si="16"/>
        <v>191530.75810668714</v>
      </c>
      <c r="Y44">
        <f t="shared" ca="1" si="17"/>
        <v>272286.47240402421</v>
      </c>
      <c r="Z44">
        <f t="shared" ca="1" si="18"/>
        <v>636193.49345670734</v>
      </c>
      <c r="AA44">
        <f t="shared" ca="1" si="19"/>
        <v>8227763.6206592107</v>
      </c>
      <c r="AB44">
        <f t="shared" ca="1" si="20"/>
        <v>7332597.3152356409</v>
      </c>
      <c r="AD44">
        <f ca="1">IF(main[[#This Row],[Place]]="Melbourne",main[[#This Row],[Networth]],0)</f>
        <v>0</v>
      </c>
      <c r="AE44">
        <f ca="1">IF(main[[#This Row],[Place]]="Cardiff",main[[#This Row],[Networth]],0)</f>
        <v>0</v>
      </c>
      <c r="AF44">
        <f ca="1">IF(main[[#This Row],[Place]]="New york",main[[#This Row],[Networth]],0)</f>
        <v>0</v>
      </c>
      <c r="AG44">
        <f ca="1">IF(main[[#This Row],[Place]]="London",main[[#This Row],[Networth]],0)</f>
        <v>0</v>
      </c>
      <c r="AH44">
        <f ca="1">IF(main[[#This Row],[Place]]="Paris",main[[#This Row],[Networth]],0)</f>
        <v>0</v>
      </c>
      <c r="AI44">
        <f ca="1">IF(main[[#This Row],[Place]]="Rome",main[[#This Row],[Networth]],0)</f>
        <v>0</v>
      </c>
      <c r="AJ44">
        <f ca="1">IF(main[[#This Row],[Place]]="Delhi",main[[#This Row],[Networth]],0)</f>
        <v>7332597.3152356409</v>
      </c>
      <c r="AK44">
        <f ca="1">IF(main[[#This Row],[Place]]="Lords",main[[#This Row],[Networth]],0)</f>
        <v>0</v>
      </c>
    </row>
    <row r="45" spans="1:37">
      <c r="A45" s="6">
        <f t="shared" si="22"/>
        <v>16</v>
      </c>
      <c r="B45" s="7" t="s">
        <v>50</v>
      </c>
      <c r="C45" s="16"/>
      <c r="D45" s="16">
        <f t="shared" ca="1" si="0"/>
        <v>29</v>
      </c>
      <c r="E45">
        <f t="shared" ca="1" si="0"/>
        <v>26</v>
      </c>
      <c r="F45">
        <f t="shared" si="21"/>
        <v>42</v>
      </c>
      <c r="G45" t="str">
        <f ca="1">VLOOKUP(D45,firstname[],2,FALSE)</f>
        <v>Asgar</v>
      </c>
      <c r="H45" s="3" t="str">
        <f ca="1">VLOOKUP(E45,lastname[],2,FALSE)</f>
        <v>Stirling</v>
      </c>
      <c r="I45">
        <f t="shared" ca="1" si="1"/>
        <v>25</v>
      </c>
      <c r="J45">
        <f t="shared" ca="1" si="2"/>
        <v>1</v>
      </c>
      <c r="K45" t="str">
        <f t="shared" ca="1" si="3"/>
        <v>men</v>
      </c>
      <c r="L45">
        <f t="shared" ca="1" si="4"/>
        <v>1</v>
      </c>
      <c r="M45" t="str">
        <f t="shared" ca="1" si="5"/>
        <v>Computer Science</v>
      </c>
      <c r="N45">
        <f t="shared" ca="1" si="6"/>
        <v>4</v>
      </c>
      <c r="O45" t="str">
        <f t="shared" ca="1" si="7"/>
        <v>PostGraduate</v>
      </c>
      <c r="P45">
        <f t="shared" ca="1" si="8"/>
        <v>2</v>
      </c>
      <c r="Q45">
        <f t="shared" ca="1" si="9"/>
        <v>2</v>
      </c>
      <c r="R45">
        <f t="shared" ca="1" si="10"/>
        <v>666226</v>
      </c>
      <c r="S45">
        <f t="shared" ca="1" si="11"/>
        <v>7</v>
      </c>
      <c r="T45" t="str">
        <f t="shared" ca="1" si="12"/>
        <v>Melbourne</v>
      </c>
      <c r="U45">
        <f t="shared" ca="1" si="13"/>
        <v>2273000.4127646526</v>
      </c>
      <c r="V45">
        <f t="shared" ca="1" si="14"/>
        <v>158277.81133204795</v>
      </c>
      <c r="W45">
        <f t="shared" ca="1" si="15"/>
        <v>219791.2289044658</v>
      </c>
      <c r="X45">
        <f t="shared" ca="1" si="16"/>
        <v>87229.053835500963</v>
      </c>
      <c r="Y45">
        <f t="shared" ca="1" si="17"/>
        <v>209521.75840724248</v>
      </c>
      <c r="Z45">
        <f t="shared" ca="1" si="18"/>
        <v>385423.10547971306</v>
      </c>
      <c r="AA45">
        <f t="shared" ca="1" si="19"/>
        <v>3544440.7471488314</v>
      </c>
      <c r="AB45">
        <f t="shared" ca="1" si="20"/>
        <v>3089412.1235740399</v>
      </c>
      <c r="AD45">
        <f ca="1">IF(main[[#This Row],[Place]]="Melbourne",main[[#This Row],[Networth]],0)</f>
        <v>3089412.1235740399</v>
      </c>
      <c r="AE45">
        <f ca="1">IF(main[[#This Row],[Place]]="Cardiff",main[[#This Row],[Networth]],0)</f>
        <v>0</v>
      </c>
      <c r="AF45">
        <f ca="1">IF(main[[#This Row],[Place]]="New york",main[[#This Row],[Networth]],0)</f>
        <v>0</v>
      </c>
      <c r="AG45">
        <f ca="1">IF(main[[#This Row],[Place]]="London",main[[#This Row],[Networth]],0)</f>
        <v>0</v>
      </c>
      <c r="AH45">
        <f ca="1">IF(main[[#This Row],[Place]]="Paris",main[[#This Row],[Networth]],0)</f>
        <v>0</v>
      </c>
      <c r="AI45">
        <f ca="1">IF(main[[#This Row],[Place]]="Rome",main[[#This Row],[Networth]],0)</f>
        <v>0</v>
      </c>
      <c r="AJ45">
        <f ca="1">IF(main[[#This Row],[Place]]="Delhi",main[[#This Row],[Networth]],0)</f>
        <v>0</v>
      </c>
      <c r="AK45">
        <f ca="1">IF(main[[#This Row],[Place]]="Lords",main[[#This Row],[Networth]],0)</f>
        <v>0</v>
      </c>
    </row>
    <row r="46" spans="1:37">
      <c r="A46" s="6">
        <f t="shared" si="22"/>
        <v>17</v>
      </c>
      <c r="B46" s="7" t="s">
        <v>51</v>
      </c>
      <c r="C46" s="16"/>
      <c r="D46" s="16">
        <f t="shared" ca="1" si="0"/>
        <v>16</v>
      </c>
      <c r="E46">
        <f t="shared" ca="1" si="0"/>
        <v>23</v>
      </c>
      <c r="F46">
        <f t="shared" si="21"/>
        <v>43</v>
      </c>
      <c r="G46" t="str">
        <f ca="1">VLOOKUP(D46,firstname[],2,FALSE)</f>
        <v>Kane</v>
      </c>
      <c r="H46" s="3" t="str">
        <f ca="1">VLOOKUP(E46,lastname[],2,FALSE)</f>
        <v>Kat</v>
      </c>
      <c r="I46">
        <f t="shared" ca="1" si="1"/>
        <v>44</v>
      </c>
      <c r="J46">
        <f t="shared" ca="1" si="2"/>
        <v>1</v>
      </c>
      <c r="K46" t="str">
        <f t="shared" ca="1" si="3"/>
        <v>men</v>
      </c>
      <c r="L46">
        <f t="shared" ca="1" si="4"/>
        <v>1</v>
      </c>
      <c r="M46" t="str">
        <f t="shared" ca="1" si="5"/>
        <v>Computer Science</v>
      </c>
      <c r="N46">
        <f t="shared" ca="1" si="6"/>
        <v>4</v>
      </c>
      <c r="O46" t="str">
        <f t="shared" ca="1" si="7"/>
        <v>PostGraduate</v>
      </c>
      <c r="P46">
        <f t="shared" ca="1" si="8"/>
        <v>2</v>
      </c>
      <c r="Q46">
        <f t="shared" ca="1" si="9"/>
        <v>1</v>
      </c>
      <c r="R46">
        <f t="shared" ca="1" si="10"/>
        <v>1301721</v>
      </c>
      <c r="S46">
        <f t="shared" ca="1" si="11"/>
        <v>7</v>
      </c>
      <c r="T46" t="str">
        <f t="shared" ca="1" si="12"/>
        <v>Melbourne</v>
      </c>
      <c r="U46">
        <f t="shared" ca="1" si="13"/>
        <v>6848270.5149408383</v>
      </c>
      <c r="V46">
        <f t="shared" ca="1" si="14"/>
        <v>425910.8514026468</v>
      </c>
      <c r="W46">
        <f t="shared" ca="1" si="15"/>
        <v>74312.783266990402</v>
      </c>
      <c r="X46">
        <f t="shared" ca="1" si="16"/>
        <v>51925.202074689456</v>
      </c>
      <c r="Y46">
        <f t="shared" ca="1" si="17"/>
        <v>1056774.3113257254</v>
      </c>
      <c r="Z46">
        <f t="shared" ca="1" si="18"/>
        <v>298238.02613468078</v>
      </c>
      <c r="AA46">
        <f t="shared" ca="1" si="19"/>
        <v>8522542.3243425097</v>
      </c>
      <c r="AB46">
        <f t="shared" ca="1" si="20"/>
        <v>6987931.9595394479</v>
      </c>
      <c r="AD46">
        <f ca="1">IF(main[[#This Row],[Place]]="Melbourne",main[[#This Row],[Networth]],0)</f>
        <v>6987931.9595394479</v>
      </c>
      <c r="AE46">
        <f ca="1">IF(main[[#This Row],[Place]]="Cardiff",main[[#This Row],[Networth]],0)</f>
        <v>0</v>
      </c>
      <c r="AF46">
        <f ca="1">IF(main[[#This Row],[Place]]="New york",main[[#This Row],[Networth]],0)</f>
        <v>0</v>
      </c>
      <c r="AG46">
        <f ca="1">IF(main[[#This Row],[Place]]="London",main[[#This Row],[Networth]],0)</f>
        <v>0</v>
      </c>
      <c r="AH46">
        <f ca="1">IF(main[[#This Row],[Place]]="Paris",main[[#This Row],[Networth]],0)</f>
        <v>0</v>
      </c>
      <c r="AI46">
        <f ca="1">IF(main[[#This Row],[Place]]="Rome",main[[#This Row],[Networth]],0)</f>
        <v>0</v>
      </c>
      <c r="AJ46">
        <f ca="1">IF(main[[#This Row],[Place]]="Delhi",main[[#This Row],[Networth]],0)</f>
        <v>0</v>
      </c>
      <c r="AK46">
        <f ca="1">IF(main[[#This Row],[Place]]="Lords",main[[#This Row],[Networth]],0)</f>
        <v>0</v>
      </c>
    </row>
    <row r="47" spans="1:37">
      <c r="A47" s="6">
        <f t="shared" si="22"/>
        <v>18</v>
      </c>
      <c r="B47" s="7" t="s">
        <v>52</v>
      </c>
      <c r="C47" s="16"/>
      <c r="D47" s="16">
        <f t="shared" ca="1" si="0"/>
        <v>23</v>
      </c>
      <c r="E47">
        <f t="shared" ca="1" si="0"/>
        <v>5</v>
      </c>
      <c r="F47">
        <f t="shared" si="21"/>
        <v>44</v>
      </c>
      <c r="G47" t="str">
        <f ca="1">VLOOKUP(D47,firstname[],2,FALSE)</f>
        <v>Bahumukhi</v>
      </c>
      <c r="H47" s="3" t="str">
        <f ca="1">VLOOKUP(E47,lastname[],2,FALSE)</f>
        <v>Bacchan</v>
      </c>
      <c r="I47">
        <f t="shared" ca="1" si="1"/>
        <v>33</v>
      </c>
      <c r="J47">
        <f t="shared" ca="1" si="2"/>
        <v>2</v>
      </c>
      <c r="K47" t="str">
        <f t="shared" ca="1" si="3"/>
        <v>women</v>
      </c>
      <c r="L47">
        <f t="shared" ca="1" si="4"/>
        <v>6</v>
      </c>
      <c r="M47" t="str">
        <f t="shared" ca="1" si="5"/>
        <v>Biotech</v>
      </c>
      <c r="N47">
        <f t="shared" ca="1" si="6"/>
        <v>4</v>
      </c>
      <c r="O47" t="str">
        <f t="shared" ca="1" si="7"/>
        <v>PostGraduate</v>
      </c>
      <c r="P47">
        <f t="shared" ca="1" si="8"/>
        <v>3</v>
      </c>
      <c r="Q47">
        <f t="shared" ca="1" si="9"/>
        <v>3</v>
      </c>
      <c r="R47">
        <f t="shared" ca="1" si="10"/>
        <v>1354884</v>
      </c>
      <c r="S47">
        <f t="shared" ca="1" si="11"/>
        <v>4</v>
      </c>
      <c r="T47" t="str">
        <f t="shared" ca="1" si="12"/>
        <v>Rome</v>
      </c>
      <c r="U47">
        <f t="shared" ca="1" si="13"/>
        <v>3867444.7140389299</v>
      </c>
      <c r="V47">
        <f t="shared" ca="1" si="14"/>
        <v>3788.312913368839</v>
      </c>
      <c r="W47">
        <f t="shared" ca="1" si="15"/>
        <v>122345.16910049175</v>
      </c>
      <c r="X47">
        <f t="shared" ca="1" si="16"/>
        <v>63222.265966992076</v>
      </c>
      <c r="Y47">
        <f t="shared" ca="1" si="17"/>
        <v>895319.98489658348</v>
      </c>
      <c r="Z47">
        <f t="shared" ca="1" si="18"/>
        <v>148172.83124393673</v>
      </c>
      <c r="AA47">
        <f t="shared" ca="1" si="19"/>
        <v>5492846.7143833581</v>
      </c>
      <c r="AB47">
        <f t="shared" ca="1" si="20"/>
        <v>4530516.1506064143</v>
      </c>
      <c r="AD47">
        <f ca="1">IF(main[[#This Row],[Place]]="Melbourne",main[[#This Row],[Networth]],0)</f>
        <v>0</v>
      </c>
      <c r="AE47">
        <f ca="1">IF(main[[#This Row],[Place]]="Cardiff",main[[#This Row],[Networth]],0)</f>
        <v>0</v>
      </c>
      <c r="AF47">
        <f ca="1">IF(main[[#This Row],[Place]]="New york",main[[#This Row],[Networth]],0)</f>
        <v>0</v>
      </c>
      <c r="AG47">
        <f ca="1">IF(main[[#This Row],[Place]]="London",main[[#This Row],[Networth]],0)</f>
        <v>0</v>
      </c>
      <c r="AH47">
        <f ca="1">IF(main[[#This Row],[Place]]="Paris",main[[#This Row],[Networth]],0)</f>
        <v>0</v>
      </c>
      <c r="AI47">
        <f ca="1">IF(main[[#This Row],[Place]]="Rome",main[[#This Row],[Networth]],0)</f>
        <v>4530516.1506064143</v>
      </c>
      <c r="AJ47">
        <f ca="1">IF(main[[#This Row],[Place]]="Delhi",main[[#This Row],[Networth]],0)</f>
        <v>0</v>
      </c>
      <c r="AK47">
        <f ca="1">IF(main[[#This Row],[Place]]="Lords",main[[#This Row],[Networth]],0)</f>
        <v>0</v>
      </c>
    </row>
    <row r="48" spans="1:37">
      <c r="A48" s="6">
        <f t="shared" si="22"/>
        <v>19</v>
      </c>
      <c r="B48" s="7" t="s">
        <v>53</v>
      </c>
      <c r="C48" s="16"/>
      <c r="D48" s="16">
        <f t="shared" ca="1" si="0"/>
        <v>23</v>
      </c>
      <c r="E48">
        <f t="shared" ca="1" si="0"/>
        <v>14</v>
      </c>
      <c r="F48">
        <f t="shared" si="21"/>
        <v>45</v>
      </c>
      <c r="G48" t="str">
        <f ca="1">VLOOKUP(D48,firstname[],2,FALSE)</f>
        <v>Bahumukhi</v>
      </c>
      <c r="H48" s="3" t="str">
        <f ca="1">VLOOKUP(E48,lastname[],2,FALSE)</f>
        <v>Samad</v>
      </c>
      <c r="I48">
        <f t="shared" ca="1" si="1"/>
        <v>27</v>
      </c>
      <c r="J48">
        <f t="shared" ca="1" si="2"/>
        <v>1</v>
      </c>
      <c r="K48" t="str">
        <f t="shared" ca="1" si="3"/>
        <v>men</v>
      </c>
      <c r="L48">
        <f t="shared" ca="1" si="4"/>
        <v>2</v>
      </c>
      <c r="M48" t="str">
        <f t="shared" ca="1" si="5"/>
        <v>Chemical</v>
      </c>
      <c r="N48">
        <f t="shared" ca="1" si="6"/>
        <v>1</v>
      </c>
      <c r="O48" t="str">
        <f t="shared" ca="1" si="7"/>
        <v>HSC</v>
      </c>
      <c r="P48">
        <f t="shared" ca="1" si="8"/>
        <v>2</v>
      </c>
      <c r="Q48">
        <f t="shared" ca="1" si="9"/>
        <v>4</v>
      </c>
      <c r="R48">
        <f t="shared" ca="1" si="10"/>
        <v>1346786</v>
      </c>
      <c r="S48">
        <f t="shared" ca="1" si="11"/>
        <v>8</v>
      </c>
      <c r="T48" t="str">
        <f t="shared" ca="1" si="12"/>
        <v>Cardiff</v>
      </c>
      <c r="U48">
        <f t="shared" ca="1" si="13"/>
        <v>7929814.9821410282</v>
      </c>
      <c r="V48">
        <f t="shared" ca="1" si="14"/>
        <v>630193.96939807932</v>
      </c>
      <c r="W48">
        <f t="shared" ca="1" si="15"/>
        <v>601864.28927658068</v>
      </c>
      <c r="X48">
        <f t="shared" ca="1" si="16"/>
        <v>106561.15442814138</v>
      </c>
      <c r="Y48">
        <f t="shared" ca="1" si="17"/>
        <v>705420.77133502462</v>
      </c>
      <c r="Z48">
        <f t="shared" ca="1" si="18"/>
        <v>591778.61751548573</v>
      </c>
      <c r="AA48">
        <f t="shared" ca="1" si="19"/>
        <v>10470243.888933096</v>
      </c>
      <c r="AB48">
        <f t="shared" ca="1" si="20"/>
        <v>9028067.9937718511</v>
      </c>
      <c r="AD48">
        <f ca="1">IF(main[[#This Row],[Place]]="Melbourne",main[[#This Row],[Networth]],0)</f>
        <v>0</v>
      </c>
      <c r="AE48">
        <f ca="1">IF(main[[#This Row],[Place]]="Cardiff",main[[#This Row],[Networth]],0)</f>
        <v>9028067.9937718511</v>
      </c>
      <c r="AF48">
        <f ca="1">IF(main[[#This Row],[Place]]="New york",main[[#This Row],[Networth]],0)</f>
        <v>0</v>
      </c>
      <c r="AG48">
        <f ca="1">IF(main[[#This Row],[Place]]="London",main[[#This Row],[Networth]],0)</f>
        <v>0</v>
      </c>
      <c r="AH48">
        <f ca="1">IF(main[[#This Row],[Place]]="Paris",main[[#This Row],[Networth]],0)</f>
        <v>0</v>
      </c>
      <c r="AI48">
        <f ca="1">IF(main[[#This Row],[Place]]="Rome",main[[#This Row],[Networth]],0)</f>
        <v>0</v>
      </c>
      <c r="AJ48">
        <f ca="1">IF(main[[#This Row],[Place]]="Delhi",main[[#This Row],[Networth]],0)</f>
        <v>0</v>
      </c>
      <c r="AK48">
        <f ca="1">IF(main[[#This Row],[Place]]="Lords",main[[#This Row],[Networth]],0)</f>
        <v>0</v>
      </c>
    </row>
    <row r="49" spans="1:37">
      <c r="A49" s="6">
        <f>A48+1</f>
        <v>20</v>
      </c>
      <c r="B49" s="7" t="s">
        <v>54</v>
      </c>
      <c r="C49" s="16"/>
      <c r="D49" s="16">
        <f t="shared" ca="1" si="0"/>
        <v>1</v>
      </c>
      <c r="E49">
        <f t="shared" ca="1" si="0"/>
        <v>1</v>
      </c>
      <c r="F49">
        <f t="shared" si="21"/>
        <v>46</v>
      </c>
      <c r="G49" t="str">
        <f ca="1">VLOOKUP(D49,firstname[],2,FALSE)</f>
        <v>Abhijeet</v>
      </c>
      <c r="H49" s="3" t="str">
        <f ca="1">VLOOKUP(E49,lastname[],2,FALSE)</f>
        <v>Singh</v>
      </c>
      <c r="I49">
        <f t="shared" ca="1" si="1"/>
        <v>27</v>
      </c>
      <c r="J49">
        <f t="shared" ca="1" si="2"/>
        <v>1</v>
      </c>
      <c r="K49" t="str">
        <f t="shared" ca="1" si="3"/>
        <v>men</v>
      </c>
      <c r="L49">
        <f t="shared" ca="1" si="4"/>
        <v>1</v>
      </c>
      <c r="M49" t="str">
        <f t="shared" ca="1" si="5"/>
        <v>Computer Science</v>
      </c>
      <c r="N49">
        <f t="shared" ca="1" si="6"/>
        <v>3</v>
      </c>
      <c r="O49" t="str">
        <f t="shared" ca="1" si="7"/>
        <v>Graduate</v>
      </c>
      <c r="P49">
        <f t="shared" ca="1" si="8"/>
        <v>1</v>
      </c>
      <c r="Q49">
        <f t="shared" ca="1" si="9"/>
        <v>2</v>
      </c>
      <c r="R49">
        <f t="shared" ca="1" si="10"/>
        <v>70406</v>
      </c>
      <c r="S49">
        <f t="shared" ca="1" si="11"/>
        <v>7</v>
      </c>
      <c r="T49" t="str">
        <f t="shared" ca="1" si="12"/>
        <v>Melbourne</v>
      </c>
      <c r="U49">
        <f t="shared" ca="1" si="13"/>
        <v>221480.01902498829</v>
      </c>
      <c r="V49">
        <f t="shared" ca="1" si="14"/>
        <v>16421.958270703501</v>
      </c>
      <c r="W49">
        <f t="shared" ca="1" si="15"/>
        <v>26916.034699862226</v>
      </c>
      <c r="X49">
        <f t="shared" ca="1" si="16"/>
        <v>1022.2778387652967</v>
      </c>
      <c r="Y49">
        <f t="shared" ca="1" si="17"/>
        <v>37760.40209974609</v>
      </c>
      <c r="Z49">
        <f t="shared" ca="1" si="18"/>
        <v>17787.443791578691</v>
      </c>
      <c r="AA49">
        <f t="shared" ca="1" si="19"/>
        <v>336589.49751642923</v>
      </c>
      <c r="AB49">
        <f t="shared" ca="1" si="20"/>
        <v>281384.85930721433</v>
      </c>
      <c r="AD49">
        <f ca="1">IF(main[[#This Row],[Place]]="Melbourne",main[[#This Row],[Networth]],0)</f>
        <v>281384.85930721433</v>
      </c>
      <c r="AE49">
        <f ca="1">IF(main[[#This Row],[Place]]="Cardiff",main[[#This Row],[Networth]],0)</f>
        <v>0</v>
      </c>
      <c r="AF49">
        <f ca="1">IF(main[[#This Row],[Place]]="New york",main[[#This Row],[Networth]],0)</f>
        <v>0</v>
      </c>
      <c r="AG49">
        <f ca="1">IF(main[[#This Row],[Place]]="London",main[[#This Row],[Networth]],0)</f>
        <v>0</v>
      </c>
      <c r="AH49">
        <f ca="1">IF(main[[#This Row],[Place]]="Paris",main[[#This Row],[Networth]],0)</f>
        <v>0</v>
      </c>
      <c r="AI49">
        <f ca="1">IF(main[[#This Row],[Place]]="Rome",main[[#This Row],[Networth]],0)</f>
        <v>0</v>
      </c>
      <c r="AJ49">
        <f ca="1">IF(main[[#This Row],[Place]]="Delhi",main[[#This Row],[Networth]],0)</f>
        <v>0</v>
      </c>
      <c r="AK49">
        <f ca="1">IF(main[[#This Row],[Place]]="Lords",main[[#This Row],[Networth]],0)</f>
        <v>0</v>
      </c>
    </row>
    <row r="50" spans="1:37">
      <c r="A50" s="6">
        <f t="shared" si="22"/>
        <v>21</v>
      </c>
      <c r="B50" s="7" t="s">
        <v>55</v>
      </c>
      <c r="C50" s="16"/>
      <c r="D50" s="16">
        <f t="shared" ca="1" si="0"/>
        <v>20</v>
      </c>
      <c r="E50">
        <f t="shared" ca="1" si="0"/>
        <v>29</v>
      </c>
      <c r="F50">
        <f t="shared" si="21"/>
        <v>47</v>
      </c>
      <c r="G50" t="str">
        <f ca="1">VLOOKUP(D50,firstname[],2,FALSE)</f>
        <v>Rozy</v>
      </c>
      <c r="H50" s="3" t="str">
        <f ca="1">VLOOKUP(E50,lastname[],2,FALSE)</f>
        <v>Stanikzai</v>
      </c>
      <c r="I50">
        <f t="shared" ca="1" si="1"/>
        <v>26</v>
      </c>
      <c r="J50">
        <f t="shared" ca="1" si="2"/>
        <v>1</v>
      </c>
      <c r="K50" t="str">
        <f t="shared" ca="1" si="3"/>
        <v>men</v>
      </c>
      <c r="L50">
        <f t="shared" ca="1" si="4"/>
        <v>4</v>
      </c>
      <c r="M50" t="str">
        <f t="shared" ca="1" si="5"/>
        <v>IT</v>
      </c>
      <c r="N50">
        <f t="shared" ca="1" si="6"/>
        <v>2</v>
      </c>
      <c r="O50" t="str">
        <f t="shared" ca="1" si="7"/>
        <v>SSC</v>
      </c>
      <c r="P50">
        <f t="shared" ca="1" si="8"/>
        <v>2</v>
      </c>
      <c r="Q50">
        <f t="shared" ca="1" si="9"/>
        <v>1</v>
      </c>
      <c r="R50">
        <f t="shared" ca="1" si="10"/>
        <v>450114</v>
      </c>
      <c r="S50">
        <f t="shared" ca="1" si="11"/>
        <v>1</v>
      </c>
      <c r="T50" t="str">
        <f t="shared" ca="1" si="12"/>
        <v>New york</v>
      </c>
      <c r="U50">
        <f t="shared" ca="1" si="13"/>
        <v>3676142.1231141491</v>
      </c>
      <c r="V50">
        <f t="shared" ca="1" si="14"/>
        <v>155768.10446612173</v>
      </c>
      <c r="W50">
        <f t="shared" ca="1" si="15"/>
        <v>177423.87126866114</v>
      </c>
      <c r="X50">
        <f t="shared" ca="1" si="16"/>
        <v>5465.7068556532022</v>
      </c>
      <c r="Y50">
        <f t="shared" ca="1" si="17"/>
        <v>74051.14031383938</v>
      </c>
      <c r="Z50">
        <f t="shared" ca="1" si="18"/>
        <v>186752.39903420146</v>
      </c>
      <c r="AA50">
        <f t="shared" ca="1" si="19"/>
        <v>4490432.393417011</v>
      </c>
      <c r="AB50">
        <f t="shared" ca="1" si="20"/>
        <v>4255147.441781397</v>
      </c>
      <c r="AD50">
        <f ca="1">IF(main[[#This Row],[Place]]="Melbourne",main[[#This Row],[Networth]],0)</f>
        <v>0</v>
      </c>
      <c r="AE50">
        <f ca="1">IF(main[[#This Row],[Place]]="Cardiff",main[[#This Row],[Networth]],0)</f>
        <v>0</v>
      </c>
      <c r="AF50">
        <f ca="1">IF(main[[#This Row],[Place]]="New york",main[[#This Row],[Networth]],0)</f>
        <v>4255147.441781397</v>
      </c>
      <c r="AG50">
        <f ca="1">IF(main[[#This Row],[Place]]="London",main[[#This Row],[Networth]],0)</f>
        <v>0</v>
      </c>
      <c r="AH50">
        <f ca="1">IF(main[[#This Row],[Place]]="Paris",main[[#This Row],[Networth]],0)</f>
        <v>0</v>
      </c>
      <c r="AI50">
        <f ca="1">IF(main[[#This Row],[Place]]="Rome",main[[#This Row],[Networth]],0)</f>
        <v>0</v>
      </c>
      <c r="AJ50">
        <f ca="1">IF(main[[#This Row],[Place]]="Delhi",main[[#This Row],[Networth]],0)</f>
        <v>0</v>
      </c>
      <c r="AK50">
        <f ca="1">IF(main[[#This Row],[Place]]="Lords",main[[#This Row],[Networth]],0)</f>
        <v>0</v>
      </c>
    </row>
    <row r="51" spans="1:37">
      <c r="A51" s="6">
        <f t="shared" si="22"/>
        <v>22</v>
      </c>
      <c r="B51" s="7" t="s">
        <v>56</v>
      </c>
      <c r="C51" s="16"/>
      <c r="D51" s="16">
        <f t="shared" ca="1" si="0"/>
        <v>17</v>
      </c>
      <c r="E51">
        <f t="shared" ca="1" si="0"/>
        <v>24</v>
      </c>
      <c r="F51">
        <f t="shared" si="21"/>
        <v>48</v>
      </c>
      <c r="G51" t="str">
        <f ca="1">VLOOKUP(D51,firstname[],2,FALSE)</f>
        <v>Collin</v>
      </c>
      <c r="H51" s="3" t="str">
        <f ca="1">VLOOKUP(E51,lastname[],2,FALSE)</f>
        <v>Sundar</v>
      </c>
      <c r="I51">
        <f t="shared" ca="1" si="1"/>
        <v>45</v>
      </c>
      <c r="J51">
        <f t="shared" ca="1" si="2"/>
        <v>1</v>
      </c>
      <c r="K51" t="str">
        <f t="shared" ca="1" si="3"/>
        <v>men</v>
      </c>
      <c r="L51">
        <f t="shared" ca="1" si="4"/>
        <v>6</v>
      </c>
      <c r="M51" t="str">
        <f t="shared" ca="1" si="5"/>
        <v>Biotech</v>
      </c>
      <c r="N51">
        <f t="shared" ca="1" si="6"/>
        <v>1</v>
      </c>
      <c r="O51" t="str">
        <f t="shared" ca="1" si="7"/>
        <v>HSC</v>
      </c>
      <c r="P51">
        <f t="shared" ca="1" si="8"/>
        <v>3</v>
      </c>
      <c r="Q51">
        <f t="shared" ca="1" si="9"/>
        <v>1</v>
      </c>
      <c r="R51">
        <f t="shared" ca="1" si="10"/>
        <v>385529</v>
      </c>
      <c r="S51">
        <f t="shared" ca="1" si="11"/>
        <v>4</v>
      </c>
      <c r="T51" t="str">
        <f t="shared" ca="1" si="12"/>
        <v>Rome</v>
      </c>
      <c r="U51">
        <f t="shared" ca="1" si="13"/>
        <v>1216740.6253403591</v>
      </c>
      <c r="V51">
        <f t="shared" ca="1" si="14"/>
        <v>57635.470973726049</v>
      </c>
      <c r="W51">
        <f t="shared" ca="1" si="15"/>
        <v>131547.66407185252</v>
      </c>
      <c r="X51">
        <f t="shared" ca="1" si="16"/>
        <v>84684.362389728296</v>
      </c>
      <c r="Y51">
        <f t="shared" ca="1" si="17"/>
        <v>83891.958872672461</v>
      </c>
      <c r="Z51">
        <f t="shared" ca="1" si="18"/>
        <v>33261.05601380716</v>
      </c>
      <c r="AA51">
        <f t="shared" ca="1" si="19"/>
        <v>1767078.3454260188</v>
      </c>
      <c r="AB51">
        <f t="shared" ca="1" si="20"/>
        <v>1540866.5531898921</v>
      </c>
      <c r="AD51">
        <f ca="1">IF(main[[#This Row],[Place]]="Melbourne",main[[#This Row],[Networth]],0)</f>
        <v>0</v>
      </c>
      <c r="AE51">
        <f ca="1">IF(main[[#This Row],[Place]]="Cardiff",main[[#This Row],[Networth]],0)</f>
        <v>0</v>
      </c>
      <c r="AF51">
        <f ca="1">IF(main[[#This Row],[Place]]="New york",main[[#This Row],[Networth]],0)</f>
        <v>0</v>
      </c>
      <c r="AG51">
        <f ca="1">IF(main[[#This Row],[Place]]="London",main[[#This Row],[Networth]],0)</f>
        <v>0</v>
      </c>
      <c r="AH51">
        <f ca="1">IF(main[[#This Row],[Place]]="Paris",main[[#This Row],[Networth]],0)</f>
        <v>0</v>
      </c>
      <c r="AI51">
        <f ca="1">IF(main[[#This Row],[Place]]="Rome",main[[#This Row],[Networth]],0)</f>
        <v>1540866.5531898921</v>
      </c>
      <c r="AJ51">
        <f ca="1">IF(main[[#This Row],[Place]]="Delhi",main[[#This Row],[Networth]],0)</f>
        <v>0</v>
      </c>
      <c r="AK51">
        <f ca="1">IF(main[[#This Row],[Place]]="Lords",main[[#This Row],[Networth]],0)</f>
        <v>0</v>
      </c>
    </row>
    <row r="52" spans="1:37">
      <c r="A52" s="6">
        <f t="shared" si="22"/>
        <v>23</v>
      </c>
      <c r="B52" s="7" t="s">
        <v>57</v>
      </c>
      <c r="C52" s="16"/>
      <c r="D52" s="16">
        <f t="shared" ca="1" si="0"/>
        <v>23</v>
      </c>
      <c r="E52">
        <f t="shared" ca="1" si="0"/>
        <v>17</v>
      </c>
      <c r="F52">
        <f t="shared" si="21"/>
        <v>49</v>
      </c>
      <c r="G52" t="str">
        <f ca="1">VLOOKUP(D52,firstname[],2,FALSE)</f>
        <v>Bahumukhi</v>
      </c>
      <c r="H52" s="3" t="str">
        <f ca="1">VLOOKUP(E52,lastname[],2,FALSE)</f>
        <v>Williamson</v>
      </c>
      <c r="I52">
        <f t="shared" ca="1" si="1"/>
        <v>39</v>
      </c>
      <c r="J52">
        <f t="shared" ca="1" si="2"/>
        <v>1</v>
      </c>
      <c r="K52" t="str">
        <f t="shared" ca="1" si="3"/>
        <v>men</v>
      </c>
      <c r="L52">
        <f t="shared" ca="1" si="4"/>
        <v>6</v>
      </c>
      <c r="M52" t="str">
        <f t="shared" ca="1" si="5"/>
        <v>Biotech</v>
      </c>
      <c r="N52">
        <f t="shared" ca="1" si="6"/>
        <v>1</v>
      </c>
      <c r="O52" t="str">
        <f t="shared" ca="1" si="7"/>
        <v>HSC</v>
      </c>
      <c r="P52">
        <f t="shared" ca="1" si="8"/>
        <v>3</v>
      </c>
      <c r="Q52">
        <f t="shared" ca="1" si="9"/>
        <v>3</v>
      </c>
      <c r="R52">
        <f t="shared" ca="1" si="10"/>
        <v>447224</v>
      </c>
      <c r="S52">
        <f t="shared" ca="1" si="11"/>
        <v>5</v>
      </c>
      <c r="T52" t="str">
        <f t="shared" ca="1" si="12"/>
        <v>Delhi</v>
      </c>
      <c r="U52">
        <f t="shared" ca="1" si="13"/>
        <v>2804410.9168566433</v>
      </c>
      <c r="V52">
        <f t="shared" ca="1" si="14"/>
        <v>58377.109763375949</v>
      </c>
      <c r="W52">
        <f t="shared" ca="1" si="15"/>
        <v>277412.65719779657</v>
      </c>
      <c r="X52">
        <f t="shared" ca="1" si="16"/>
        <v>206577.19740778228</v>
      </c>
      <c r="Y52">
        <f t="shared" ca="1" si="17"/>
        <v>416033.33518977929</v>
      </c>
      <c r="Z52">
        <f t="shared" ca="1" si="18"/>
        <v>221744.52017437379</v>
      </c>
      <c r="AA52">
        <f t="shared" ca="1" si="19"/>
        <v>3750792.0942288139</v>
      </c>
      <c r="AB52">
        <f t="shared" ca="1" si="20"/>
        <v>3069804.4518678766</v>
      </c>
      <c r="AD52">
        <f ca="1">IF(main[[#This Row],[Place]]="Melbourne",main[[#This Row],[Networth]],0)</f>
        <v>0</v>
      </c>
      <c r="AE52">
        <f ca="1">IF(main[[#This Row],[Place]]="Cardiff",main[[#This Row],[Networth]],0)</f>
        <v>0</v>
      </c>
      <c r="AF52">
        <f ca="1">IF(main[[#This Row],[Place]]="New york",main[[#This Row],[Networth]],0)</f>
        <v>0</v>
      </c>
      <c r="AG52">
        <f ca="1">IF(main[[#This Row],[Place]]="London",main[[#This Row],[Networth]],0)</f>
        <v>0</v>
      </c>
      <c r="AH52">
        <f ca="1">IF(main[[#This Row],[Place]]="Paris",main[[#This Row],[Networth]],0)</f>
        <v>0</v>
      </c>
      <c r="AI52">
        <f ca="1">IF(main[[#This Row],[Place]]="Rome",main[[#This Row],[Networth]],0)</f>
        <v>0</v>
      </c>
      <c r="AJ52">
        <f ca="1">IF(main[[#This Row],[Place]]="Delhi",main[[#This Row],[Networth]],0)</f>
        <v>3069804.4518678766</v>
      </c>
      <c r="AK52">
        <f ca="1">IF(main[[#This Row],[Place]]="Lords",main[[#This Row],[Networth]],0)</f>
        <v>0</v>
      </c>
    </row>
    <row r="53" spans="1:37">
      <c r="A53" s="6">
        <f t="shared" si="22"/>
        <v>24</v>
      </c>
      <c r="B53" s="7" t="s">
        <v>58</v>
      </c>
      <c r="C53" s="16"/>
      <c r="D53" s="16">
        <f t="shared" ca="1" si="0"/>
        <v>23</v>
      </c>
      <c r="E53">
        <f t="shared" ca="1" si="0"/>
        <v>22</v>
      </c>
      <c r="F53">
        <f t="shared" si="21"/>
        <v>50</v>
      </c>
      <c r="G53" t="str">
        <f ca="1">VLOOKUP(D53,firstname[],2,FALSE)</f>
        <v>Bahumukhi</v>
      </c>
      <c r="H53" s="3" t="str">
        <f ca="1">VLOOKUP(E53,lastname[],2,FALSE)</f>
        <v>Chandel</v>
      </c>
      <c r="I53">
        <f t="shared" ca="1" si="1"/>
        <v>44</v>
      </c>
      <c r="J53">
        <f t="shared" ca="1" si="2"/>
        <v>2</v>
      </c>
      <c r="K53" t="str">
        <f t="shared" ca="1" si="3"/>
        <v>women</v>
      </c>
      <c r="L53">
        <f t="shared" ca="1" si="4"/>
        <v>2</v>
      </c>
      <c r="M53" t="str">
        <f t="shared" ca="1" si="5"/>
        <v>Chemical</v>
      </c>
      <c r="N53">
        <f t="shared" ca="1" si="6"/>
        <v>5</v>
      </c>
      <c r="O53" t="str">
        <f t="shared" ca="1" si="7"/>
        <v>PHD</v>
      </c>
      <c r="P53">
        <f t="shared" ca="1" si="8"/>
        <v>1</v>
      </c>
      <c r="Q53">
        <f t="shared" ca="1" si="9"/>
        <v>3</v>
      </c>
      <c r="R53">
        <f t="shared" ca="1" si="10"/>
        <v>1409355</v>
      </c>
      <c r="S53">
        <f t="shared" ca="1" si="11"/>
        <v>5</v>
      </c>
      <c r="T53" t="str">
        <f t="shared" ca="1" si="12"/>
        <v>Delhi</v>
      </c>
      <c r="U53">
        <f t="shared" ca="1" si="13"/>
        <v>9104795.2967840042</v>
      </c>
      <c r="V53">
        <f t="shared" ca="1" si="14"/>
        <v>113567.69813534169</v>
      </c>
      <c r="W53">
        <f t="shared" ca="1" si="15"/>
        <v>1025227.1085862708</v>
      </c>
      <c r="X53">
        <f t="shared" ca="1" si="16"/>
        <v>603214.55162597878</v>
      </c>
      <c r="Y53">
        <f t="shared" ca="1" si="17"/>
        <v>695856.97776017722</v>
      </c>
      <c r="Z53">
        <f t="shared" ca="1" si="18"/>
        <v>445292.81293345778</v>
      </c>
      <c r="AA53">
        <f t="shared" ca="1" si="19"/>
        <v>11984670.218303733</v>
      </c>
      <c r="AB53">
        <f t="shared" ca="1" si="20"/>
        <v>10572030.990782235</v>
      </c>
      <c r="AD53">
        <f ca="1">IF(main[[#This Row],[Place]]="Melbourne",main[[#This Row],[Networth]],0)</f>
        <v>0</v>
      </c>
      <c r="AE53">
        <f ca="1">IF(main[[#This Row],[Place]]="Cardiff",main[[#This Row],[Networth]],0)</f>
        <v>0</v>
      </c>
      <c r="AF53">
        <f ca="1">IF(main[[#This Row],[Place]]="New york",main[[#This Row],[Networth]],0)</f>
        <v>0</v>
      </c>
      <c r="AG53">
        <f ca="1">IF(main[[#This Row],[Place]]="London",main[[#This Row],[Networth]],0)</f>
        <v>0</v>
      </c>
      <c r="AH53">
        <f ca="1">IF(main[[#This Row],[Place]]="Paris",main[[#This Row],[Networth]],0)</f>
        <v>0</v>
      </c>
      <c r="AI53">
        <f ca="1">IF(main[[#This Row],[Place]]="Rome",main[[#This Row],[Networth]],0)</f>
        <v>0</v>
      </c>
      <c r="AJ53">
        <f ca="1">IF(main[[#This Row],[Place]]="Delhi",main[[#This Row],[Networth]],0)</f>
        <v>10572030.990782235</v>
      </c>
      <c r="AK53">
        <f ca="1">IF(main[[#This Row],[Place]]="Lords",main[[#This Row],[Networth]],0)</f>
        <v>0</v>
      </c>
    </row>
    <row r="54" spans="1:37">
      <c r="A54" s="6">
        <f t="shared" si="22"/>
        <v>25</v>
      </c>
      <c r="B54" s="7" t="s">
        <v>59</v>
      </c>
      <c r="C54" s="16"/>
      <c r="D54" s="16">
        <f t="shared" ca="1" si="0"/>
        <v>27</v>
      </c>
      <c r="E54">
        <f t="shared" ca="1" si="0"/>
        <v>28</v>
      </c>
      <c r="F54">
        <f t="shared" si="21"/>
        <v>51</v>
      </c>
      <c r="G54" t="str">
        <f ca="1">VLOOKUP(D54,firstname[],2,FALSE)</f>
        <v>William</v>
      </c>
      <c r="H54" s="3" t="str">
        <f ca="1">VLOOKUP(E54,lastname[],2,FALSE)</f>
        <v>Coulternile</v>
      </c>
      <c r="I54">
        <f t="shared" ca="1" si="1"/>
        <v>40</v>
      </c>
      <c r="J54">
        <f t="shared" ca="1" si="2"/>
        <v>1</v>
      </c>
      <c r="K54" t="str">
        <f t="shared" ca="1" si="3"/>
        <v>men</v>
      </c>
      <c r="L54">
        <f t="shared" ca="1" si="4"/>
        <v>2</v>
      </c>
      <c r="M54" t="str">
        <f t="shared" ca="1" si="5"/>
        <v>Chemical</v>
      </c>
      <c r="N54">
        <f t="shared" ca="1" si="6"/>
        <v>2</v>
      </c>
      <c r="O54" t="str">
        <f t="shared" ca="1" si="7"/>
        <v>SSC</v>
      </c>
      <c r="P54">
        <f t="shared" ca="1" si="8"/>
        <v>3</v>
      </c>
      <c r="Q54">
        <f t="shared" ca="1" si="9"/>
        <v>1</v>
      </c>
      <c r="R54">
        <f t="shared" ca="1" si="10"/>
        <v>741473</v>
      </c>
      <c r="S54">
        <f t="shared" ca="1" si="11"/>
        <v>4</v>
      </c>
      <c r="T54" t="str">
        <f t="shared" ca="1" si="12"/>
        <v>Rome</v>
      </c>
      <c r="U54">
        <f t="shared" ca="1" si="13"/>
        <v>4092531.4930383032</v>
      </c>
      <c r="V54">
        <f t="shared" ca="1" si="14"/>
        <v>214712.69664564493</v>
      </c>
      <c r="W54">
        <f t="shared" ca="1" si="15"/>
        <v>437086.77078280202</v>
      </c>
      <c r="X54">
        <f t="shared" ca="1" si="16"/>
        <v>277682.14986206009</v>
      </c>
      <c r="Y54">
        <f t="shared" ca="1" si="17"/>
        <v>109793.97574210929</v>
      </c>
      <c r="Z54">
        <f t="shared" ca="1" si="18"/>
        <v>64994.719698324057</v>
      </c>
      <c r="AA54">
        <f t="shared" ca="1" si="19"/>
        <v>5336085.9835194293</v>
      </c>
      <c r="AB54">
        <f t="shared" ca="1" si="20"/>
        <v>4733897.1612696154</v>
      </c>
      <c r="AD54">
        <f ca="1">IF(main[[#This Row],[Place]]="Melbourne",main[[#This Row],[Networth]],0)</f>
        <v>0</v>
      </c>
      <c r="AE54">
        <f ca="1">IF(main[[#This Row],[Place]]="Cardiff",main[[#This Row],[Networth]],0)</f>
        <v>0</v>
      </c>
      <c r="AF54">
        <f ca="1">IF(main[[#This Row],[Place]]="New york",main[[#This Row],[Networth]],0)</f>
        <v>0</v>
      </c>
      <c r="AG54">
        <f ca="1">IF(main[[#This Row],[Place]]="London",main[[#This Row],[Networth]],0)</f>
        <v>0</v>
      </c>
      <c r="AH54">
        <f ca="1">IF(main[[#This Row],[Place]]="Paris",main[[#This Row],[Networth]],0)</f>
        <v>0</v>
      </c>
      <c r="AI54">
        <f ca="1">IF(main[[#This Row],[Place]]="Rome",main[[#This Row],[Networth]],0)</f>
        <v>4733897.1612696154</v>
      </c>
      <c r="AJ54">
        <f ca="1">IF(main[[#This Row],[Place]]="Delhi",main[[#This Row],[Networth]],0)</f>
        <v>0</v>
      </c>
      <c r="AK54">
        <f ca="1">IF(main[[#This Row],[Place]]="Lords",main[[#This Row],[Networth]],0)</f>
        <v>0</v>
      </c>
    </row>
    <row r="55" spans="1:37">
      <c r="A55" s="6">
        <f>A54+1</f>
        <v>26</v>
      </c>
      <c r="B55" s="7" t="s">
        <v>60</v>
      </c>
      <c r="C55" s="16"/>
      <c r="D55" s="16">
        <f t="shared" ca="1" si="0"/>
        <v>8</v>
      </c>
      <c r="E55">
        <f t="shared" ca="1" si="0"/>
        <v>4</v>
      </c>
      <c r="F55">
        <f t="shared" si="21"/>
        <v>52</v>
      </c>
      <c r="G55" t="str">
        <f ca="1">VLOOKUP(D55,firstname[],2,FALSE)</f>
        <v>Faizal</v>
      </c>
      <c r="H55" s="3" t="str">
        <f ca="1">VLOOKUP(E55,lastname[],2,FALSE)</f>
        <v>Tagore</v>
      </c>
      <c r="I55">
        <f t="shared" ca="1" si="1"/>
        <v>39</v>
      </c>
      <c r="J55">
        <f t="shared" ca="1" si="2"/>
        <v>2</v>
      </c>
      <c r="K55" t="str">
        <f t="shared" ca="1" si="3"/>
        <v>women</v>
      </c>
      <c r="L55">
        <f t="shared" ca="1" si="4"/>
        <v>1</v>
      </c>
      <c r="M55" t="str">
        <f t="shared" ca="1" si="5"/>
        <v>Computer Science</v>
      </c>
      <c r="N55">
        <f t="shared" ca="1" si="6"/>
        <v>2</v>
      </c>
      <c r="O55" t="str">
        <f t="shared" ca="1" si="7"/>
        <v>SSC</v>
      </c>
      <c r="P55">
        <f t="shared" ca="1" si="8"/>
        <v>3</v>
      </c>
      <c r="Q55">
        <f t="shared" ca="1" si="9"/>
        <v>2</v>
      </c>
      <c r="R55">
        <f t="shared" ca="1" si="10"/>
        <v>180052</v>
      </c>
      <c r="S55">
        <f t="shared" ca="1" si="11"/>
        <v>1</v>
      </c>
      <c r="T55" t="str">
        <f t="shared" ca="1" si="12"/>
        <v>New york</v>
      </c>
      <c r="U55">
        <f t="shared" ca="1" si="13"/>
        <v>1198920.9433443176</v>
      </c>
      <c r="V55">
        <f t="shared" ca="1" si="14"/>
        <v>102304.77153769118</v>
      </c>
      <c r="W55">
        <f t="shared" ca="1" si="15"/>
        <v>142116.58492646145</v>
      </c>
      <c r="X55">
        <f t="shared" ca="1" si="16"/>
        <v>44041.222333578196</v>
      </c>
      <c r="Y55">
        <f t="shared" ca="1" si="17"/>
        <v>179167.75780206453</v>
      </c>
      <c r="Z55">
        <f t="shared" ca="1" si="18"/>
        <v>66276.405313906042</v>
      </c>
      <c r="AA55">
        <f t="shared" ca="1" si="19"/>
        <v>1587365.9335846852</v>
      </c>
      <c r="AB55">
        <f t="shared" ca="1" si="20"/>
        <v>1261852.1819113514</v>
      </c>
      <c r="AD55">
        <f ca="1">IF(main[[#This Row],[Place]]="Melbourne",main[[#This Row],[Networth]],0)</f>
        <v>0</v>
      </c>
      <c r="AE55">
        <f ca="1">IF(main[[#This Row],[Place]]="Cardiff",main[[#This Row],[Networth]],0)</f>
        <v>0</v>
      </c>
      <c r="AF55">
        <f ca="1">IF(main[[#This Row],[Place]]="New york",main[[#This Row],[Networth]],0)</f>
        <v>1261852.1819113514</v>
      </c>
      <c r="AG55">
        <f ca="1">IF(main[[#This Row],[Place]]="London",main[[#This Row],[Networth]],0)</f>
        <v>0</v>
      </c>
      <c r="AH55">
        <f ca="1">IF(main[[#This Row],[Place]]="Paris",main[[#This Row],[Networth]],0)</f>
        <v>0</v>
      </c>
      <c r="AI55">
        <f ca="1">IF(main[[#This Row],[Place]]="Rome",main[[#This Row],[Networth]],0)</f>
        <v>0</v>
      </c>
      <c r="AJ55">
        <f ca="1">IF(main[[#This Row],[Place]]="Delhi",main[[#This Row],[Networth]],0)</f>
        <v>0</v>
      </c>
      <c r="AK55">
        <f ca="1">IF(main[[#This Row],[Place]]="Lords",main[[#This Row],[Networth]],0)</f>
        <v>0</v>
      </c>
    </row>
    <row r="56" spans="1:37">
      <c r="A56" s="6">
        <f t="shared" si="22"/>
        <v>27</v>
      </c>
      <c r="B56" s="7" t="s">
        <v>61</v>
      </c>
      <c r="C56" s="16"/>
      <c r="D56" s="16">
        <f t="shared" ca="1" si="0"/>
        <v>8</v>
      </c>
      <c r="E56">
        <f t="shared" ca="1" si="0"/>
        <v>7</v>
      </c>
      <c r="F56">
        <f t="shared" si="21"/>
        <v>53</v>
      </c>
      <c r="G56" t="str">
        <f ca="1">VLOOKUP(D56,firstname[],2,FALSE)</f>
        <v>Faizal</v>
      </c>
      <c r="H56" s="3" t="str">
        <f ca="1">VLOOKUP(E56,lastname[],2,FALSE)</f>
        <v>Trump</v>
      </c>
      <c r="I56">
        <f t="shared" ca="1" si="1"/>
        <v>44</v>
      </c>
      <c r="J56">
        <f t="shared" ca="1" si="2"/>
        <v>1</v>
      </c>
      <c r="K56" t="str">
        <f t="shared" ca="1" si="3"/>
        <v>men</v>
      </c>
      <c r="L56">
        <f t="shared" ca="1" si="4"/>
        <v>4</v>
      </c>
      <c r="M56" t="str">
        <f t="shared" ca="1" si="5"/>
        <v>IT</v>
      </c>
      <c r="N56">
        <f t="shared" ca="1" si="6"/>
        <v>4</v>
      </c>
      <c r="O56" t="str">
        <f t="shared" ca="1" si="7"/>
        <v>PostGraduate</v>
      </c>
      <c r="P56">
        <f t="shared" ca="1" si="8"/>
        <v>3</v>
      </c>
      <c r="Q56">
        <f t="shared" ca="1" si="9"/>
        <v>1</v>
      </c>
      <c r="R56">
        <f t="shared" ca="1" si="10"/>
        <v>347964</v>
      </c>
      <c r="S56">
        <f t="shared" ca="1" si="11"/>
        <v>5</v>
      </c>
      <c r="T56" t="str">
        <f t="shared" ca="1" si="12"/>
        <v>Delhi</v>
      </c>
      <c r="U56">
        <f t="shared" ca="1" si="13"/>
        <v>3384978.1798207536</v>
      </c>
      <c r="V56">
        <f t="shared" ca="1" si="14"/>
        <v>91550.698653379557</v>
      </c>
      <c r="W56">
        <f t="shared" ca="1" si="15"/>
        <v>199006.16760313659</v>
      </c>
      <c r="X56">
        <f t="shared" ca="1" si="16"/>
        <v>1393.1397421126348</v>
      </c>
      <c r="Y56">
        <f t="shared" ca="1" si="17"/>
        <v>116689.65973432398</v>
      </c>
      <c r="Z56">
        <f t="shared" ca="1" si="18"/>
        <v>231985.77708799241</v>
      </c>
      <c r="AA56">
        <f t="shared" ca="1" si="19"/>
        <v>4163934.1245118827</v>
      </c>
      <c r="AB56">
        <f t="shared" ca="1" si="20"/>
        <v>3954300.6263820664</v>
      </c>
      <c r="AD56">
        <f ca="1">IF(main[[#This Row],[Place]]="Melbourne",main[[#This Row],[Networth]],0)</f>
        <v>0</v>
      </c>
      <c r="AE56">
        <f ca="1">IF(main[[#This Row],[Place]]="Cardiff",main[[#This Row],[Networth]],0)</f>
        <v>0</v>
      </c>
      <c r="AF56">
        <f ca="1">IF(main[[#This Row],[Place]]="New york",main[[#This Row],[Networth]],0)</f>
        <v>0</v>
      </c>
      <c r="AG56">
        <f ca="1">IF(main[[#This Row],[Place]]="London",main[[#This Row],[Networth]],0)</f>
        <v>0</v>
      </c>
      <c r="AH56">
        <f ca="1">IF(main[[#This Row],[Place]]="Paris",main[[#This Row],[Networth]],0)</f>
        <v>0</v>
      </c>
      <c r="AI56">
        <f ca="1">IF(main[[#This Row],[Place]]="Rome",main[[#This Row],[Networth]],0)</f>
        <v>0</v>
      </c>
      <c r="AJ56">
        <f ca="1">IF(main[[#This Row],[Place]]="Delhi",main[[#This Row],[Networth]],0)</f>
        <v>3954300.6263820664</v>
      </c>
      <c r="AK56">
        <f ca="1">IF(main[[#This Row],[Place]]="Lords",main[[#This Row],[Networth]],0)</f>
        <v>0</v>
      </c>
    </row>
    <row r="57" spans="1:37">
      <c r="A57" s="6">
        <f t="shared" si="22"/>
        <v>28</v>
      </c>
      <c r="B57" s="7" t="s">
        <v>62</v>
      </c>
      <c r="C57" s="16"/>
      <c r="D57" s="16">
        <f t="shared" ca="1" si="0"/>
        <v>8</v>
      </c>
      <c r="E57">
        <f t="shared" ca="1" si="0"/>
        <v>29</v>
      </c>
      <c r="F57">
        <f t="shared" si="21"/>
        <v>54</v>
      </c>
      <c r="G57" t="str">
        <f ca="1">VLOOKUP(D57,firstname[],2,FALSE)</f>
        <v>Faizal</v>
      </c>
      <c r="H57" s="3" t="str">
        <f ca="1">VLOOKUP(E57,lastname[],2,FALSE)</f>
        <v>Stanikzai</v>
      </c>
      <c r="I57">
        <f t="shared" ca="1" si="1"/>
        <v>39</v>
      </c>
      <c r="J57">
        <f t="shared" ca="1" si="2"/>
        <v>2</v>
      </c>
      <c r="K57" t="str">
        <f t="shared" ca="1" si="3"/>
        <v>women</v>
      </c>
      <c r="L57">
        <f t="shared" ca="1" si="4"/>
        <v>4</v>
      </c>
      <c r="M57" t="str">
        <f t="shared" ca="1" si="5"/>
        <v>IT</v>
      </c>
      <c r="N57">
        <f t="shared" ca="1" si="6"/>
        <v>5</v>
      </c>
      <c r="O57" t="str">
        <f t="shared" ca="1" si="7"/>
        <v>PHD</v>
      </c>
      <c r="P57">
        <f t="shared" ca="1" si="8"/>
        <v>3</v>
      </c>
      <c r="Q57">
        <f t="shared" ca="1" si="9"/>
        <v>2</v>
      </c>
      <c r="R57">
        <f t="shared" ca="1" si="10"/>
        <v>958303</v>
      </c>
      <c r="S57">
        <f t="shared" ca="1" si="11"/>
        <v>8</v>
      </c>
      <c r="T57" t="str">
        <f t="shared" ca="1" si="12"/>
        <v>Cardiff</v>
      </c>
      <c r="U57">
        <f t="shared" ca="1" si="13"/>
        <v>539371.6154332757</v>
      </c>
      <c r="V57">
        <f t="shared" ca="1" si="14"/>
        <v>31356.438716105058</v>
      </c>
      <c r="W57">
        <f t="shared" ca="1" si="15"/>
        <v>56681.164696917687</v>
      </c>
      <c r="X57">
        <f t="shared" ca="1" si="16"/>
        <v>31219.08682560439</v>
      </c>
      <c r="Y57">
        <f t="shared" ca="1" si="17"/>
        <v>667573.06241664768</v>
      </c>
      <c r="Z57">
        <f t="shared" ca="1" si="18"/>
        <v>482106.10158353322</v>
      </c>
      <c r="AA57">
        <f t="shared" ca="1" si="19"/>
        <v>2036461.8817137266</v>
      </c>
      <c r="AB57">
        <f t="shared" ca="1" si="20"/>
        <v>1306313.2937553697</v>
      </c>
      <c r="AD57">
        <f ca="1">IF(main[[#This Row],[Place]]="Melbourne",main[[#This Row],[Networth]],0)</f>
        <v>0</v>
      </c>
      <c r="AE57">
        <f ca="1">IF(main[[#This Row],[Place]]="Cardiff",main[[#This Row],[Networth]],0)</f>
        <v>1306313.2937553697</v>
      </c>
      <c r="AF57">
        <f ca="1">IF(main[[#This Row],[Place]]="New york",main[[#This Row],[Networth]],0)</f>
        <v>0</v>
      </c>
      <c r="AG57">
        <f ca="1">IF(main[[#This Row],[Place]]="London",main[[#This Row],[Networth]],0)</f>
        <v>0</v>
      </c>
      <c r="AH57">
        <f ca="1">IF(main[[#This Row],[Place]]="Paris",main[[#This Row],[Networth]],0)</f>
        <v>0</v>
      </c>
      <c r="AI57">
        <f ca="1">IF(main[[#This Row],[Place]]="Rome",main[[#This Row],[Networth]],0)</f>
        <v>0</v>
      </c>
      <c r="AJ57">
        <f ca="1">IF(main[[#This Row],[Place]]="Delhi",main[[#This Row],[Networth]],0)</f>
        <v>0</v>
      </c>
      <c r="AK57">
        <f ca="1">IF(main[[#This Row],[Place]]="Lords",main[[#This Row],[Networth]],0)</f>
        <v>0</v>
      </c>
    </row>
    <row r="58" spans="1:37">
      <c r="A58" s="6">
        <f t="shared" si="22"/>
        <v>29</v>
      </c>
      <c r="B58" s="7" t="s">
        <v>63</v>
      </c>
      <c r="C58" s="16"/>
      <c r="D58" s="16">
        <f t="shared" ca="1" si="0"/>
        <v>1</v>
      </c>
      <c r="E58">
        <f t="shared" ca="1" si="0"/>
        <v>13</v>
      </c>
      <c r="F58">
        <f t="shared" si="21"/>
        <v>55</v>
      </c>
      <c r="G58" t="str">
        <f ca="1">VLOOKUP(D58,firstname[],2,FALSE)</f>
        <v>Abhijeet</v>
      </c>
      <c r="H58" s="3" t="str">
        <f ca="1">VLOOKUP(E58,lastname[],2,FALSE)</f>
        <v>Hooda</v>
      </c>
      <c r="I58">
        <f t="shared" ca="1" si="1"/>
        <v>41</v>
      </c>
      <c r="J58">
        <f t="shared" ca="1" si="2"/>
        <v>1</v>
      </c>
      <c r="K58" t="str">
        <f t="shared" ca="1" si="3"/>
        <v>men</v>
      </c>
      <c r="L58">
        <f t="shared" ca="1" si="4"/>
        <v>4</v>
      </c>
      <c r="M58" t="str">
        <f t="shared" ca="1" si="5"/>
        <v>IT</v>
      </c>
      <c r="N58">
        <f t="shared" ca="1" si="6"/>
        <v>5</v>
      </c>
      <c r="O58" t="str">
        <f t="shared" ca="1" si="7"/>
        <v>PHD</v>
      </c>
      <c r="P58">
        <f t="shared" ca="1" si="8"/>
        <v>3</v>
      </c>
      <c r="Q58">
        <f t="shared" ca="1" si="9"/>
        <v>2</v>
      </c>
      <c r="R58">
        <f t="shared" ca="1" si="10"/>
        <v>1258699</v>
      </c>
      <c r="S58">
        <f t="shared" ca="1" si="11"/>
        <v>5</v>
      </c>
      <c r="T58" t="str">
        <f t="shared" ca="1" si="12"/>
        <v>Delhi</v>
      </c>
      <c r="U58">
        <f t="shared" ca="1" si="13"/>
        <v>2678186.0883354531</v>
      </c>
      <c r="V58">
        <f t="shared" ca="1" si="14"/>
        <v>97782.895884223821</v>
      </c>
      <c r="W58">
        <f t="shared" ca="1" si="15"/>
        <v>473593.71853152639</v>
      </c>
      <c r="X58">
        <f t="shared" ca="1" si="16"/>
        <v>133812.25476667911</v>
      </c>
      <c r="Y58">
        <f t="shared" ca="1" si="17"/>
        <v>690874.56300346134</v>
      </c>
      <c r="Z58">
        <f t="shared" ca="1" si="18"/>
        <v>413638.71219450876</v>
      </c>
      <c r="AA58">
        <f t="shared" ca="1" si="19"/>
        <v>4824117.5190614881</v>
      </c>
      <c r="AB58">
        <f t="shared" ca="1" si="20"/>
        <v>3901647.8054071232</v>
      </c>
      <c r="AD58">
        <f ca="1">IF(main[[#This Row],[Place]]="Melbourne",main[[#This Row],[Networth]],0)</f>
        <v>0</v>
      </c>
      <c r="AE58">
        <f ca="1">IF(main[[#This Row],[Place]]="Cardiff",main[[#This Row],[Networth]],0)</f>
        <v>0</v>
      </c>
      <c r="AF58">
        <f ca="1">IF(main[[#This Row],[Place]]="New york",main[[#This Row],[Networth]],0)</f>
        <v>0</v>
      </c>
      <c r="AG58">
        <f ca="1">IF(main[[#This Row],[Place]]="London",main[[#This Row],[Networth]],0)</f>
        <v>0</v>
      </c>
      <c r="AH58">
        <f ca="1">IF(main[[#This Row],[Place]]="Paris",main[[#This Row],[Networth]],0)</f>
        <v>0</v>
      </c>
      <c r="AI58">
        <f ca="1">IF(main[[#This Row],[Place]]="Rome",main[[#This Row],[Networth]],0)</f>
        <v>0</v>
      </c>
      <c r="AJ58">
        <f ca="1">IF(main[[#This Row],[Place]]="Delhi",main[[#This Row],[Networth]],0)</f>
        <v>3901647.8054071232</v>
      </c>
      <c r="AK58">
        <f ca="1">IF(main[[#This Row],[Place]]="Lords",main[[#This Row],[Networth]],0)</f>
        <v>0</v>
      </c>
    </row>
    <row r="59" spans="1:37">
      <c r="A59" s="13">
        <f t="shared" si="22"/>
        <v>30</v>
      </c>
      <c r="B59" s="14" t="s">
        <v>64</v>
      </c>
      <c r="C59" s="16"/>
      <c r="D59" s="16">
        <f t="shared" ca="1" si="0"/>
        <v>7</v>
      </c>
      <c r="E59">
        <f t="shared" ca="1" si="0"/>
        <v>17</v>
      </c>
      <c r="F59">
        <f t="shared" si="21"/>
        <v>56</v>
      </c>
      <c r="G59" t="str">
        <f ca="1">VLOOKUP(D59,firstname[],2,FALSE)</f>
        <v>Elon</v>
      </c>
      <c r="H59" s="3" t="str">
        <f ca="1">VLOOKUP(E59,lastname[],2,FALSE)</f>
        <v>Williamson</v>
      </c>
      <c r="I59">
        <f t="shared" ca="1" si="1"/>
        <v>44</v>
      </c>
      <c r="J59">
        <f t="shared" ca="1" si="2"/>
        <v>2</v>
      </c>
      <c r="K59" t="str">
        <f t="shared" ca="1" si="3"/>
        <v>women</v>
      </c>
      <c r="L59">
        <f t="shared" ca="1" si="4"/>
        <v>3</v>
      </c>
      <c r="M59" t="str">
        <f t="shared" ca="1" si="5"/>
        <v>Mechanical</v>
      </c>
      <c r="N59">
        <f t="shared" ca="1" si="6"/>
        <v>1</v>
      </c>
      <c r="O59" t="str">
        <f t="shared" ca="1" si="7"/>
        <v>HSC</v>
      </c>
      <c r="P59">
        <f t="shared" ca="1" si="8"/>
        <v>2</v>
      </c>
      <c r="Q59">
        <f t="shared" ca="1" si="9"/>
        <v>2</v>
      </c>
      <c r="R59">
        <f t="shared" ca="1" si="10"/>
        <v>661746</v>
      </c>
      <c r="S59">
        <f t="shared" ca="1" si="11"/>
        <v>5</v>
      </c>
      <c r="T59" t="str">
        <f t="shared" ca="1" si="12"/>
        <v>Delhi</v>
      </c>
      <c r="U59">
        <f t="shared" ca="1" si="13"/>
        <v>4736833.4349344522</v>
      </c>
      <c r="V59">
        <f t="shared" ca="1" si="14"/>
        <v>161560.88193001421</v>
      </c>
      <c r="W59">
        <f t="shared" ca="1" si="15"/>
        <v>514998.24005710508</v>
      </c>
      <c r="X59">
        <f t="shared" ca="1" si="16"/>
        <v>493571.19319630216</v>
      </c>
      <c r="Y59">
        <f t="shared" ca="1" si="17"/>
        <v>67399.098813849676</v>
      </c>
      <c r="Z59">
        <f t="shared" ca="1" si="18"/>
        <v>494708.43499750679</v>
      </c>
      <c r="AA59">
        <f t="shared" ca="1" si="19"/>
        <v>6408286.1099890638</v>
      </c>
      <c r="AB59">
        <f t="shared" ca="1" si="20"/>
        <v>5685754.9360488979</v>
      </c>
      <c r="AD59">
        <f ca="1">IF(main[[#This Row],[Place]]="Melbourne",main[[#This Row],[Networth]],0)</f>
        <v>0</v>
      </c>
      <c r="AE59">
        <f ca="1">IF(main[[#This Row],[Place]]="Cardiff",main[[#This Row],[Networth]],0)</f>
        <v>0</v>
      </c>
      <c r="AF59">
        <f ca="1">IF(main[[#This Row],[Place]]="New york",main[[#This Row],[Networth]],0)</f>
        <v>0</v>
      </c>
      <c r="AG59">
        <f ca="1">IF(main[[#This Row],[Place]]="London",main[[#This Row],[Networth]],0)</f>
        <v>0</v>
      </c>
      <c r="AH59">
        <f ca="1">IF(main[[#This Row],[Place]]="Paris",main[[#This Row],[Networth]],0)</f>
        <v>0</v>
      </c>
      <c r="AI59">
        <f ca="1">IF(main[[#This Row],[Place]]="Rome",main[[#This Row],[Networth]],0)</f>
        <v>0</v>
      </c>
      <c r="AJ59">
        <f ca="1">IF(main[[#This Row],[Place]]="Delhi",main[[#This Row],[Networth]],0)</f>
        <v>5685754.9360488979</v>
      </c>
      <c r="AK59">
        <f ca="1">IF(main[[#This Row],[Place]]="Lords",main[[#This Row],[Networth]],0)</f>
        <v>0</v>
      </c>
    </row>
    <row r="60" spans="1:37">
      <c r="A60" s="8"/>
      <c r="B60" s="8"/>
      <c r="C60" s="16"/>
      <c r="D60" s="16">
        <f t="shared" ca="1" si="0"/>
        <v>29</v>
      </c>
      <c r="E60">
        <f t="shared" ca="1" si="0"/>
        <v>7</v>
      </c>
      <c r="F60">
        <f t="shared" si="21"/>
        <v>57</v>
      </c>
      <c r="G60" t="str">
        <f ca="1">VLOOKUP(D60,firstname[],2,FALSE)</f>
        <v>Asgar</v>
      </c>
      <c r="H60" s="3" t="str">
        <f ca="1">VLOOKUP(E60,lastname[],2,FALSE)</f>
        <v>Trump</v>
      </c>
      <c r="I60">
        <f t="shared" ca="1" si="1"/>
        <v>32</v>
      </c>
      <c r="J60">
        <f t="shared" ca="1" si="2"/>
        <v>2</v>
      </c>
      <c r="K60" t="str">
        <f t="shared" ca="1" si="3"/>
        <v>women</v>
      </c>
      <c r="L60">
        <f t="shared" ca="1" si="4"/>
        <v>3</v>
      </c>
      <c r="M60" t="str">
        <f t="shared" ca="1" si="5"/>
        <v>Mechanical</v>
      </c>
      <c r="N60">
        <f t="shared" ca="1" si="6"/>
        <v>5</v>
      </c>
      <c r="O60" t="str">
        <f t="shared" ca="1" si="7"/>
        <v>PHD</v>
      </c>
      <c r="P60">
        <f t="shared" ca="1" si="8"/>
        <v>1</v>
      </c>
      <c r="Q60">
        <f t="shared" ca="1" si="9"/>
        <v>2</v>
      </c>
      <c r="R60">
        <f t="shared" ca="1" si="10"/>
        <v>1185065</v>
      </c>
      <c r="S60">
        <f t="shared" ca="1" si="11"/>
        <v>6</v>
      </c>
      <c r="T60" t="str">
        <f t="shared" ca="1" si="12"/>
        <v>Lords</v>
      </c>
      <c r="U60">
        <f t="shared" ca="1" si="13"/>
        <v>705539.11699104239</v>
      </c>
      <c r="V60">
        <f t="shared" ca="1" si="14"/>
        <v>12460.282052754204</v>
      </c>
      <c r="W60">
        <f t="shared" ca="1" si="15"/>
        <v>257372.00551702396</v>
      </c>
      <c r="X60">
        <f t="shared" ca="1" si="16"/>
        <v>99509.360259732988</v>
      </c>
      <c r="Y60">
        <f t="shared" ca="1" si="17"/>
        <v>60670.256478140058</v>
      </c>
      <c r="Z60">
        <f t="shared" ca="1" si="18"/>
        <v>829056.27235428034</v>
      </c>
      <c r="AA60">
        <f t="shared" ca="1" si="19"/>
        <v>2977032.3948623464</v>
      </c>
      <c r="AB60">
        <f t="shared" ca="1" si="20"/>
        <v>2804392.4960717186</v>
      </c>
      <c r="AD60">
        <f ca="1">IF(main[[#This Row],[Place]]="Melbourne",main[[#This Row],[Networth]],0)</f>
        <v>0</v>
      </c>
      <c r="AE60">
        <f ca="1">IF(main[[#This Row],[Place]]="Cardiff",main[[#This Row],[Networth]],0)</f>
        <v>0</v>
      </c>
      <c r="AF60">
        <f ca="1">IF(main[[#This Row],[Place]]="New york",main[[#This Row],[Networth]],0)</f>
        <v>0</v>
      </c>
      <c r="AG60">
        <f ca="1">IF(main[[#This Row],[Place]]="London",main[[#This Row],[Networth]],0)</f>
        <v>0</v>
      </c>
      <c r="AH60">
        <f ca="1">IF(main[[#This Row],[Place]]="Paris",main[[#This Row],[Networth]],0)</f>
        <v>0</v>
      </c>
      <c r="AI60">
        <f ca="1">IF(main[[#This Row],[Place]]="Rome",main[[#This Row],[Networth]],0)</f>
        <v>0</v>
      </c>
      <c r="AJ60">
        <f ca="1">IF(main[[#This Row],[Place]]="Delhi",main[[#This Row],[Networth]],0)</f>
        <v>0</v>
      </c>
      <c r="AK60">
        <f ca="1">IF(main[[#This Row],[Place]]="Lords",main[[#This Row],[Networth]],0)</f>
        <v>2804392.4960717186</v>
      </c>
    </row>
    <row r="61" spans="1:37">
      <c r="A61" s="8"/>
      <c r="B61" s="8"/>
      <c r="C61" s="16"/>
      <c r="D61" s="16">
        <f t="shared" ca="1" si="0"/>
        <v>24</v>
      </c>
      <c r="E61">
        <f t="shared" ca="1" si="0"/>
        <v>2</v>
      </c>
      <c r="F61">
        <f t="shared" si="21"/>
        <v>58</v>
      </c>
      <c r="G61" t="str">
        <f ca="1">VLOOKUP(D61,firstname[],2,FALSE)</f>
        <v>Katnam</v>
      </c>
      <c r="H61" s="3" t="str">
        <f ca="1">VLOOKUP(E61,lastname[],2,FALSE)</f>
        <v>Nadel</v>
      </c>
      <c r="I61">
        <f t="shared" ca="1" si="1"/>
        <v>34</v>
      </c>
      <c r="J61">
        <f t="shared" ca="1" si="2"/>
        <v>2</v>
      </c>
      <c r="K61" t="str">
        <f t="shared" ca="1" si="3"/>
        <v>women</v>
      </c>
      <c r="L61">
        <f t="shared" ca="1" si="4"/>
        <v>4</v>
      </c>
      <c r="M61" t="str">
        <f t="shared" ca="1" si="5"/>
        <v>IT</v>
      </c>
      <c r="N61">
        <f t="shared" ca="1" si="6"/>
        <v>5</v>
      </c>
      <c r="O61" t="str">
        <f t="shared" ca="1" si="7"/>
        <v>PHD</v>
      </c>
      <c r="P61">
        <f t="shared" ca="1" si="8"/>
        <v>3</v>
      </c>
      <c r="Q61">
        <f t="shared" ca="1" si="9"/>
        <v>1</v>
      </c>
      <c r="R61">
        <f t="shared" ca="1" si="10"/>
        <v>610622</v>
      </c>
      <c r="S61">
        <f t="shared" ca="1" si="11"/>
        <v>4</v>
      </c>
      <c r="T61" t="str">
        <f t="shared" ca="1" si="12"/>
        <v>Rome</v>
      </c>
      <c r="U61">
        <f t="shared" ca="1" si="13"/>
        <v>2987267.6257110159</v>
      </c>
      <c r="V61">
        <f t="shared" ca="1" si="14"/>
        <v>259220.53104581093</v>
      </c>
      <c r="W61">
        <f t="shared" ca="1" si="15"/>
        <v>606566.38795934187</v>
      </c>
      <c r="X61">
        <f t="shared" ca="1" si="16"/>
        <v>56829.202127273587</v>
      </c>
      <c r="Y61">
        <f t="shared" ca="1" si="17"/>
        <v>99004.097587182012</v>
      </c>
      <c r="Z61">
        <f t="shared" ca="1" si="18"/>
        <v>132878.40924373636</v>
      </c>
      <c r="AA61">
        <f t="shared" ca="1" si="19"/>
        <v>4337334.4229140943</v>
      </c>
      <c r="AB61">
        <f t="shared" ca="1" si="20"/>
        <v>3922280.5921538277</v>
      </c>
      <c r="AD61">
        <f ca="1">IF(main[[#This Row],[Place]]="Melbourne",main[[#This Row],[Networth]],0)</f>
        <v>0</v>
      </c>
      <c r="AE61">
        <f ca="1">IF(main[[#This Row],[Place]]="Cardiff",main[[#This Row],[Networth]],0)</f>
        <v>0</v>
      </c>
      <c r="AF61">
        <f ca="1">IF(main[[#This Row],[Place]]="New york",main[[#This Row],[Networth]],0)</f>
        <v>0</v>
      </c>
      <c r="AG61">
        <f ca="1">IF(main[[#This Row],[Place]]="London",main[[#This Row],[Networth]],0)</f>
        <v>0</v>
      </c>
      <c r="AH61">
        <f ca="1">IF(main[[#This Row],[Place]]="Paris",main[[#This Row],[Networth]],0)</f>
        <v>0</v>
      </c>
      <c r="AI61">
        <f ca="1">IF(main[[#This Row],[Place]]="Rome",main[[#This Row],[Networth]],0)</f>
        <v>3922280.5921538277</v>
      </c>
      <c r="AJ61">
        <f ca="1">IF(main[[#This Row],[Place]]="Delhi",main[[#This Row],[Networth]],0)</f>
        <v>0</v>
      </c>
      <c r="AK61">
        <f ca="1">IF(main[[#This Row],[Place]]="Lords",main[[#This Row],[Networth]],0)</f>
        <v>0</v>
      </c>
    </row>
    <row r="62" spans="1:37">
      <c r="A62" s="5" t="s">
        <v>108</v>
      </c>
      <c r="B62" s="18" t="s">
        <v>114</v>
      </c>
      <c r="C62" s="16"/>
      <c r="D62" s="16">
        <f t="shared" ca="1" si="0"/>
        <v>7</v>
      </c>
      <c r="E62">
        <f t="shared" ca="1" si="0"/>
        <v>24</v>
      </c>
      <c r="F62">
        <f t="shared" si="21"/>
        <v>59</v>
      </c>
      <c r="G62" t="str">
        <f ca="1">VLOOKUP(D62,firstname[],2,FALSE)</f>
        <v>Elon</v>
      </c>
      <c r="H62" s="3" t="str">
        <f ca="1">VLOOKUP(E62,lastname[],2,FALSE)</f>
        <v>Sundar</v>
      </c>
      <c r="I62">
        <f t="shared" ca="1" si="1"/>
        <v>43</v>
      </c>
      <c r="J62">
        <f t="shared" ca="1" si="2"/>
        <v>2</v>
      </c>
      <c r="K62" t="str">
        <f t="shared" ca="1" si="3"/>
        <v>women</v>
      </c>
      <c r="L62">
        <f t="shared" ca="1" si="4"/>
        <v>2</v>
      </c>
      <c r="M62" t="str">
        <f t="shared" ca="1" si="5"/>
        <v>Chemical</v>
      </c>
      <c r="N62">
        <f t="shared" ca="1" si="6"/>
        <v>3</v>
      </c>
      <c r="O62" t="str">
        <f t="shared" ca="1" si="7"/>
        <v>Graduate</v>
      </c>
      <c r="P62">
        <f t="shared" ca="1" si="8"/>
        <v>2</v>
      </c>
      <c r="Q62">
        <f t="shared" ca="1" si="9"/>
        <v>4</v>
      </c>
      <c r="R62">
        <f t="shared" ca="1" si="10"/>
        <v>288293</v>
      </c>
      <c r="S62">
        <f t="shared" ca="1" si="11"/>
        <v>4</v>
      </c>
      <c r="T62" t="str">
        <f t="shared" ca="1" si="12"/>
        <v>Rome</v>
      </c>
      <c r="U62">
        <f t="shared" ca="1" si="13"/>
        <v>2304884.0300631351</v>
      </c>
      <c r="V62">
        <f t="shared" ca="1" si="14"/>
        <v>228284.56090938655</v>
      </c>
      <c r="W62">
        <f t="shared" ca="1" si="15"/>
        <v>52462.744769644858</v>
      </c>
      <c r="X62">
        <f t="shared" ca="1" si="16"/>
        <v>25594.118918691383</v>
      </c>
      <c r="Y62">
        <f t="shared" ca="1" si="17"/>
        <v>206548.9979968828</v>
      </c>
      <c r="Z62">
        <f t="shared" ca="1" si="18"/>
        <v>48677.757517270089</v>
      </c>
      <c r="AA62">
        <f t="shared" ca="1" si="19"/>
        <v>2694317.5323500503</v>
      </c>
      <c r="AB62">
        <f t="shared" ca="1" si="20"/>
        <v>2233889.8545250893</v>
      </c>
      <c r="AD62">
        <f ca="1">IF(main[[#This Row],[Place]]="Melbourne",main[[#This Row],[Networth]],0)</f>
        <v>0</v>
      </c>
      <c r="AE62">
        <f ca="1">IF(main[[#This Row],[Place]]="Cardiff",main[[#This Row],[Networth]],0)</f>
        <v>0</v>
      </c>
      <c r="AF62">
        <f ca="1">IF(main[[#This Row],[Place]]="New york",main[[#This Row],[Networth]],0)</f>
        <v>0</v>
      </c>
      <c r="AG62">
        <f ca="1">IF(main[[#This Row],[Place]]="London",main[[#This Row],[Networth]],0)</f>
        <v>0</v>
      </c>
      <c r="AH62">
        <f ca="1">IF(main[[#This Row],[Place]]="Paris",main[[#This Row],[Networth]],0)</f>
        <v>0</v>
      </c>
      <c r="AI62">
        <f ca="1">IF(main[[#This Row],[Place]]="Rome",main[[#This Row],[Networth]],0)</f>
        <v>2233889.8545250893</v>
      </c>
      <c r="AJ62">
        <f ca="1">IF(main[[#This Row],[Place]]="Delhi",main[[#This Row],[Networth]],0)</f>
        <v>0</v>
      </c>
      <c r="AK62">
        <f ca="1">IF(main[[#This Row],[Place]]="Lords",main[[#This Row],[Networth]],0)</f>
        <v>0</v>
      </c>
    </row>
    <row r="63" spans="1:37">
      <c r="A63" s="6">
        <v>1</v>
      </c>
      <c r="B63" s="7" t="s">
        <v>65</v>
      </c>
      <c r="C63" s="16"/>
      <c r="D63" s="16">
        <f t="shared" ca="1" si="0"/>
        <v>17</v>
      </c>
      <c r="E63">
        <f t="shared" ca="1" si="0"/>
        <v>6</v>
      </c>
      <c r="F63">
        <f t="shared" si="21"/>
        <v>60</v>
      </c>
      <c r="G63" t="str">
        <f ca="1">VLOOKUP(D63,firstname[],2,FALSE)</f>
        <v>Collin</v>
      </c>
      <c r="H63" s="3" t="str">
        <f ca="1">VLOOKUP(E63,lastname[],2,FALSE)</f>
        <v>Pant</v>
      </c>
      <c r="I63">
        <f t="shared" ca="1" si="1"/>
        <v>28</v>
      </c>
      <c r="J63">
        <f t="shared" ca="1" si="2"/>
        <v>2</v>
      </c>
      <c r="K63" t="str">
        <f t="shared" ca="1" si="3"/>
        <v>women</v>
      </c>
      <c r="L63">
        <f t="shared" ca="1" si="4"/>
        <v>1</v>
      </c>
      <c r="M63" t="str">
        <f t="shared" ca="1" si="5"/>
        <v>Computer Science</v>
      </c>
      <c r="N63">
        <f t="shared" ca="1" si="6"/>
        <v>4</v>
      </c>
      <c r="O63" t="str">
        <f t="shared" ca="1" si="7"/>
        <v>PostGraduate</v>
      </c>
      <c r="P63">
        <f t="shared" ca="1" si="8"/>
        <v>1</v>
      </c>
      <c r="Q63">
        <f t="shared" ca="1" si="9"/>
        <v>3</v>
      </c>
      <c r="R63">
        <f t="shared" ca="1" si="10"/>
        <v>1293800</v>
      </c>
      <c r="S63">
        <f t="shared" ca="1" si="11"/>
        <v>6</v>
      </c>
      <c r="T63" t="str">
        <f t="shared" ca="1" si="12"/>
        <v>Lords</v>
      </c>
      <c r="U63">
        <f t="shared" ca="1" si="13"/>
        <v>6592812.9280145476</v>
      </c>
      <c r="V63">
        <f t="shared" ca="1" si="14"/>
        <v>523601.31207687157</v>
      </c>
      <c r="W63">
        <f t="shared" ca="1" si="15"/>
        <v>635685.93681292667</v>
      </c>
      <c r="X63">
        <f t="shared" ca="1" si="16"/>
        <v>4981.2423796662788</v>
      </c>
      <c r="Y63">
        <f t="shared" ca="1" si="17"/>
        <v>277681.60181716928</v>
      </c>
      <c r="Z63">
        <f t="shared" ca="1" si="18"/>
        <v>783916.0145572077</v>
      </c>
      <c r="AA63">
        <f t="shared" ca="1" si="19"/>
        <v>9306214.8793846816</v>
      </c>
      <c r="AB63">
        <f t="shared" ca="1" si="20"/>
        <v>8499950.7231109738</v>
      </c>
      <c r="AD63">
        <f ca="1">IF(main[[#This Row],[Place]]="Melbourne",main[[#This Row],[Networth]],0)</f>
        <v>0</v>
      </c>
      <c r="AE63">
        <f ca="1">IF(main[[#This Row],[Place]]="Cardiff",main[[#This Row],[Networth]],0)</f>
        <v>0</v>
      </c>
      <c r="AF63">
        <f ca="1">IF(main[[#This Row],[Place]]="New york",main[[#This Row],[Networth]],0)</f>
        <v>0</v>
      </c>
      <c r="AG63">
        <f ca="1">IF(main[[#This Row],[Place]]="London",main[[#This Row],[Networth]],0)</f>
        <v>0</v>
      </c>
      <c r="AH63">
        <f ca="1">IF(main[[#This Row],[Place]]="Paris",main[[#This Row],[Networth]],0)</f>
        <v>0</v>
      </c>
      <c r="AI63">
        <f ca="1">IF(main[[#This Row],[Place]]="Rome",main[[#This Row],[Networth]],0)</f>
        <v>0</v>
      </c>
      <c r="AJ63">
        <f ca="1">IF(main[[#This Row],[Place]]="Delhi",main[[#This Row],[Networth]],0)</f>
        <v>0</v>
      </c>
      <c r="AK63">
        <f ca="1">IF(main[[#This Row],[Place]]="Lords",main[[#This Row],[Networth]],0)</f>
        <v>8499950.7231109738</v>
      </c>
    </row>
    <row r="64" spans="1:37">
      <c r="A64" s="6">
        <f>A63+1</f>
        <v>2</v>
      </c>
      <c r="B64" s="7" t="s">
        <v>66</v>
      </c>
      <c r="C64" s="16"/>
      <c r="D64" s="16">
        <f t="shared" ca="1" si="0"/>
        <v>14</v>
      </c>
      <c r="E64">
        <f t="shared" ca="1" si="0"/>
        <v>24</v>
      </c>
      <c r="F64">
        <f t="shared" si="21"/>
        <v>61</v>
      </c>
      <c r="G64" t="str">
        <f ca="1">VLOOKUP(D64,firstname[],2,FALSE)</f>
        <v>Glenn</v>
      </c>
      <c r="H64" s="3" t="str">
        <f ca="1">VLOOKUP(E64,lastname[],2,FALSE)</f>
        <v>Sundar</v>
      </c>
      <c r="I64">
        <f t="shared" ca="1" si="1"/>
        <v>36</v>
      </c>
      <c r="J64">
        <f t="shared" ca="1" si="2"/>
        <v>2</v>
      </c>
      <c r="K64" t="str">
        <f t="shared" ca="1" si="3"/>
        <v>women</v>
      </c>
      <c r="L64">
        <f t="shared" ca="1" si="4"/>
        <v>3</v>
      </c>
      <c r="M64" t="str">
        <f t="shared" ca="1" si="5"/>
        <v>Mechanical</v>
      </c>
      <c r="N64">
        <f t="shared" ca="1" si="6"/>
        <v>3</v>
      </c>
      <c r="O64" t="str">
        <f t="shared" ca="1" si="7"/>
        <v>Graduate</v>
      </c>
      <c r="P64">
        <f t="shared" ca="1" si="8"/>
        <v>3</v>
      </c>
      <c r="Q64">
        <f t="shared" ca="1" si="9"/>
        <v>3</v>
      </c>
      <c r="R64">
        <f t="shared" ca="1" si="10"/>
        <v>1161906</v>
      </c>
      <c r="S64">
        <f t="shared" ca="1" si="11"/>
        <v>4</v>
      </c>
      <c r="T64" t="str">
        <f t="shared" ca="1" si="12"/>
        <v>Rome</v>
      </c>
      <c r="U64">
        <f t="shared" ca="1" si="13"/>
        <v>10750116.059281247</v>
      </c>
      <c r="V64">
        <f t="shared" ca="1" si="14"/>
        <v>168756.80631183353</v>
      </c>
      <c r="W64">
        <f t="shared" ca="1" si="15"/>
        <v>280616.50419597659</v>
      </c>
      <c r="X64">
        <f t="shared" ca="1" si="16"/>
        <v>38368.160909323014</v>
      </c>
      <c r="Y64">
        <f t="shared" ca="1" si="17"/>
        <v>474432.056377423</v>
      </c>
      <c r="Z64">
        <f t="shared" ca="1" si="18"/>
        <v>501527.78305501974</v>
      </c>
      <c r="AA64">
        <f t="shared" ca="1" si="19"/>
        <v>12694166.346532244</v>
      </c>
      <c r="AB64">
        <f t="shared" ca="1" si="20"/>
        <v>12012609.322933666</v>
      </c>
      <c r="AD64">
        <f ca="1">IF(main[[#This Row],[Place]]="Melbourne",main[[#This Row],[Networth]],0)</f>
        <v>0</v>
      </c>
      <c r="AE64">
        <f ca="1">IF(main[[#This Row],[Place]]="Cardiff",main[[#This Row],[Networth]],0)</f>
        <v>0</v>
      </c>
      <c r="AF64">
        <f ca="1">IF(main[[#This Row],[Place]]="New york",main[[#This Row],[Networth]],0)</f>
        <v>0</v>
      </c>
      <c r="AG64">
        <f ca="1">IF(main[[#This Row],[Place]]="London",main[[#This Row],[Networth]],0)</f>
        <v>0</v>
      </c>
      <c r="AH64">
        <f ca="1">IF(main[[#This Row],[Place]]="Paris",main[[#This Row],[Networth]],0)</f>
        <v>0</v>
      </c>
      <c r="AI64">
        <f ca="1">IF(main[[#This Row],[Place]]="Rome",main[[#This Row],[Networth]],0)</f>
        <v>12012609.322933666</v>
      </c>
      <c r="AJ64">
        <f ca="1">IF(main[[#This Row],[Place]]="Delhi",main[[#This Row],[Networth]],0)</f>
        <v>0</v>
      </c>
      <c r="AK64">
        <f ca="1">IF(main[[#This Row],[Place]]="Lords",main[[#This Row],[Networth]],0)</f>
        <v>0</v>
      </c>
    </row>
    <row r="65" spans="1:37">
      <c r="A65" s="6">
        <f>A64+1</f>
        <v>3</v>
      </c>
      <c r="B65" s="7" t="s">
        <v>67</v>
      </c>
      <c r="C65" s="16"/>
      <c r="D65" s="16">
        <f t="shared" ca="1" si="0"/>
        <v>30</v>
      </c>
      <c r="E65">
        <f t="shared" ca="1" si="0"/>
        <v>9</v>
      </c>
      <c r="F65">
        <f t="shared" si="21"/>
        <v>62</v>
      </c>
      <c r="G65" t="str">
        <f ca="1">VLOOKUP(D65,firstname[],2,FALSE)</f>
        <v>Rashid</v>
      </c>
      <c r="H65" s="3" t="str">
        <f ca="1">VLOOKUP(E65,lastname[],2,FALSE)</f>
        <v>Modi</v>
      </c>
      <c r="I65">
        <f t="shared" ca="1" si="1"/>
        <v>41</v>
      </c>
      <c r="J65">
        <f t="shared" ca="1" si="2"/>
        <v>1</v>
      </c>
      <c r="K65" t="str">
        <f t="shared" ca="1" si="3"/>
        <v>men</v>
      </c>
      <c r="L65">
        <f t="shared" ca="1" si="4"/>
        <v>6</v>
      </c>
      <c r="M65" t="str">
        <f t="shared" ca="1" si="5"/>
        <v>Biotech</v>
      </c>
      <c r="N65">
        <f t="shared" ca="1" si="6"/>
        <v>3</v>
      </c>
      <c r="O65" t="str">
        <f t="shared" ca="1" si="7"/>
        <v>Graduate</v>
      </c>
      <c r="P65">
        <f t="shared" ca="1" si="8"/>
        <v>2</v>
      </c>
      <c r="Q65">
        <f t="shared" ca="1" si="9"/>
        <v>3</v>
      </c>
      <c r="R65">
        <f t="shared" ca="1" si="10"/>
        <v>67943</v>
      </c>
      <c r="S65">
        <f t="shared" ca="1" si="11"/>
        <v>2</v>
      </c>
      <c r="T65" t="str">
        <f t="shared" ca="1" si="12"/>
        <v>London</v>
      </c>
      <c r="U65">
        <f t="shared" ca="1" si="13"/>
        <v>521739.14902490401</v>
      </c>
      <c r="V65">
        <f t="shared" ca="1" si="14"/>
        <v>34004.086285498823</v>
      </c>
      <c r="W65">
        <f t="shared" ca="1" si="15"/>
        <v>7775.3057882536723</v>
      </c>
      <c r="X65">
        <f t="shared" ca="1" si="16"/>
        <v>841.71522117429117</v>
      </c>
      <c r="Y65">
        <f t="shared" ca="1" si="17"/>
        <v>18233.947459729196</v>
      </c>
      <c r="Z65">
        <f t="shared" ca="1" si="18"/>
        <v>40103.120538383148</v>
      </c>
      <c r="AA65">
        <f t="shared" ca="1" si="19"/>
        <v>637560.57535154081</v>
      </c>
      <c r="AB65">
        <f t="shared" ca="1" si="20"/>
        <v>584480.82638513856</v>
      </c>
      <c r="AD65">
        <f ca="1">IF(main[[#This Row],[Place]]="Melbourne",main[[#This Row],[Networth]],0)</f>
        <v>0</v>
      </c>
      <c r="AE65">
        <f ca="1">IF(main[[#This Row],[Place]]="Cardiff",main[[#This Row],[Networth]],0)</f>
        <v>0</v>
      </c>
      <c r="AF65">
        <f ca="1">IF(main[[#This Row],[Place]]="New york",main[[#This Row],[Networth]],0)</f>
        <v>0</v>
      </c>
      <c r="AG65">
        <f ca="1">IF(main[[#This Row],[Place]]="London",main[[#This Row],[Networth]],0)</f>
        <v>584480.82638513856</v>
      </c>
      <c r="AH65">
        <f ca="1">IF(main[[#This Row],[Place]]="Paris",main[[#This Row],[Networth]],0)</f>
        <v>0</v>
      </c>
      <c r="AI65">
        <f ca="1">IF(main[[#This Row],[Place]]="Rome",main[[#This Row],[Networth]],0)</f>
        <v>0</v>
      </c>
      <c r="AJ65">
        <f ca="1">IF(main[[#This Row],[Place]]="Delhi",main[[#This Row],[Networth]],0)</f>
        <v>0</v>
      </c>
      <c r="AK65">
        <f ca="1">IF(main[[#This Row],[Place]]="Lords",main[[#This Row],[Networth]],0)</f>
        <v>0</v>
      </c>
    </row>
    <row r="66" spans="1:37">
      <c r="A66" s="6">
        <f t="shared" ref="A66:A92" si="23">A65+1</f>
        <v>4</v>
      </c>
      <c r="B66" s="7" t="s">
        <v>68</v>
      </c>
      <c r="C66" s="16"/>
      <c r="D66" s="16">
        <f t="shared" ca="1" si="0"/>
        <v>29</v>
      </c>
      <c r="E66">
        <f t="shared" ca="1" si="0"/>
        <v>24</v>
      </c>
      <c r="F66">
        <f t="shared" si="21"/>
        <v>63</v>
      </c>
      <c r="G66" t="str">
        <f ca="1">VLOOKUP(D66,firstname[],2,FALSE)</f>
        <v>Asgar</v>
      </c>
      <c r="H66" s="3" t="str">
        <f ca="1">VLOOKUP(E66,lastname[],2,FALSE)</f>
        <v>Sundar</v>
      </c>
      <c r="I66">
        <f t="shared" ca="1" si="1"/>
        <v>44</v>
      </c>
      <c r="J66">
        <f t="shared" ca="1" si="2"/>
        <v>2</v>
      </c>
      <c r="K66" t="str">
        <f t="shared" ca="1" si="3"/>
        <v>women</v>
      </c>
      <c r="L66">
        <f t="shared" ca="1" si="4"/>
        <v>3</v>
      </c>
      <c r="M66" t="str">
        <f t="shared" ca="1" si="5"/>
        <v>Mechanical</v>
      </c>
      <c r="N66">
        <f t="shared" ca="1" si="6"/>
        <v>2</v>
      </c>
      <c r="O66" t="str">
        <f t="shared" ca="1" si="7"/>
        <v>SSC</v>
      </c>
      <c r="P66">
        <f t="shared" ca="1" si="8"/>
        <v>2</v>
      </c>
      <c r="Q66">
        <f t="shared" ca="1" si="9"/>
        <v>3</v>
      </c>
      <c r="R66">
        <f t="shared" ca="1" si="10"/>
        <v>949962</v>
      </c>
      <c r="S66">
        <f t="shared" ca="1" si="11"/>
        <v>5</v>
      </c>
      <c r="T66" t="str">
        <f t="shared" ca="1" si="12"/>
        <v>Delhi</v>
      </c>
      <c r="U66">
        <f t="shared" ca="1" si="13"/>
        <v>1585249.6169047549</v>
      </c>
      <c r="V66">
        <f t="shared" ca="1" si="14"/>
        <v>87190.152554446031</v>
      </c>
      <c r="W66">
        <f t="shared" ca="1" si="15"/>
        <v>519978.71926688752</v>
      </c>
      <c r="X66">
        <f t="shared" ca="1" si="16"/>
        <v>476559.88833086798</v>
      </c>
      <c r="Y66">
        <f t="shared" ca="1" si="17"/>
        <v>176940.26486340273</v>
      </c>
      <c r="Z66">
        <f t="shared" ca="1" si="18"/>
        <v>600101.09434371255</v>
      </c>
      <c r="AA66">
        <f t="shared" ca="1" si="19"/>
        <v>3655291.4305153554</v>
      </c>
      <c r="AB66">
        <f t="shared" ca="1" si="20"/>
        <v>2914601.124766639</v>
      </c>
      <c r="AD66">
        <f ca="1">IF(main[[#This Row],[Place]]="Melbourne",main[[#This Row],[Networth]],0)</f>
        <v>0</v>
      </c>
      <c r="AE66">
        <f ca="1">IF(main[[#This Row],[Place]]="Cardiff",main[[#This Row],[Networth]],0)</f>
        <v>0</v>
      </c>
      <c r="AF66">
        <f ca="1">IF(main[[#This Row],[Place]]="New york",main[[#This Row],[Networth]],0)</f>
        <v>0</v>
      </c>
      <c r="AG66">
        <f ca="1">IF(main[[#This Row],[Place]]="London",main[[#This Row],[Networth]],0)</f>
        <v>0</v>
      </c>
      <c r="AH66">
        <f ca="1">IF(main[[#This Row],[Place]]="Paris",main[[#This Row],[Networth]],0)</f>
        <v>0</v>
      </c>
      <c r="AI66">
        <f ca="1">IF(main[[#This Row],[Place]]="Rome",main[[#This Row],[Networth]],0)</f>
        <v>0</v>
      </c>
      <c r="AJ66">
        <f ca="1">IF(main[[#This Row],[Place]]="Delhi",main[[#This Row],[Networth]],0)</f>
        <v>2914601.124766639</v>
      </c>
      <c r="AK66">
        <f ca="1">IF(main[[#This Row],[Place]]="Lords",main[[#This Row],[Networth]],0)</f>
        <v>0</v>
      </c>
    </row>
    <row r="67" spans="1:37">
      <c r="A67" s="6">
        <f t="shared" si="23"/>
        <v>5</v>
      </c>
      <c r="B67" s="7" t="s">
        <v>69</v>
      </c>
      <c r="C67" s="16"/>
      <c r="D67" s="16">
        <f t="shared" ca="1" si="0"/>
        <v>9</v>
      </c>
      <c r="E67">
        <f t="shared" ca="1" si="0"/>
        <v>30</v>
      </c>
      <c r="F67">
        <f t="shared" si="21"/>
        <v>64</v>
      </c>
      <c r="G67" t="str">
        <f ca="1">VLOOKUP(D67,firstname[],2,FALSE)</f>
        <v>Narendra</v>
      </c>
      <c r="H67" s="3" t="str">
        <f ca="1">VLOOKUP(E67,lastname[],2,FALSE)</f>
        <v>Hawkings</v>
      </c>
      <c r="I67">
        <f t="shared" ca="1" si="1"/>
        <v>25</v>
      </c>
      <c r="J67">
        <f t="shared" ca="1" si="2"/>
        <v>2</v>
      </c>
      <c r="K67" t="str">
        <f t="shared" ca="1" si="3"/>
        <v>women</v>
      </c>
      <c r="L67">
        <f t="shared" ca="1" si="4"/>
        <v>3</v>
      </c>
      <c r="M67" t="str">
        <f t="shared" ca="1" si="5"/>
        <v>Mechanical</v>
      </c>
      <c r="N67">
        <f t="shared" ca="1" si="6"/>
        <v>2</v>
      </c>
      <c r="O67" t="str">
        <f t="shared" ca="1" si="7"/>
        <v>SSC</v>
      </c>
      <c r="P67">
        <f t="shared" ca="1" si="8"/>
        <v>2</v>
      </c>
      <c r="Q67">
        <f t="shared" ca="1" si="9"/>
        <v>2</v>
      </c>
      <c r="R67">
        <f t="shared" ca="1" si="10"/>
        <v>747029</v>
      </c>
      <c r="S67">
        <f t="shared" ca="1" si="11"/>
        <v>6</v>
      </c>
      <c r="T67" t="str">
        <f t="shared" ca="1" si="12"/>
        <v>Lords</v>
      </c>
      <c r="U67">
        <f t="shared" ca="1" si="13"/>
        <v>2447278.2859337758</v>
      </c>
      <c r="V67">
        <f t="shared" ca="1" si="14"/>
        <v>243154.90785644855</v>
      </c>
      <c r="W67">
        <f t="shared" ca="1" si="15"/>
        <v>81590.039743358066</v>
      </c>
      <c r="X67">
        <f t="shared" ca="1" si="16"/>
        <v>75774.670563862761</v>
      </c>
      <c r="Y67">
        <f t="shared" ca="1" si="17"/>
        <v>345261.71113148745</v>
      </c>
      <c r="Z67">
        <f t="shared" ca="1" si="18"/>
        <v>123769.54927140317</v>
      </c>
      <c r="AA67">
        <f t="shared" ca="1" si="19"/>
        <v>3399666.8749485374</v>
      </c>
      <c r="AB67">
        <f t="shared" ca="1" si="20"/>
        <v>2735475.5853967387</v>
      </c>
      <c r="AD67">
        <f ca="1">IF(main[[#This Row],[Place]]="Melbourne",main[[#This Row],[Networth]],0)</f>
        <v>0</v>
      </c>
      <c r="AE67">
        <f ca="1">IF(main[[#This Row],[Place]]="Cardiff",main[[#This Row],[Networth]],0)</f>
        <v>0</v>
      </c>
      <c r="AF67">
        <f ca="1">IF(main[[#This Row],[Place]]="New york",main[[#This Row],[Networth]],0)</f>
        <v>0</v>
      </c>
      <c r="AG67">
        <f ca="1">IF(main[[#This Row],[Place]]="London",main[[#This Row],[Networth]],0)</f>
        <v>0</v>
      </c>
      <c r="AH67">
        <f ca="1">IF(main[[#This Row],[Place]]="Paris",main[[#This Row],[Networth]],0)</f>
        <v>0</v>
      </c>
      <c r="AI67">
        <f ca="1">IF(main[[#This Row],[Place]]="Rome",main[[#This Row],[Networth]],0)</f>
        <v>0</v>
      </c>
      <c r="AJ67">
        <f ca="1">IF(main[[#This Row],[Place]]="Delhi",main[[#This Row],[Networth]],0)</f>
        <v>0</v>
      </c>
      <c r="AK67">
        <f ca="1">IF(main[[#This Row],[Place]]="Lords",main[[#This Row],[Networth]],0)</f>
        <v>2735475.5853967387</v>
      </c>
    </row>
    <row r="68" spans="1:37">
      <c r="A68" s="6">
        <f t="shared" si="23"/>
        <v>6</v>
      </c>
      <c r="B68" s="7" t="s">
        <v>70</v>
      </c>
      <c r="C68" s="16"/>
      <c r="D68" s="16">
        <f t="shared" ca="1" si="0"/>
        <v>25</v>
      </c>
      <c r="E68">
        <f t="shared" ca="1" si="0"/>
        <v>20</v>
      </c>
      <c r="F68">
        <f t="shared" si="21"/>
        <v>65</v>
      </c>
      <c r="G68" t="str">
        <f ca="1">VLOOKUP(D68,firstname[],2,FALSE)</f>
        <v>Washington</v>
      </c>
      <c r="H68" s="3" t="str">
        <f ca="1">VLOOKUP(E68,lastname[],2,FALSE)</f>
        <v>Link</v>
      </c>
      <c r="I68">
        <f t="shared" ca="1" si="1"/>
        <v>25</v>
      </c>
      <c r="J68">
        <f t="shared" ca="1" si="2"/>
        <v>1</v>
      </c>
      <c r="K68" t="str">
        <f t="shared" ca="1" si="3"/>
        <v>men</v>
      </c>
      <c r="L68">
        <f t="shared" ca="1" si="4"/>
        <v>3</v>
      </c>
      <c r="M68" t="str">
        <f t="shared" ca="1" si="5"/>
        <v>Mechanical</v>
      </c>
      <c r="N68">
        <f t="shared" ca="1" si="6"/>
        <v>3</v>
      </c>
      <c r="O68" t="str">
        <f t="shared" ca="1" si="7"/>
        <v>Graduate</v>
      </c>
      <c r="P68">
        <f t="shared" ca="1" si="8"/>
        <v>2</v>
      </c>
      <c r="Q68">
        <f t="shared" ca="1" si="9"/>
        <v>3</v>
      </c>
      <c r="R68">
        <f t="shared" ca="1" si="10"/>
        <v>512264</v>
      </c>
      <c r="S68">
        <f t="shared" ca="1" si="11"/>
        <v>7</v>
      </c>
      <c r="T68" t="str">
        <f t="shared" ca="1" si="12"/>
        <v>Melbourne</v>
      </c>
      <c r="U68">
        <f t="shared" ca="1" si="13"/>
        <v>3243975.8392076171</v>
      </c>
      <c r="V68">
        <f t="shared" ca="1" si="14"/>
        <v>168332.39206152904</v>
      </c>
      <c r="W68">
        <f t="shared" ca="1" si="15"/>
        <v>458537.66156123998</v>
      </c>
      <c r="X68">
        <f t="shared" ca="1" si="16"/>
        <v>414008.13758062507</v>
      </c>
      <c r="Y68">
        <f t="shared" ca="1" si="17"/>
        <v>226000.36279047394</v>
      </c>
      <c r="Z68">
        <f t="shared" ca="1" si="18"/>
        <v>235133.58671939114</v>
      </c>
      <c r="AA68">
        <f t="shared" ca="1" si="19"/>
        <v>4449911.087488248</v>
      </c>
      <c r="AB68">
        <f t="shared" ca="1" si="20"/>
        <v>3641570.1950556203</v>
      </c>
      <c r="AD68">
        <f ca="1">IF(main[[#This Row],[Place]]="Melbourne",main[[#This Row],[Networth]],0)</f>
        <v>3641570.1950556203</v>
      </c>
      <c r="AE68">
        <f ca="1">IF(main[[#This Row],[Place]]="Cardiff",main[[#This Row],[Networth]],0)</f>
        <v>0</v>
      </c>
      <c r="AF68">
        <f ca="1">IF(main[[#This Row],[Place]]="New york",main[[#This Row],[Networth]],0)</f>
        <v>0</v>
      </c>
      <c r="AG68">
        <f ca="1">IF(main[[#This Row],[Place]]="London",main[[#This Row],[Networth]],0)</f>
        <v>0</v>
      </c>
      <c r="AH68">
        <f ca="1">IF(main[[#This Row],[Place]]="Paris",main[[#This Row],[Networth]],0)</f>
        <v>0</v>
      </c>
      <c r="AI68">
        <f ca="1">IF(main[[#This Row],[Place]]="Rome",main[[#This Row],[Networth]],0)</f>
        <v>0</v>
      </c>
      <c r="AJ68">
        <f ca="1">IF(main[[#This Row],[Place]]="Delhi",main[[#This Row],[Networth]],0)</f>
        <v>0</v>
      </c>
      <c r="AK68">
        <f ca="1">IF(main[[#This Row],[Place]]="Lords",main[[#This Row],[Networth]],0)</f>
        <v>0</v>
      </c>
    </row>
    <row r="69" spans="1:37">
      <c r="A69" s="6">
        <f t="shared" si="23"/>
        <v>7</v>
      </c>
      <c r="B69" s="7" t="s">
        <v>71</v>
      </c>
      <c r="C69" s="16"/>
      <c r="D69" s="16">
        <f t="shared" ref="D69:E132" ca="1" si="24">RANDBETWEEN(1,30)</f>
        <v>12</v>
      </c>
      <c r="E69">
        <f t="shared" ca="1" si="24"/>
        <v>27</v>
      </c>
      <c r="F69">
        <f t="shared" si="21"/>
        <v>66</v>
      </c>
      <c r="G69" t="str">
        <f ca="1">VLOOKUP(D69,firstname[],2,FALSE)</f>
        <v>Bill</v>
      </c>
      <c r="H69" s="3" t="str">
        <f ca="1">VLOOKUP(E69,lastname[],2,FALSE)</f>
        <v>Khan</v>
      </c>
      <c r="I69">
        <f t="shared" ref="I69:I132" ca="1" si="25">RANDBETWEEN(25,45)</f>
        <v>29</v>
      </c>
      <c r="J69">
        <f t="shared" ref="J69:J132" ca="1" si="26">RANDBETWEEN(1,2)</f>
        <v>2</v>
      </c>
      <c r="K69" t="str">
        <f t="shared" ref="K69:K132" ca="1" si="27">IF(J69=1,"men","women")</f>
        <v>women</v>
      </c>
      <c r="L69">
        <f t="shared" ref="L69:L132" ca="1" si="28">RANDBETWEEN(1,6)</f>
        <v>1</v>
      </c>
      <c r="M69" t="str">
        <f t="shared" ref="M69:M132" ca="1" si="29">VLOOKUP(L69,$A$4:$B$9,2,FALSE)</f>
        <v>Computer Science</v>
      </c>
      <c r="N69">
        <f t="shared" ref="N69:N132" ca="1" si="30">RANDBETWEEN(1,5)</f>
        <v>5</v>
      </c>
      <c r="O69" t="str">
        <f t="shared" ref="O69:O132" ca="1" si="31">VLOOKUP(N69,$A$12:$B$16,2,FALSE)</f>
        <v>PHD</v>
      </c>
      <c r="P69">
        <f t="shared" ref="P69:P132" ca="1" si="32">RANDBETWEEN(1,3)</f>
        <v>3</v>
      </c>
      <c r="Q69">
        <f t="shared" ref="Q69:Q132" ca="1" si="33">RANDBETWEEN(1,4)</f>
        <v>3</v>
      </c>
      <c r="R69">
        <f t="shared" ref="R69:R132" ca="1" si="34">RANDBETWEEN(50000,1500000)</f>
        <v>391033</v>
      </c>
      <c r="S69">
        <f t="shared" ref="S69:S132" ca="1" si="35">RANDBETWEEN(1,8)</f>
        <v>8</v>
      </c>
      <c r="T69" t="str">
        <f t="shared" ref="T69:T132" ca="1" si="36">VLOOKUP(S69,$A$19:$B$26,2,FALSE)</f>
        <v>Cardiff</v>
      </c>
      <c r="U69">
        <f t="shared" ref="U69:U132" ca="1" si="37">RAND()*R69*10</f>
        <v>144037.46825885735</v>
      </c>
      <c r="V69">
        <f t="shared" ref="V69:V132" ca="1" si="38">U69*RAND()*0.1</f>
        <v>9350.4849381826261</v>
      </c>
      <c r="W69">
        <f t="shared" ref="W69:W132" ca="1" si="39">R69*RAND()</f>
        <v>321076.15515866014</v>
      </c>
      <c r="X69">
        <f t="shared" ref="X69:X132" ca="1" si="40">W69*RAND()</f>
        <v>41821.498974211121</v>
      </c>
      <c r="Y69">
        <f t="shared" ref="Y69:Y132" ca="1" si="41">RAND()*R69</f>
        <v>37765.466329242423</v>
      </c>
      <c r="Z69">
        <f t="shared" ref="Z69:Z132" ca="1" si="42">RAND()*R69*0.75</f>
        <v>185340.65492389657</v>
      </c>
      <c r="AA69">
        <f t="shared" ref="AA69:AA132" ca="1" si="43">R69+U69+W69+Z69</f>
        <v>1041487.2783414141</v>
      </c>
      <c r="AB69">
        <f t="shared" ref="AB69:AB132" ca="1" si="44">AA69-V69-X69-Y69</f>
        <v>952549.82809977781</v>
      </c>
      <c r="AD69">
        <f ca="1">IF(main[[#This Row],[Place]]="Melbourne",main[[#This Row],[Networth]],0)</f>
        <v>0</v>
      </c>
      <c r="AE69">
        <f ca="1">IF(main[[#This Row],[Place]]="Cardiff",main[[#This Row],[Networth]],0)</f>
        <v>952549.82809977781</v>
      </c>
      <c r="AF69">
        <f ca="1">IF(main[[#This Row],[Place]]="New york",main[[#This Row],[Networth]],0)</f>
        <v>0</v>
      </c>
      <c r="AG69">
        <f ca="1">IF(main[[#This Row],[Place]]="London",main[[#This Row],[Networth]],0)</f>
        <v>0</v>
      </c>
      <c r="AH69">
        <f ca="1">IF(main[[#This Row],[Place]]="Paris",main[[#This Row],[Networth]],0)</f>
        <v>0</v>
      </c>
      <c r="AI69">
        <f ca="1">IF(main[[#This Row],[Place]]="Rome",main[[#This Row],[Networth]],0)</f>
        <v>0</v>
      </c>
      <c r="AJ69">
        <f ca="1">IF(main[[#This Row],[Place]]="Delhi",main[[#This Row],[Networth]],0)</f>
        <v>0</v>
      </c>
      <c r="AK69">
        <f ca="1">IF(main[[#This Row],[Place]]="Lords",main[[#This Row],[Networth]],0)</f>
        <v>0</v>
      </c>
    </row>
    <row r="70" spans="1:37">
      <c r="A70" s="6">
        <f t="shared" si="23"/>
        <v>8</v>
      </c>
      <c r="B70" s="7" t="s">
        <v>72</v>
      </c>
      <c r="C70" s="16"/>
      <c r="D70" s="16">
        <f t="shared" ca="1" si="24"/>
        <v>5</v>
      </c>
      <c r="E70">
        <f t="shared" ca="1" si="24"/>
        <v>5</v>
      </c>
      <c r="F70">
        <f t="shared" ref="F70:F133" si="45">F69+1</f>
        <v>67</v>
      </c>
      <c r="G70" t="str">
        <f ca="1">VLOOKUP(D70,firstname[],2,FALSE)</f>
        <v>Rishabh</v>
      </c>
      <c r="H70" s="3" t="str">
        <f ca="1">VLOOKUP(E70,lastname[],2,FALSE)</f>
        <v>Bacchan</v>
      </c>
      <c r="I70">
        <f t="shared" ca="1" si="25"/>
        <v>41</v>
      </c>
      <c r="J70">
        <f t="shared" ca="1" si="26"/>
        <v>2</v>
      </c>
      <c r="K70" t="str">
        <f t="shared" ca="1" si="27"/>
        <v>women</v>
      </c>
      <c r="L70">
        <f t="shared" ca="1" si="28"/>
        <v>3</v>
      </c>
      <c r="M70" t="str">
        <f t="shared" ca="1" si="29"/>
        <v>Mechanical</v>
      </c>
      <c r="N70">
        <f t="shared" ca="1" si="30"/>
        <v>3</v>
      </c>
      <c r="O70" t="str">
        <f t="shared" ca="1" si="31"/>
        <v>Graduate</v>
      </c>
      <c r="P70">
        <f t="shared" ca="1" si="32"/>
        <v>2</v>
      </c>
      <c r="Q70">
        <f t="shared" ca="1" si="33"/>
        <v>2</v>
      </c>
      <c r="R70">
        <f t="shared" ca="1" si="34"/>
        <v>589773</v>
      </c>
      <c r="S70">
        <f t="shared" ca="1" si="35"/>
        <v>2</v>
      </c>
      <c r="T70" t="str">
        <f t="shared" ca="1" si="36"/>
        <v>London</v>
      </c>
      <c r="U70">
        <f t="shared" ca="1" si="37"/>
        <v>5094067.4561683703</v>
      </c>
      <c r="V70">
        <f t="shared" ca="1" si="38"/>
        <v>43686.214406510961</v>
      </c>
      <c r="W70">
        <f t="shared" ca="1" si="39"/>
        <v>500360.37290942075</v>
      </c>
      <c r="X70">
        <f t="shared" ca="1" si="40"/>
        <v>188066.08150019767</v>
      </c>
      <c r="Y70">
        <f t="shared" ca="1" si="41"/>
        <v>281109.19286337378</v>
      </c>
      <c r="Z70">
        <f t="shared" ca="1" si="42"/>
        <v>111718.79708694383</v>
      </c>
      <c r="AA70">
        <f t="shared" ca="1" si="43"/>
        <v>6295919.6261647353</v>
      </c>
      <c r="AB70">
        <f t="shared" ca="1" si="44"/>
        <v>5783058.1373946527</v>
      </c>
      <c r="AD70">
        <f ca="1">IF(main[[#This Row],[Place]]="Melbourne",main[[#This Row],[Networth]],0)</f>
        <v>0</v>
      </c>
      <c r="AE70">
        <f ca="1">IF(main[[#This Row],[Place]]="Cardiff",main[[#This Row],[Networth]],0)</f>
        <v>0</v>
      </c>
      <c r="AF70">
        <f ca="1">IF(main[[#This Row],[Place]]="New york",main[[#This Row],[Networth]],0)</f>
        <v>0</v>
      </c>
      <c r="AG70">
        <f ca="1">IF(main[[#This Row],[Place]]="London",main[[#This Row],[Networth]],0)</f>
        <v>5783058.1373946527</v>
      </c>
      <c r="AH70">
        <f ca="1">IF(main[[#This Row],[Place]]="Paris",main[[#This Row],[Networth]],0)</f>
        <v>0</v>
      </c>
      <c r="AI70">
        <f ca="1">IF(main[[#This Row],[Place]]="Rome",main[[#This Row],[Networth]],0)</f>
        <v>0</v>
      </c>
      <c r="AJ70">
        <f ca="1">IF(main[[#This Row],[Place]]="Delhi",main[[#This Row],[Networth]],0)</f>
        <v>0</v>
      </c>
      <c r="AK70">
        <f ca="1">IF(main[[#This Row],[Place]]="Lords",main[[#This Row],[Networth]],0)</f>
        <v>0</v>
      </c>
    </row>
    <row r="71" spans="1:37">
      <c r="A71" s="6">
        <f t="shared" si="23"/>
        <v>9</v>
      </c>
      <c r="B71" s="7" t="s">
        <v>73</v>
      </c>
      <c r="C71" s="16"/>
      <c r="D71" s="16">
        <f t="shared" ca="1" si="24"/>
        <v>24</v>
      </c>
      <c r="E71">
        <f t="shared" ca="1" si="24"/>
        <v>14</v>
      </c>
      <c r="F71">
        <f t="shared" si="45"/>
        <v>68</v>
      </c>
      <c r="G71" t="str">
        <f ca="1">VLOOKUP(D71,firstname[],2,FALSE)</f>
        <v>Katnam</v>
      </c>
      <c r="H71" s="3" t="str">
        <f ca="1">VLOOKUP(E71,lastname[],2,FALSE)</f>
        <v>Samad</v>
      </c>
      <c r="I71">
        <f t="shared" ca="1" si="25"/>
        <v>39</v>
      </c>
      <c r="J71">
        <f t="shared" ca="1" si="26"/>
        <v>2</v>
      </c>
      <c r="K71" t="str">
        <f t="shared" ca="1" si="27"/>
        <v>women</v>
      </c>
      <c r="L71">
        <f t="shared" ca="1" si="28"/>
        <v>6</v>
      </c>
      <c r="M71" t="str">
        <f t="shared" ca="1" si="29"/>
        <v>Biotech</v>
      </c>
      <c r="N71">
        <f t="shared" ca="1" si="30"/>
        <v>3</v>
      </c>
      <c r="O71" t="str">
        <f t="shared" ca="1" si="31"/>
        <v>Graduate</v>
      </c>
      <c r="P71">
        <f t="shared" ca="1" si="32"/>
        <v>2</v>
      </c>
      <c r="Q71">
        <f t="shared" ca="1" si="33"/>
        <v>3</v>
      </c>
      <c r="R71">
        <f t="shared" ca="1" si="34"/>
        <v>610979</v>
      </c>
      <c r="S71">
        <f t="shared" ca="1" si="35"/>
        <v>7</v>
      </c>
      <c r="T71" t="str">
        <f t="shared" ca="1" si="36"/>
        <v>Melbourne</v>
      </c>
      <c r="U71">
        <f t="shared" ca="1" si="37"/>
        <v>3361577.7685708534</v>
      </c>
      <c r="V71">
        <f t="shared" ca="1" si="38"/>
        <v>149738.22595503199</v>
      </c>
      <c r="W71">
        <f t="shared" ca="1" si="39"/>
        <v>38780.529351929799</v>
      </c>
      <c r="X71">
        <f t="shared" ca="1" si="40"/>
        <v>22935.139987854873</v>
      </c>
      <c r="Y71">
        <f t="shared" ca="1" si="41"/>
        <v>305993.97345121781</v>
      </c>
      <c r="Z71">
        <f t="shared" ca="1" si="42"/>
        <v>170556.02626790394</v>
      </c>
      <c r="AA71">
        <f t="shared" ca="1" si="43"/>
        <v>4181893.3241906869</v>
      </c>
      <c r="AB71">
        <f t="shared" ca="1" si="44"/>
        <v>3703225.9847965827</v>
      </c>
      <c r="AD71">
        <f ca="1">IF(main[[#This Row],[Place]]="Melbourne",main[[#This Row],[Networth]],0)</f>
        <v>3703225.9847965827</v>
      </c>
      <c r="AE71">
        <f ca="1">IF(main[[#This Row],[Place]]="Cardiff",main[[#This Row],[Networth]],0)</f>
        <v>0</v>
      </c>
      <c r="AF71">
        <f ca="1">IF(main[[#This Row],[Place]]="New york",main[[#This Row],[Networth]],0)</f>
        <v>0</v>
      </c>
      <c r="AG71">
        <f ca="1">IF(main[[#This Row],[Place]]="London",main[[#This Row],[Networth]],0)</f>
        <v>0</v>
      </c>
      <c r="AH71">
        <f ca="1">IF(main[[#This Row],[Place]]="Paris",main[[#This Row],[Networth]],0)</f>
        <v>0</v>
      </c>
      <c r="AI71">
        <f ca="1">IF(main[[#This Row],[Place]]="Rome",main[[#This Row],[Networth]],0)</f>
        <v>0</v>
      </c>
      <c r="AJ71">
        <f ca="1">IF(main[[#This Row],[Place]]="Delhi",main[[#This Row],[Networth]],0)</f>
        <v>0</v>
      </c>
      <c r="AK71">
        <f ca="1">IF(main[[#This Row],[Place]]="Lords",main[[#This Row],[Networth]],0)</f>
        <v>0</v>
      </c>
    </row>
    <row r="72" spans="1:37">
      <c r="A72" s="6">
        <f t="shared" si="23"/>
        <v>10</v>
      </c>
      <c r="B72" s="7" t="s">
        <v>74</v>
      </c>
      <c r="C72" s="16"/>
      <c r="D72" s="16">
        <f t="shared" ca="1" si="24"/>
        <v>23</v>
      </c>
      <c r="E72">
        <f t="shared" ca="1" si="24"/>
        <v>16</v>
      </c>
      <c r="F72">
        <f t="shared" si="45"/>
        <v>69</v>
      </c>
      <c r="G72" t="str">
        <f ca="1">VLOOKUP(D72,firstname[],2,FALSE)</f>
        <v>Bahumukhi</v>
      </c>
      <c r="H72" s="3" t="str">
        <f ca="1">VLOOKUP(E72,lastname[],2,FALSE)</f>
        <v>Maxwell</v>
      </c>
      <c r="I72">
        <f t="shared" ca="1" si="25"/>
        <v>30</v>
      </c>
      <c r="J72">
        <f t="shared" ca="1" si="26"/>
        <v>2</v>
      </c>
      <c r="K72" t="str">
        <f t="shared" ca="1" si="27"/>
        <v>women</v>
      </c>
      <c r="L72">
        <f t="shared" ca="1" si="28"/>
        <v>2</v>
      </c>
      <c r="M72" t="str">
        <f t="shared" ca="1" si="29"/>
        <v>Chemical</v>
      </c>
      <c r="N72">
        <f t="shared" ca="1" si="30"/>
        <v>2</v>
      </c>
      <c r="O72" t="str">
        <f t="shared" ca="1" si="31"/>
        <v>SSC</v>
      </c>
      <c r="P72">
        <f t="shared" ca="1" si="32"/>
        <v>1</v>
      </c>
      <c r="Q72">
        <f t="shared" ca="1" si="33"/>
        <v>2</v>
      </c>
      <c r="R72">
        <f t="shared" ca="1" si="34"/>
        <v>566228</v>
      </c>
      <c r="S72">
        <f t="shared" ca="1" si="35"/>
        <v>1</v>
      </c>
      <c r="T72" t="str">
        <f t="shared" ca="1" si="36"/>
        <v>New york</v>
      </c>
      <c r="U72">
        <f t="shared" ca="1" si="37"/>
        <v>3653571.3621698124</v>
      </c>
      <c r="V72">
        <f t="shared" ca="1" si="38"/>
        <v>168623.61283287336</v>
      </c>
      <c r="W72">
        <f t="shared" ca="1" si="39"/>
        <v>470842.66779354238</v>
      </c>
      <c r="X72">
        <f t="shared" ca="1" si="40"/>
        <v>20005.300587995484</v>
      </c>
      <c r="Y72">
        <f t="shared" ca="1" si="41"/>
        <v>188521.47404509233</v>
      </c>
      <c r="Z72">
        <f t="shared" ca="1" si="42"/>
        <v>259347.48479600347</v>
      </c>
      <c r="AA72">
        <f t="shared" ca="1" si="43"/>
        <v>4949989.514759358</v>
      </c>
      <c r="AB72">
        <f t="shared" ca="1" si="44"/>
        <v>4572839.1272933967</v>
      </c>
      <c r="AD72">
        <f ca="1">IF(main[[#This Row],[Place]]="Melbourne",main[[#This Row],[Networth]],0)</f>
        <v>0</v>
      </c>
      <c r="AE72">
        <f ca="1">IF(main[[#This Row],[Place]]="Cardiff",main[[#This Row],[Networth]],0)</f>
        <v>0</v>
      </c>
      <c r="AF72">
        <f ca="1">IF(main[[#This Row],[Place]]="New york",main[[#This Row],[Networth]],0)</f>
        <v>4572839.1272933967</v>
      </c>
      <c r="AG72">
        <f ca="1">IF(main[[#This Row],[Place]]="London",main[[#This Row],[Networth]],0)</f>
        <v>0</v>
      </c>
      <c r="AH72">
        <f ca="1">IF(main[[#This Row],[Place]]="Paris",main[[#This Row],[Networth]],0)</f>
        <v>0</v>
      </c>
      <c r="AI72">
        <f ca="1">IF(main[[#This Row],[Place]]="Rome",main[[#This Row],[Networth]],0)</f>
        <v>0</v>
      </c>
      <c r="AJ72">
        <f ca="1">IF(main[[#This Row],[Place]]="Delhi",main[[#This Row],[Networth]],0)</f>
        <v>0</v>
      </c>
      <c r="AK72">
        <f ca="1">IF(main[[#This Row],[Place]]="Lords",main[[#This Row],[Networth]],0)</f>
        <v>0</v>
      </c>
    </row>
    <row r="73" spans="1:37">
      <c r="A73" s="6">
        <f t="shared" si="23"/>
        <v>11</v>
      </c>
      <c r="B73" s="7" t="s">
        <v>75</v>
      </c>
      <c r="C73" s="16"/>
      <c r="D73" s="16">
        <f t="shared" ca="1" si="24"/>
        <v>10</v>
      </c>
      <c r="E73">
        <f t="shared" ca="1" si="24"/>
        <v>20</v>
      </c>
      <c r="F73">
        <f t="shared" si="45"/>
        <v>70</v>
      </c>
      <c r="G73" t="str">
        <f ca="1">VLOOKUP(D73,firstname[],2,FALSE)</f>
        <v>Abdul</v>
      </c>
      <c r="H73" s="3" t="str">
        <f ca="1">VLOOKUP(E73,lastname[],2,FALSE)</f>
        <v>Link</v>
      </c>
      <c r="I73">
        <f t="shared" ca="1" si="25"/>
        <v>36</v>
      </c>
      <c r="J73">
        <f t="shared" ca="1" si="26"/>
        <v>1</v>
      </c>
      <c r="K73" t="str">
        <f t="shared" ca="1" si="27"/>
        <v>men</v>
      </c>
      <c r="L73">
        <f t="shared" ca="1" si="28"/>
        <v>1</v>
      </c>
      <c r="M73" t="str">
        <f t="shared" ca="1" si="29"/>
        <v>Computer Science</v>
      </c>
      <c r="N73">
        <f t="shared" ca="1" si="30"/>
        <v>5</v>
      </c>
      <c r="O73" t="str">
        <f t="shared" ca="1" si="31"/>
        <v>PHD</v>
      </c>
      <c r="P73">
        <f t="shared" ca="1" si="32"/>
        <v>3</v>
      </c>
      <c r="Q73">
        <f t="shared" ca="1" si="33"/>
        <v>4</v>
      </c>
      <c r="R73">
        <f t="shared" ca="1" si="34"/>
        <v>634730</v>
      </c>
      <c r="S73">
        <f t="shared" ca="1" si="35"/>
        <v>5</v>
      </c>
      <c r="T73" t="str">
        <f t="shared" ca="1" si="36"/>
        <v>Delhi</v>
      </c>
      <c r="U73">
        <f t="shared" ca="1" si="37"/>
        <v>1173697.0953678547</v>
      </c>
      <c r="V73">
        <f t="shared" ca="1" si="38"/>
        <v>116560.63317811058</v>
      </c>
      <c r="W73">
        <f t="shared" ca="1" si="39"/>
        <v>543905.33632395498</v>
      </c>
      <c r="X73">
        <f t="shared" ca="1" si="40"/>
        <v>320819.76526881586</v>
      </c>
      <c r="Y73">
        <f t="shared" ca="1" si="41"/>
        <v>184789.64443276558</v>
      </c>
      <c r="Z73">
        <f t="shared" ca="1" si="42"/>
        <v>122988.60050428763</v>
      </c>
      <c r="AA73">
        <f t="shared" ca="1" si="43"/>
        <v>2475321.0321960971</v>
      </c>
      <c r="AB73">
        <f t="shared" ca="1" si="44"/>
        <v>1853150.9893164048</v>
      </c>
      <c r="AD73">
        <f ca="1">IF(main[[#This Row],[Place]]="Melbourne",main[[#This Row],[Networth]],0)</f>
        <v>0</v>
      </c>
      <c r="AE73">
        <f ca="1">IF(main[[#This Row],[Place]]="Cardiff",main[[#This Row],[Networth]],0)</f>
        <v>0</v>
      </c>
      <c r="AF73">
        <f ca="1">IF(main[[#This Row],[Place]]="New york",main[[#This Row],[Networth]],0)</f>
        <v>0</v>
      </c>
      <c r="AG73">
        <f ca="1">IF(main[[#This Row],[Place]]="London",main[[#This Row],[Networth]],0)</f>
        <v>0</v>
      </c>
      <c r="AH73">
        <f ca="1">IF(main[[#This Row],[Place]]="Paris",main[[#This Row],[Networth]],0)</f>
        <v>0</v>
      </c>
      <c r="AI73">
        <f ca="1">IF(main[[#This Row],[Place]]="Rome",main[[#This Row],[Networth]],0)</f>
        <v>0</v>
      </c>
      <c r="AJ73">
        <f ca="1">IF(main[[#This Row],[Place]]="Delhi",main[[#This Row],[Networth]],0)</f>
        <v>1853150.9893164048</v>
      </c>
      <c r="AK73">
        <f ca="1">IF(main[[#This Row],[Place]]="Lords",main[[#This Row],[Networth]],0)</f>
        <v>0</v>
      </c>
    </row>
    <row r="74" spans="1:37">
      <c r="A74" s="6">
        <f t="shared" si="23"/>
        <v>12</v>
      </c>
      <c r="B74" s="7" t="s">
        <v>76</v>
      </c>
      <c r="C74" s="16"/>
      <c r="D74" s="16">
        <f t="shared" ca="1" si="24"/>
        <v>24</v>
      </c>
      <c r="E74">
        <f t="shared" ca="1" si="24"/>
        <v>30</v>
      </c>
      <c r="F74">
        <f t="shared" si="45"/>
        <v>71</v>
      </c>
      <c r="G74" t="str">
        <f ca="1">VLOOKUP(D74,firstname[],2,FALSE)</f>
        <v>Katnam</v>
      </c>
      <c r="H74" s="3" t="str">
        <f ca="1">VLOOKUP(E74,lastname[],2,FALSE)</f>
        <v>Hawkings</v>
      </c>
      <c r="I74">
        <f t="shared" ca="1" si="25"/>
        <v>31</v>
      </c>
      <c r="J74">
        <f t="shared" ca="1" si="26"/>
        <v>1</v>
      </c>
      <c r="K74" t="str">
        <f t="shared" ca="1" si="27"/>
        <v>men</v>
      </c>
      <c r="L74">
        <f t="shared" ca="1" si="28"/>
        <v>3</v>
      </c>
      <c r="M74" t="str">
        <f t="shared" ca="1" si="29"/>
        <v>Mechanical</v>
      </c>
      <c r="N74">
        <f t="shared" ca="1" si="30"/>
        <v>4</v>
      </c>
      <c r="O74" t="str">
        <f t="shared" ca="1" si="31"/>
        <v>PostGraduate</v>
      </c>
      <c r="P74">
        <f t="shared" ca="1" si="32"/>
        <v>2</v>
      </c>
      <c r="Q74">
        <f t="shared" ca="1" si="33"/>
        <v>1</v>
      </c>
      <c r="R74">
        <f t="shared" ca="1" si="34"/>
        <v>336168</v>
      </c>
      <c r="S74">
        <f t="shared" ca="1" si="35"/>
        <v>5</v>
      </c>
      <c r="T74" t="str">
        <f t="shared" ca="1" si="36"/>
        <v>Delhi</v>
      </c>
      <c r="U74">
        <f t="shared" ca="1" si="37"/>
        <v>2267223.443154111</v>
      </c>
      <c r="V74">
        <f t="shared" ca="1" si="38"/>
        <v>109498.05207408126</v>
      </c>
      <c r="W74">
        <f t="shared" ca="1" si="39"/>
        <v>201482.05345175078</v>
      </c>
      <c r="X74">
        <f t="shared" ca="1" si="40"/>
        <v>101537.01025927141</v>
      </c>
      <c r="Y74">
        <f t="shared" ca="1" si="41"/>
        <v>317511.20666859683</v>
      </c>
      <c r="Z74">
        <f t="shared" ca="1" si="42"/>
        <v>207363.68751616415</v>
      </c>
      <c r="AA74">
        <f t="shared" ca="1" si="43"/>
        <v>3012237.184122026</v>
      </c>
      <c r="AB74">
        <f t="shared" ca="1" si="44"/>
        <v>2483690.9151200764</v>
      </c>
      <c r="AD74">
        <f ca="1">IF(main[[#This Row],[Place]]="Melbourne",main[[#This Row],[Networth]],0)</f>
        <v>0</v>
      </c>
      <c r="AE74">
        <f ca="1">IF(main[[#This Row],[Place]]="Cardiff",main[[#This Row],[Networth]],0)</f>
        <v>0</v>
      </c>
      <c r="AF74">
        <f ca="1">IF(main[[#This Row],[Place]]="New york",main[[#This Row],[Networth]],0)</f>
        <v>0</v>
      </c>
      <c r="AG74">
        <f ca="1">IF(main[[#This Row],[Place]]="London",main[[#This Row],[Networth]],0)</f>
        <v>0</v>
      </c>
      <c r="AH74">
        <f ca="1">IF(main[[#This Row],[Place]]="Paris",main[[#This Row],[Networth]],0)</f>
        <v>0</v>
      </c>
      <c r="AI74">
        <f ca="1">IF(main[[#This Row],[Place]]="Rome",main[[#This Row],[Networth]],0)</f>
        <v>0</v>
      </c>
      <c r="AJ74">
        <f ca="1">IF(main[[#This Row],[Place]]="Delhi",main[[#This Row],[Networth]],0)</f>
        <v>2483690.9151200764</v>
      </c>
      <c r="AK74">
        <f ca="1">IF(main[[#This Row],[Place]]="Lords",main[[#This Row],[Networth]],0)</f>
        <v>0</v>
      </c>
    </row>
    <row r="75" spans="1:37">
      <c r="A75" s="6">
        <f t="shared" si="23"/>
        <v>13</v>
      </c>
      <c r="B75" s="7" t="s">
        <v>77</v>
      </c>
      <c r="C75" s="16"/>
      <c r="D75" s="16">
        <f t="shared" ca="1" si="24"/>
        <v>23</v>
      </c>
      <c r="E75">
        <f t="shared" ca="1" si="24"/>
        <v>28</v>
      </c>
      <c r="F75">
        <f t="shared" si="45"/>
        <v>72</v>
      </c>
      <c r="G75" t="str">
        <f ca="1">VLOOKUP(D75,firstname[],2,FALSE)</f>
        <v>Bahumukhi</v>
      </c>
      <c r="H75" s="3" t="str">
        <f ca="1">VLOOKUP(E75,lastname[],2,FALSE)</f>
        <v>Coulternile</v>
      </c>
      <c r="I75">
        <f t="shared" ca="1" si="25"/>
        <v>43</v>
      </c>
      <c r="J75">
        <f t="shared" ca="1" si="26"/>
        <v>2</v>
      </c>
      <c r="K75" t="str">
        <f t="shared" ca="1" si="27"/>
        <v>women</v>
      </c>
      <c r="L75">
        <f t="shared" ca="1" si="28"/>
        <v>6</v>
      </c>
      <c r="M75" t="str">
        <f t="shared" ca="1" si="29"/>
        <v>Biotech</v>
      </c>
      <c r="N75">
        <f t="shared" ca="1" si="30"/>
        <v>1</v>
      </c>
      <c r="O75" t="str">
        <f t="shared" ca="1" si="31"/>
        <v>HSC</v>
      </c>
      <c r="P75">
        <f t="shared" ca="1" si="32"/>
        <v>1</v>
      </c>
      <c r="Q75">
        <f t="shared" ca="1" si="33"/>
        <v>2</v>
      </c>
      <c r="R75">
        <f t="shared" ca="1" si="34"/>
        <v>194534</v>
      </c>
      <c r="S75">
        <f t="shared" ca="1" si="35"/>
        <v>1</v>
      </c>
      <c r="T75" t="str">
        <f t="shared" ca="1" si="36"/>
        <v>New york</v>
      </c>
      <c r="U75">
        <f t="shared" ca="1" si="37"/>
        <v>877406.91736376612</v>
      </c>
      <c r="V75">
        <f t="shared" ca="1" si="38"/>
        <v>74384.29448646486</v>
      </c>
      <c r="W75">
        <f t="shared" ca="1" si="39"/>
        <v>186498.97941703006</v>
      </c>
      <c r="X75">
        <f t="shared" ca="1" si="40"/>
        <v>56618.808641568874</v>
      </c>
      <c r="Y75">
        <f t="shared" ca="1" si="41"/>
        <v>158831.79801718885</v>
      </c>
      <c r="Z75">
        <f t="shared" ca="1" si="42"/>
        <v>93909.433031729757</v>
      </c>
      <c r="AA75">
        <f t="shared" ca="1" si="43"/>
        <v>1352349.3298125258</v>
      </c>
      <c r="AB75">
        <f t="shared" ca="1" si="44"/>
        <v>1062514.4286673032</v>
      </c>
      <c r="AD75">
        <f ca="1">IF(main[[#This Row],[Place]]="Melbourne",main[[#This Row],[Networth]],0)</f>
        <v>0</v>
      </c>
      <c r="AE75">
        <f ca="1">IF(main[[#This Row],[Place]]="Cardiff",main[[#This Row],[Networth]],0)</f>
        <v>0</v>
      </c>
      <c r="AF75">
        <f ca="1">IF(main[[#This Row],[Place]]="New york",main[[#This Row],[Networth]],0)</f>
        <v>1062514.4286673032</v>
      </c>
      <c r="AG75">
        <f ca="1">IF(main[[#This Row],[Place]]="London",main[[#This Row],[Networth]],0)</f>
        <v>0</v>
      </c>
      <c r="AH75">
        <f ca="1">IF(main[[#This Row],[Place]]="Paris",main[[#This Row],[Networth]],0)</f>
        <v>0</v>
      </c>
      <c r="AI75">
        <f ca="1">IF(main[[#This Row],[Place]]="Rome",main[[#This Row],[Networth]],0)</f>
        <v>0</v>
      </c>
      <c r="AJ75">
        <f ca="1">IF(main[[#This Row],[Place]]="Delhi",main[[#This Row],[Networth]],0)</f>
        <v>0</v>
      </c>
      <c r="AK75">
        <f ca="1">IF(main[[#This Row],[Place]]="Lords",main[[#This Row],[Networth]],0)</f>
        <v>0</v>
      </c>
    </row>
    <row r="76" spans="1:37">
      <c r="A76" s="6">
        <f t="shared" si="23"/>
        <v>14</v>
      </c>
      <c r="B76" s="7" t="s">
        <v>78</v>
      </c>
      <c r="C76" s="16"/>
      <c r="D76" s="16">
        <f t="shared" ca="1" si="24"/>
        <v>12</v>
      </c>
      <c r="E76">
        <f t="shared" ca="1" si="24"/>
        <v>26</v>
      </c>
      <c r="F76">
        <f t="shared" si="45"/>
        <v>73</v>
      </c>
      <c r="G76" t="str">
        <f ca="1">VLOOKUP(D76,firstname[],2,FALSE)</f>
        <v>Bill</v>
      </c>
      <c r="H76" s="3" t="str">
        <f ca="1">VLOOKUP(E76,lastname[],2,FALSE)</f>
        <v>Stirling</v>
      </c>
      <c r="I76">
        <f t="shared" ca="1" si="25"/>
        <v>43</v>
      </c>
      <c r="J76">
        <f t="shared" ca="1" si="26"/>
        <v>2</v>
      </c>
      <c r="K76" t="str">
        <f t="shared" ca="1" si="27"/>
        <v>women</v>
      </c>
      <c r="L76">
        <f t="shared" ca="1" si="28"/>
        <v>3</v>
      </c>
      <c r="M76" t="str">
        <f t="shared" ca="1" si="29"/>
        <v>Mechanical</v>
      </c>
      <c r="N76">
        <f t="shared" ca="1" si="30"/>
        <v>3</v>
      </c>
      <c r="O76" t="str">
        <f t="shared" ca="1" si="31"/>
        <v>Graduate</v>
      </c>
      <c r="P76">
        <f t="shared" ca="1" si="32"/>
        <v>2</v>
      </c>
      <c r="Q76">
        <f t="shared" ca="1" si="33"/>
        <v>3</v>
      </c>
      <c r="R76">
        <f t="shared" ca="1" si="34"/>
        <v>99690</v>
      </c>
      <c r="S76">
        <f t="shared" ca="1" si="35"/>
        <v>7</v>
      </c>
      <c r="T76" t="str">
        <f t="shared" ca="1" si="36"/>
        <v>Melbourne</v>
      </c>
      <c r="U76">
        <f t="shared" ca="1" si="37"/>
        <v>210152.61965889554</v>
      </c>
      <c r="V76">
        <f t="shared" ca="1" si="38"/>
        <v>13865.828590138772</v>
      </c>
      <c r="W76">
        <f t="shared" ca="1" si="39"/>
        <v>5134.3868972711707</v>
      </c>
      <c r="X76">
        <f t="shared" ca="1" si="40"/>
        <v>4342.4607758724887</v>
      </c>
      <c r="Y76">
        <f t="shared" ca="1" si="41"/>
        <v>8108.5396989080191</v>
      </c>
      <c r="Z76">
        <f t="shared" ca="1" si="42"/>
        <v>49027.931240599886</v>
      </c>
      <c r="AA76">
        <f t="shared" ca="1" si="43"/>
        <v>364004.93779676658</v>
      </c>
      <c r="AB76">
        <f t="shared" ca="1" si="44"/>
        <v>337688.10873184731</v>
      </c>
      <c r="AD76">
        <f ca="1">IF(main[[#This Row],[Place]]="Melbourne",main[[#This Row],[Networth]],0)</f>
        <v>337688.10873184731</v>
      </c>
      <c r="AE76">
        <f ca="1">IF(main[[#This Row],[Place]]="Cardiff",main[[#This Row],[Networth]],0)</f>
        <v>0</v>
      </c>
      <c r="AF76">
        <f ca="1">IF(main[[#This Row],[Place]]="New york",main[[#This Row],[Networth]],0)</f>
        <v>0</v>
      </c>
      <c r="AG76">
        <f ca="1">IF(main[[#This Row],[Place]]="London",main[[#This Row],[Networth]],0)</f>
        <v>0</v>
      </c>
      <c r="AH76">
        <f ca="1">IF(main[[#This Row],[Place]]="Paris",main[[#This Row],[Networth]],0)</f>
        <v>0</v>
      </c>
      <c r="AI76">
        <f ca="1">IF(main[[#This Row],[Place]]="Rome",main[[#This Row],[Networth]],0)</f>
        <v>0</v>
      </c>
      <c r="AJ76">
        <f ca="1">IF(main[[#This Row],[Place]]="Delhi",main[[#This Row],[Networth]],0)</f>
        <v>0</v>
      </c>
      <c r="AK76">
        <f ca="1">IF(main[[#This Row],[Place]]="Lords",main[[#This Row],[Networth]],0)</f>
        <v>0</v>
      </c>
    </row>
    <row r="77" spans="1:37">
      <c r="A77" s="6">
        <f t="shared" si="23"/>
        <v>15</v>
      </c>
      <c r="B77" s="7" t="s">
        <v>79</v>
      </c>
      <c r="C77" s="16"/>
      <c r="D77" s="16">
        <f t="shared" ca="1" si="24"/>
        <v>16</v>
      </c>
      <c r="E77">
        <f t="shared" ca="1" si="24"/>
        <v>9</v>
      </c>
      <c r="F77">
        <f t="shared" si="45"/>
        <v>74</v>
      </c>
      <c r="G77" t="str">
        <f ca="1">VLOOKUP(D77,firstname[],2,FALSE)</f>
        <v>Kane</v>
      </c>
      <c r="H77" s="3" t="str">
        <f ca="1">VLOOKUP(E77,lastname[],2,FALSE)</f>
        <v>Modi</v>
      </c>
      <c r="I77">
        <f t="shared" ca="1" si="25"/>
        <v>43</v>
      </c>
      <c r="J77">
        <f t="shared" ca="1" si="26"/>
        <v>2</v>
      </c>
      <c r="K77" t="str">
        <f t="shared" ca="1" si="27"/>
        <v>women</v>
      </c>
      <c r="L77">
        <f t="shared" ca="1" si="28"/>
        <v>3</v>
      </c>
      <c r="M77" t="str">
        <f t="shared" ca="1" si="29"/>
        <v>Mechanical</v>
      </c>
      <c r="N77">
        <f t="shared" ca="1" si="30"/>
        <v>1</v>
      </c>
      <c r="O77" t="str">
        <f t="shared" ca="1" si="31"/>
        <v>HSC</v>
      </c>
      <c r="P77">
        <f t="shared" ca="1" si="32"/>
        <v>2</v>
      </c>
      <c r="Q77">
        <f t="shared" ca="1" si="33"/>
        <v>2</v>
      </c>
      <c r="R77">
        <f t="shared" ca="1" si="34"/>
        <v>1206470</v>
      </c>
      <c r="S77">
        <f t="shared" ca="1" si="35"/>
        <v>8</v>
      </c>
      <c r="T77" t="str">
        <f t="shared" ca="1" si="36"/>
        <v>Cardiff</v>
      </c>
      <c r="U77">
        <f t="shared" ca="1" si="37"/>
        <v>6242055.2017921815</v>
      </c>
      <c r="V77">
        <f t="shared" ca="1" si="38"/>
        <v>37149.769191049185</v>
      </c>
      <c r="W77">
        <f t="shared" ca="1" si="39"/>
        <v>151570.08688037432</v>
      </c>
      <c r="X77">
        <f t="shared" ca="1" si="40"/>
        <v>19744.499661585061</v>
      </c>
      <c r="Y77">
        <f t="shared" ca="1" si="41"/>
        <v>1068092.6291714578</v>
      </c>
      <c r="Z77">
        <f t="shared" ca="1" si="42"/>
        <v>768206.11019007815</v>
      </c>
      <c r="AA77">
        <f t="shared" ca="1" si="43"/>
        <v>8368301.3988626339</v>
      </c>
      <c r="AB77">
        <f t="shared" ca="1" si="44"/>
        <v>7243314.5008385414</v>
      </c>
      <c r="AD77">
        <f ca="1">IF(main[[#This Row],[Place]]="Melbourne",main[[#This Row],[Networth]],0)</f>
        <v>0</v>
      </c>
      <c r="AE77">
        <f ca="1">IF(main[[#This Row],[Place]]="Cardiff",main[[#This Row],[Networth]],0)</f>
        <v>7243314.5008385414</v>
      </c>
      <c r="AF77">
        <f ca="1">IF(main[[#This Row],[Place]]="New york",main[[#This Row],[Networth]],0)</f>
        <v>0</v>
      </c>
      <c r="AG77">
        <f ca="1">IF(main[[#This Row],[Place]]="London",main[[#This Row],[Networth]],0)</f>
        <v>0</v>
      </c>
      <c r="AH77">
        <f ca="1">IF(main[[#This Row],[Place]]="Paris",main[[#This Row],[Networth]],0)</f>
        <v>0</v>
      </c>
      <c r="AI77">
        <f ca="1">IF(main[[#This Row],[Place]]="Rome",main[[#This Row],[Networth]],0)</f>
        <v>0</v>
      </c>
      <c r="AJ77">
        <f ca="1">IF(main[[#This Row],[Place]]="Delhi",main[[#This Row],[Networth]],0)</f>
        <v>0</v>
      </c>
      <c r="AK77">
        <f ca="1">IF(main[[#This Row],[Place]]="Lords",main[[#This Row],[Networth]],0)</f>
        <v>0</v>
      </c>
    </row>
    <row r="78" spans="1:37">
      <c r="A78" s="6">
        <f t="shared" si="23"/>
        <v>16</v>
      </c>
      <c r="B78" s="7" t="s">
        <v>80</v>
      </c>
      <c r="C78" s="16"/>
      <c r="D78" s="16">
        <f t="shared" ca="1" si="24"/>
        <v>21</v>
      </c>
      <c r="E78">
        <f t="shared" ca="1" si="24"/>
        <v>29</v>
      </c>
      <c r="F78">
        <f t="shared" si="45"/>
        <v>75</v>
      </c>
      <c r="G78" t="str">
        <f ca="1">VLOOKUP(D78,firstname[],2,FALSE)</f>
        <v>Mitchell</v>
      </c>
      <c r="H78" s="3" t="str">
        <f ca="1">VLOOKUP(E78,lastname[],2,FALSE)</f>
        <v>Stanikzai</v>
      </c>
      <c r="I78">
        <f t="shared" ca="1" si="25"/>
        <v>32</v>
      </c>
      <c r="J78">
        <f t="shared" ca="1" si="26"/>
        <v>1</v>
      </c>
      <c r="K78" t="str">
        <f t="shared" ca="1" si="27"/>
        <v>men</v>
      </c>
      <c r="L78">
        <f t="shared" ca="1" si="28"/>
        <v>1</v>
      </c>
      <c r="M78" t="str">
        <f t="shared" ca="1" si="29"/>
        <v>Computer Science</v>
      </c>
      <c r="N78">
        <f t="shared" ca="1" si="30"/>
        <v>5</v>
      </c>
      <c r="O78" t="str">
        <f t="shared" ca="1" si="31"/>
        <v>PHD</v>
      </c>
      <c r="P78">
        <f t="shared" ca="1" si="32"/>
        <v>1</v>
      </c>
      <c r="Q78">
        <f t="shared" ca="1" si="33"/>
        <v>3</v>
      </c>
      <c r="R78">
        <f t="shared" ca="1" si="34"/>
        <v>1119581</v>
      </c>
      <c r="S78">
        <f t="shared" ca="1" si="35"/>
        <v>8</v>
      </c>
      <c r="T78" t="str">
        <f t="shared" ca="1" si="36"/>
        <v>Cardiff</v>
      </c>
      <c r="U78">
        <f t="shared" ca="1" si="37"/>
        <v>4797852.2140895613</v>
      </c>
      <c r="V78">
        <f t="shared" ca="1" si="38"/>
        <v>104494.2982590826</v>
      </c>
      <c r="W78">
        <f t="shared" ca="1" si="39"/>
        <v>150230.20636335236</v>
      </c>
      <c r="X78">
        <f t="shared" ca="1" si="40"/>
        <v>123289.20833583706</v>
      </c>
      <c r="Y78">
        <f t="shared" ca="1" si="41"/>
        <v>65706.348492985562</v>
      </c>
      <c r="Z78">
        <f t="shared" ca="1" si="42"/>
        <v>711624.92495764641</v>
      </c>
      <c r="AA78">
        <f t="shared" ca="1" si="43"/>
        <v>6779288.3454105593</v>
      </c>
      <c r="AB78">
        <f t="shared" ca="1" si="44"/>
        <v>6485798.4903226541</v>
      </c>
      <c r="AD78">
        <f ca="1">IF(main[[#This Row],[Place]]="Melbourne",main[[#This Row],[Networth]],0)</f>
        <v>0</v>
      </c>
      <c r="AE78">
        <f ca="1">IF(main[[#This Row],[Place]]="Cardiff",main[[#This Row],[Networth]],0)</f>
        <v>6485798.4903226541</v>
      </c>
      <c r="AF78">
        <f ca="1">IF(main[[#This Row],[Place]]="New york",main[[#This Row],[Networth]],0)</f>
        <v>0</v>
      </c>
      <c r="AG78">
        <f ca="1">IF(main[[#This Row],[Place]]="London",main[[#This Row],[Networth]],0)</f>
        <v>0</v>
      </c>
      <c r="AH78">
        <f ca="1">IF(main[[#This Row],[Place]]="Paris",main[[#This Row],[Networth]],0)</f>
        <v>0</v>
      </c>
      <c r="AI78">
        <f ca="1">IF(main[[#This Row],[Place]]="Rome",main[[#This Row],[Networth]],0)</f>
        <v>0</v>
      </c>
      <c r="AJ78">
        <f ca="1">IF(main[[#This Row],[Place]]="Delhi",main[[#This Row],[Networth]],0)</f>
        <v>0</v>
      </c>
      <c r="AK78">
        <f ca="1">IF(main[[#This Row],[Place]]="Lords",main[[#This Row],[Networth]],0)</f>
        <v>0</v>
      </c>
    </row>
    <row r="79" spans="1:37">
      <c r="A79" s="6">
        <f t="shared" si="23"/>
        <v>17</v>
      </c>
      <c r="B79" s="7" t="s">
        <v>81</v>
      </c>
      <c r="C79" s="16"/>
      <c r="D79" s="16">
        <f t="shared" ca="1" si="24"/>
        <v>29</v>
      </c>
      <c r="E79">
        <f t="shared" ca="1" si="24"/>
        <v>1</v>
      </c>
      <c r="F79">
        <f t="shared" si="45"/>
        <v>76</v>
      </c>
      <c r="G79" t="str">
        <f ca="1">VLOOKUP(D79,firstname[],2,FALSE)</f>
        <v>Asgar</v>
      </c>
      <c r="H79" s="3" t="str">
        <f ca="1">VLOOKUP(E79,lastname[],2,FALSE)</f>
        <v>Singh</v>
      </c>
      <c r="I79">
        <f t="shared" ca="1" si="25"/>
        <v>33</v>
      </c>
      <c r="J79">
        <f t="shared" ca="1" si="26"/>
        <v>2</v>
      </c>
      <c r="K79" t="str">
        <f t="shared" ca="1" si="27"/>
        <v>women</v>
      </c>
      <c r="L79">
        <f t="shared" ca="1" si="28"/>
        <v>3</v>
      </c>
      <c r="M79" t="str">
        <f t="shared" ca="1" si="29"/>
        <v>Mechanical</v>
      </c>
      <c r="N79">
        <f t="shared" ca="1" si="30"/>
        <v>5</v>
      </c>
      <c r="O79" t="str">
        <f t="shared" ca="1" si="31"/>
        <v>PHD</v>
      </c>
      <c r="P79">
        <f t="shared" ca="1" si="32"/>
        <v>3</v>
      </c>
      <c r="Q79">
        <f t="shared" ca="1" si="33"/>
        <v>4</v>
      </c>
      <c r="R79">
        <f t="shared" ca="1" si="34"/>
        <v>578849</v>
      </c>
      <c r="S79">
        <f t="shared" ca="1" si="35"/>
        <v>8</v>
      </c>
      <c r="T79" t="str">
        <f t="shared" ca="1" si="36"/>
        <v>Cardiff</v>
      </c>
      <c r="U79">
        <f t="shared" ca="1" si="37"/>
        <v>3734673.4854687233</v>
      </c>
      <c r="V79">
        <f t="shared" ca="1" si="38"/>
        <v>4589.2760846218171</v>
      </c>
      <c r="W79">
        <f t="shared" ca="1" si="39"/>
        <v>38330.178621578954</v>
      </c>
      <c r="X79">
        <f t="shared" ca="1" si="40"/>
        <v>32822.433675789071</v>
      </c>
      <c r="Y79">
        <f t="shared" ca="1" si="41"/>
        <v>404079.67231961514</v>
      </c>
      <c r="Z79">
        <f t="shared" ca="1" si="42"/>
        <v>74016.654206564155</v>
      </c>
      <c r="AA79">
        <f t="shared" ca="1" si="43"/>
        <v>4425869.3182968656</v>
      </c>
      <c r="AB79">
        <f t="shared" ca="1" si="44"/>
        <v>3984377.9362168396</v>
      </c>
      <c r="AD79">
        <f ca="1">IF(main[[#This Row],[Place]]="Melbourne",main[[#This Row],[Networth]],0)</f>
        <v>0</v>
      </c>
      <c r="AE79">
        <f ca="1">IF(main[[#This Row],[Place]]="Cardiff",main[[#This Row],[Networth]],0)</f>
        <v>3984377.9362168396</v>
      </c>
      <c r="AF79">
        <f ca="1">IF(main[[#This Row],[Place]]="New york",main[[#This Row],[Networth]],0)</f>
        <v>0</v>
      </c>
      <c r="AG79">
        <f ca="1">IF(main[[#This Row],[Place]]="London",main[[#This Row],[Networth]],0)</f>
        <v>0</v>
      </c>
      <c r="AH79">
        <f ca="1">IF(main[[#This Row],[Place]]="Paris",main[[#This Row],[Networth]],0)</f>
        <v>0</v>
      </c>
      <c r="AI79">
        <f ca="1">IF(main[[#This Row],[Place]]="Rome",main[[#This Row],[Networth]],0)</f>
        <v>0</v>
      </c>
      <c r="AJ79">
        <f ca="1">IF(main[[#This Row],[Place]]="Delhi",main[[#This Row],[Networth]],0)</f>
        <v>0</v>
      </c>
      <c r="AK79">
        <f ca="1">IF(main[[#This Row],[Place]]="Lords",main[[#This Row],[Networth]],0)</f>
        <v>0</v>
      </c>
    </row>
    <row r="80" spans="1:37">
      <c r="A80" s="6">
        <f t="shared" si="23"/>
        <v>18</v>
      </c>
      <c r="B80" s="7" t="s">
        <v>82</v>
      </c>
      <c r="C80" s="16"/>
      <c r="D80" s="16">
        <f t="shared" ca="1" si="24"/>
        <v>28</v>
      </c>
      <c r="E80">
        <f t="shared" ca="1" si="24"/>
        <v>12</v>
      </c>
      <c r="F80">
        <f t="shared" si="45"/>
        <v>77</v>
      </c>
      <c r="G80" t="str">
        <f ca="1">VLOOKUP(D80,firstname[],2,FALSE)</f>
        <v>Nathan</v>
      </c>
      <c r="H80" s="3" t="str">
        <f ca="1">VLOOKUP(E80,lastname[],2,FALSE)</f>
        <v>Sarkar</v>
      </c>
      <c r="I80">
        <f t="shared" ca="1" si="25"/>
        <v>30</v>
      </c>
      <c r="J80">
        <f t="shared" ca="1" si="26"/>
        <v>2</v>
      </c>
      <c r="K80" t="str">
        <f t="shared" ca="1" si="27"/>
        <v>women</v>
      </c>
      <c r="L80">
        <f t="shared" ca="1" si="28"/>
        <v>1</v>
      </c>
      <c r="M80" t="str">
        <f t="shared" ca="1" si="29"/>
        <v>Computer Science</v>
      </c>
      <c r="N80">
        <f t="shared" ca="1" si="30"/>
        <v>2</v>
      </c>
      <c r="O80" t="str">
        <f t="shared" ca="1" si="31"/>
        <v>SSC</v>
      </c>
      <c r="P80">
        <f t="shared" ca="1" si="32"/>
        <v>3</v>
      </c>
      <c r="Q80">
        <f t="shared" ca="1" si="33"/>
        <v>3</v>
      </c>
      <c r="R80">
        <f t="shared" ca="1" si="34"/>
        <v>212026</v>
      </c>
      <c r="S80">
        <f t="shared" ca="1" si="35"/>
        <v>3</v>
      </c>
      <c r="T80" t="str">
        <f t="shared" ca="1" si="36"/>
        <v>Paris</v>
      </c>
      <c r="U80">
        <f t="shared" ca="1" si="37"/>
        <v>1816530.0642862064</v>
      </c>
      <c r="V80">
        <f t="shared" ca="1" si="38"/>
        <v>59426.031339796406</v>
      </c>
      <c r="W80">
        <f t="shared" ca="1" si="39"/>
        <v>188736.92372495253</v>
      </c>
      <c r="X80">
        <f t="shared" ca="1" si="40"/>
        <v>170535.34998607732</v>
      </c>
      <c r="Y80">
        <f t="shared" ca="1" si="41"/>
        <v>52817.240923633559</v>
      </c>
      <c r="Z80">
        <f t="shared" ca="1" si="42"/>
        <v>60258.614867759046</v>
      </c>
      <c r="AA80">
        <f t="shared" ca="1" si="43"/>
        <v>2277551.6028789179</v>
      </c>
      <c r="AB80">
        <f t="shared" ca="1" si="44"/>
        <v>1994772.9806294108</v>
      </c>
      <c r="AD80">
        <f ca="1">IF(main[[#This Row],[Place]]="Melbourne",main[[#This Row],[Networth]],0)</f>
        <v>0</v>
      </c>
      <c r="AE80">
        <f ca="1">IF(main[[#This Row],[Place]]="Cardiff",main[[#This Row],[Networth]],0)</f>
        <v>0</v>
      </c>
      <c r="AF80">
        <f ca="1">IF(main[[#This Row],[Place]]="New york",main[[#This Row],[Networth]],0)</f>
        <v>0</v>
      </c>
      <c r="AG80">
        <f ca="1">IF(main[[#This Row],[Place]]="London",main[[#This Row],[Networth]],0)</f>
        <v>0</v>
      </c>
      <c r="AH80">
        <f ca="1">IF(main[[#This Row],[Place]]="Paris",main[[#This Row],[Networth]],0)</f>
        <v>1994772.9806294108</v>
      </c>
      <c r="AI80">
        <f ca="1">IF(main[[#This Row],[Place]]="Rome",main[[#This Row],[Networth]],0)</f>
        <v>0</v>
      </c>
      <c r="AJ80">
        <f ca="1">IF(main[[#This Row],[Place]]="Delhi",main[[#This Row],[Networth]],0)</f>
        <v>0</v>
      </c>
      <c r="AK80">
        <f ca="1">IF(main[[#This Row],[Place]]="Lords",main[[#This Row],[Networth]],0)</f>
        <v>0</v>
      </c>
    </row>
    <row r="81" spans="1:37">
      <c r="A81" s="6">
        <f t="shared" si="23"/>
        <v>19</v>
      </c>
      <c r="B81" s="7" t="s">
        <v>83</v>
      </c>
      <c r="C81" s="16"/>
      <c r="D81" s="16">
        <f t="shared" ca="1" si="24"/>
        <v>30</v>
      </c>
      <c r="E81">
        <f t="shared" ca="1" si="24"/>
        <v>1</v>
      </c>
      <c r="F81">
        <f t="shared" si="45"/>
        <v>78</v>
      </c>
      <c r="G81" t="str">
        <f ca="1">VLOOKUP(D81,firstname[],2,FALSE)</f>
        <v>Rashid</v>
      </c>
      <c r="H81" s="3" t="str">
        <f ca="1">VLOOKUP(E81,lastname[],2,FALSE)</f>
        <v>Singh</v>
      </c>
      <c r="I81">
        <f t="shared" ca="1" si="25"/>
        <v>44</v>
      </c>
      <c r="J81">
        <f t="shared" ca="1" si="26"/>
        <v>2</v>
      </c>
      <c r="K81" t="str">
        <f t="shared" ca="1" si="27"/>
        <v>women</v>
      </c>
      <c r="L81">
        <f t="shared" ca="1" si="28"/>
        <v>4</v>
      </c>
      <c r="M81" t="str">
        <f t="shared" ca="1" si="29"/>
        <v>IT</v>
      </c>
      <c r="N81">
        <f t="shared" ca="1" si="30"/>
        <v>2</v>
      </c>
      <c r="O81" t="str">
        <f t="shared" ca="1" si="31"/>
        <v>SSC</v>
      </c>
      <c r="P81">
        <f t="shared" ca="1" si="32"/>
        <v>3</v>
      </c>
      <c r="Q81">
        <f t="shared" ca="1" si="33"/>
        <v>2</v>
      </c>
      <c r="R81">
        <f t="shared" ca="1" si="34"/>
        <v>546998</v>
      </c>
      <c r="S81">
        <f t="shared" ca="1" si="35"/>
        <v>4</v>
      </c>
      <c r="T81" t="str">
        <f t="shared" ca="1" si="36"/>
        <v>Rome</v>
      </c>
      <c r="U81">
        <f t="shared" ca="1" si="37"/>
        <v>3821040.3156146221</v>
      </c>
      <c r="V81">
        <f t="shared" ca="1" si="38"/>
        <v>255135.28021042186</v>
      </c>
      <c r="W81">
        <f t="shared" ca="1" si="39"/>
        <v>294680.56274731498</v>
      </c>
      <c r="X81">
        <f t="shared" ca="1" si="40"/>
        <v>50001.689096661008</v>
      </c>
      <c r="Y81">
        <f t="shared" ca="1" si="41"/>
        <v>495474.21310031245</v>
      </c>
      <c r="Z81">
        <f t="shared" ca="1" si="42"/>
        <v>293432.57373715116</v>
      </c>
      <c r="AA81">
        <f t="shared" ca="1" si="43"/>
        <v>4956151.4520990876</v>
      </c>
      <c r="AB81">
        <f t="shared" ca="1" si="44"/>
        <v>4155540.2696916927</v>
      </c>
      <c r="AD81">
        <f ca="1">IF(main[[#This Row],[Place]]="Melbourne",main[[#This Row],[Networth]],0)</f>
        <v>0</v>
      </c>
      <c r="AE81">
        <f ca="1">IF(main[[#This Row],[Place]]="Cardiff",main[[#This Row],[Networth]],0)</f>
        <v>0</v>
      </c>
      <c r="AF81">
        <f ca="1">IF(main[[#This Row],[Place]]="New york",main[[#This Row],[Networth]],0)</f>
        <v>0</v>
      </c>
      <c r="AG81">
        <f ca="1">IF(main[[#This Row],[Place]]="London",main[[#This Row],[Networth]],0)</f>
        <v>0</v>
      </c>
      <c r="AH81">
        <f ca="1">IF(main[[#This Row],[Place]]="Paris",main[[#This Row],[Networth]],0)</f>
        <v>0</v>
      </c>
      <c r="AI81">
        <f ca="1">IF(main[[#This Row],[Place]]="Rome",main[[#This Row],[Networth]],0)</f>
        <v>4155540.2696916927</v>
      </c>
      <c r="AJ81">
        <f ca="1">IF(main[[#This Row],[Place]]="Delhi",main[[#This Row],[Networth]],0)</f>
        <v>0</v>
      </c>
      <c r="AK81">
        <f ca="1">IF(main[[#This Row],[Place]]="Lords",main[[#This Row],[Networth]],0)</f>
        <v>0</v>
      </c>
    </row>
    <row r="82" spans="1:37">
      <c r="A82" s="6">
        <f t="shared" si="23"/>
        <v>20</v>
      </c>
      <c r="B82" s="7" t="s">
        <v>84</v>
      </c>
      <c r="C82" s="16"/>
      <c r="D82" s="16">
        <f t="shared" ca="1" si="24"/>
        <v>5</v>
      </c>
      <c r="E82">
        <f t="shared" ca="1" si="24"/>
        <v>11</v>
      </c>
      <c r="F82">
        <f t="shared" si="45"/>
        <v>79</v>
      </c>
      <c r="G82" t="str">
        <f ca="1">VLOOKUP(D82,firstname[],2,FALSE)</f>
        <v>Rishabh</v>
      </c>
      <c r="H82" s="3" t="str">
        <f ca="1">VLOOKUP(E82,lastname[],2,FALSE)</f>
        <v>Jain</v>
      </c>
      <c r="I82">
        <f t="shared" ca="1" si="25"/>
        <v>42</v>
      </c>
      <c r="J82">
        <f t="shared" ca="1" si="26"/>
        <v>1</v>
      </c>
      <c r="K82" t="str">
        <f t="shared" ca="1" si="27"/>
        <v>men</v>
      </c>
      <c r="L82">
        <f t="shared" ca="1" si="28"/>
        <v>4</v>
      </c>
      <c r="M82" t="str">
        <f t="shared" ca="1" si="29"/>
        <v>IT</v>
      </c>
      <c r="N82">
        <f t="shared" ca="1" si="30"/>
        <v>5</v>
      </c>
      <c r="O82" t="str">
        <f t="shared" ca="1" si="31"/>
        <v>PHD</v>
      </c>
      <c r="P82">
        <f t="shared" ca="1" si="32"/>
        <v>3</v>
      </c>
      <c r="Q82">
        <f t="shared" ca="1" si="33"/>
        <v>1</v>
      </c>
      <c r="R82">
        <f t="shared" ca="1" si="34"/>
        <v>1192413</v>
      </c>
      <c r="S82">
        <f t="shared" ca="1" si="35"/>
        <v>3</v>
      </c>
      <c r="T82" t="str">
        <f t="shared" ca="1" si="36"/>
        <v>Paris</v>
      </c>
      <c r="U82">
        <f t="shared" ca="1" si="37"/>
        <v>5183831.5857907543</v>
      </c>
      <c r="V82">
        <f t="shared" ca="1" si="38"/>
        <v>490621.38015563646</v>
      </c>
      <c r="W82">
        <f t="shared" ca="1" si="39"/>
        <v>407936.6997152465</v>
      </c>
      <c r="X82">
        <f t="shared" ca="1" si="40"/>
        <v>318790.55322015565</v>
      </c>
      <c r="Y82">
        <f t="shared" ca="1" si="41"/>
        <v>675731.15521650121</v>
      </c>
      <c r="Z82">
        <f t="shared" ca="1" si="42"/>
        <v>852601.62610490446</v>
      </c>
      <c r="AA82">
        <f t="shared" ca="1" si="43"/>
        <v>7636782.9116109051</v>
      </c>
      <c r="AB82">
        <f t="shared" ca="1" si="44"/>
        <v>6151639.8230186123</v>
      </c>
      <c r="AD82">
        <f ca="1">IF(main[[#This Row],[Place]]="Melbourne",main[[#This Row],[Networth]],0)</f>
        <v>0</v>
      </c>
      <c r="AE82">
        <f ca="1">IF(main[[#This Row],[Place]]="Cardiff",main[[#This Row],[Networth]],0)</f>
        <v>0</v>
      </c>
      <c r="AF82">
        <f ca="1">IF(main[[#This Row],[Place]]="New york",main[[#This Row],[Networth]],0)</f>
        <v>0</v>
      </c>
      <c r="AG82">
        <f ca="1">IF(main[[#This Row],[Place]]="London",main[[#This Row],[Networth]],0)</f>
        <v>0</v>
      </c>
      <c r="AH82">
        <f ca="1">IF(main[[#This Row],[Place]]="Paris",main[[#This Row],[Networth]],0)</f>
        <v>6151639.8230186123</v>
      </c>
      <c r="AI82">
        <f ca="1">IF(main[[#This Row],[Place]]="Rome",main[[#This Row],[Networth]],0)</f>
        <v>0</v>
      </c>
      <c r="AJ82">
        <f ca="1">IF(main[[#This Row],[Place]]="Delhi",main[[#This Row],[Networth]],0)</f>
        <v>0</v>
      </c>
      <c r="AK82">
        <f ca="1">IF(main[[#This Row],[Place]]="Lords",main[[#This Row],[Networth]],0)</f>
        <v>0</v>
      </c>
    </row>
    <row r="83" spans="1:37">
      <c r="A83" s="6">
        <f t="shared" si="23"/>
        <v>21</v>
      </c>
      <c r="B83" s="7" t="s">
        <v>85</v>
      </c>
      <c r="C83" s="16"/>
      <c r="D83" s="16">
        <f t="shared" ca="1" si="24"/>
        <v>28</v>
      </c>
      <c r="E83">
        <f t="shared" ca="1" si="24"/>
        <v>10</v>
      </c>
      <c r="F83">
        <f t="shared" si="45"/>
        <v>80</v>
      </c>
      <c r="G83" t="str">
        <f ca="1">VLOOKUP(D83,firstname[],2,FALSE)</f>
        <v>Nathan</v>
      </c>
      <c r="H83" s="3" t="str">
        <f ca="1">VLOOKUP(E83,lastname[],2,FALSE)</f>
        <v>Musk</v>
      </c>
      <c r="I83">
        <f t="shared" ca="1" si="25"/>
        <v>44</v>
      </c>
      <c r="J83">
        <f t="shared" ca="1" si="26"/>
        <v>2</v>
      </c>
      <c r="K83" t="str">
        <f t="shared" ca="1" si="27"/>
        <v>women</v>
      </c>
      <c r="L83">
        <f t="shared" ca="1" si="28"/>
        <v>2</v>
      </c>
      <c r="M83" t="str">
        <f t="shared" ca="1" si="29"/>
        <v>Chemical</v>
      </c>
      <c r="N83">
        <f t="shared" ca="1" si="30"/>
        <v>3</v>
      </c>
      <c r="O83" t="str">
        <f t="shared" ca="1" si="31"/>
        <v>Graduate</v>
      </c>
      <c r="P83">
        <f t="shared" ca="1" si="32"/>
        <v>2</v>
      </c>
      <c r="Q83">
        <f t="shared" ca="1" si="33"/>
        <v>2</v>
      </c>
      <c r="R83">
        <f t="shared" ca="1" si="34"/>
        <v>911955</v>
      </c>
      <c r="S83">
        <f t="shared" ca="1" si="35"/>
        <v>5</v>
      </c>
      <c r="T83" t="str">
        <f t="shared" ca="1" si="36"/>
        <v>Delhi</v>
      </c>
      <c r="U83">
        <f t="shared" ca="1" si="37"/>
        <v>1857129.9618926621</v>
      </c>
      <c r="V83">
        <f t="shared" ca="1" si="38"/>
        <v>179146.39112170317</v>
      </c>
      <c r="W83">
        <f t="shared" ca="1" si="39"/>
        <v>346187.67372592608</v>
      </c>
      <c r="X83">
        <f t="shared" ca="1" si="40"/>
        <v>299758.86066067411</v>
      </c>
      <c r="Y83">
        <f t="shared" ca="1" si="41"/>
        <v>221354.21956712118</v>
      </c>
      <c r="Z83">
        <f t="shared" ca="1" si="42"/>
        <v>465401.85654380801</v>
      </c>
      <c r="AA83">
        <f t="shared" ca="1" si="43"/>
        <v>3580674.4921623962</v>
      </c>
      <c r="AB83">
        <f t="shared" ca="1" si="44"/>
        <v>2880415.0208128979</v>
      </c>
      <c r="AD83">
        <f ca="1">IF(main[[#This Row],[Place]]="Melbourne",main[[#This Row],[Networth]],0)</f>
        <v>0</v>
      </c>
      <c r="AE83">
        <f ca="1">IF(main[[#This Row],[Place]]="Cardiff",main[[#This Row],[Networth]],0)</f>
        <v>0</v>
      </c>
      <c r="AF83">
        <f ca="1">IF(main[[#This Row],[Place]]="New york",main[[#This Row],[Networth]],0)</f>
        <v>0</v>
      </c>
      <c r="AG83">
        <f ca="1">IF(main[[#This Row],[Place]]="London",main[[#This Row],[Networth]],0)</f>
        <v>0</v>
      </c>
      <c r="AH83">
        <f ca="1">IF(main[[#This Row],[Place]]="Paris",main[[#This Row],[Networth]],0)</f>
        <v>0</v>
      </c>
      <c r="AI83">
        <f ca="1">IF(main[[#This Row],[Place]]="Rome",main[[#This Row],[Networth]],0)</f>
        <v>0</v>
      </c>
      <c r="AJ83">
        <f ca="1">IF(main[[#This Row],[Place]]="Delhi",main[[#This Row],[Networth]],0)</f>
        <v>2880415.0208128979</v>
      </c>
      <c r="AK83">
        <f ca="1">IF(main[[#This Row],[Place]]="Lords",main[[#This Row],[Networth]],0)</f>
        <v>0</v>
      </c>
    </row>
    <row r="84" spans="1:37">
      <c r="A84" s="6">
        <f t="shared" si="23"/>
        <v>22</v>
      </c>
      <c r="B84" s="7" t="s">
        <v>86</v>
      </c>
      <c r="C84" s="16"/>
      <c r="D84" s="16">
        <f t="shared" ca="1" si="24"/>
        <v>13</v>
      </c>
      <c r="E84">
        <f t="shared" ca="1" si="24"/>
        <v>17</v>
      </c>
      <c r="F84">
        <f t="shared" si="45"/>
        <v>81</v>
      </c>
      <c r="G84" t="str">
        <f ca="1">VLOOKUP(D84,firstname[],2,FALSE)</f>
        <v>Randeep</v>
      </c>
      <c r="H84" s="3" t="str">
        <f ca="1">VLOOKUP(E84,lastname[],2,FALSE)</f>
        <v>Williamson</v>
      </c>
      <c r="I84">
        <f t="shared" ca="1" si="25"/>
        <v>33</v>
      </c>
      <c r="J84">
        <f t="shared" ca="1" si="26"/>
        <v>1</v>
      </c>
      <c r="K84" t="str">
        <f t="shared" ca="1" si="27"/>
        <v>men</v>
      </c>
      <c r="L84">
        <f t="shared" ca="1" si="28"/>
        <v>3</v>
      </c>
      <c r="M84" t="str">
        <f t="shared" ca="1" si="29"/>
        <v>Mechanical</v>
      </c>
      <c r="N84">
        <f t="shared" ca="1" si="30"/>
        <v>3</v>
      </c>
      <c r="O84" t="str">
        <f t="shared" ca="1" si="31"/>
        <v>Graduate</v>
      </c>
      <c r="P84">
        <f t="shared" ca="1" si="32"/>
        <v>1</v>
      </c>
      <c r="Q84">
        <f t="shared" ca="1" si="33"/>
        <v>2</v>
      </c>
      <c r="R84">
        <f t="shared" ca="1" si="34"/>
        <v>978105</v>
      </c>
      <c r="S84">
        <f t="shared" ca="1" si="35"/>
        <v>6</v>
      </c>
      <c r="T84" t="str">
        <f t="shared" ca="1" si="36"/>
        <v>Lords</v>
      </c>
      <c r="U84">
        <f t="shared" ca="1" si="37"/>
        <v>8348774.4404904069</v>
      </c>
      <c r="V84">
        <f t="shared" ca="1" si="38"/>
        <v>240571.31573398307</v>
      </c>
      <c r="W84">
        <f t="shared" ca="1" si="39"/>
        <v>522242.64110860968</v>
      </c>
      <c r="X84">
        <f t="shared" ca="1" si="40"/>
        <v>41937.357202083695</v>
      </c>
      <c r="Y84">
        <f t="shared" ca="1" si="41"/>
        <v>657623.36489274458</v>
      </c>
      <c r="Z84">
        <f t="shared" ca="1" si="42"/>
        <v>1465.0971468914468</v>
      </c>
      <c r="AA84">
        <f t="shared" ca="1" si="43"/>
        <v>9850587.1787459068</v>
      </c>
      <c r="AB84">
        <f t="shared" ca="1" si="44"/>
        <v>8910455.1409170963</v>
      </c>
      <c r="AD84">
        <f ca="1">IF(main[[#This Row],[Place]]="Melbourne",main[[#This Row],[Networth]],0)</f>
        <v>0</v>
      </c>
      <c r="AE84">
        <f ca="1">IF(main[[#This Row],[Place]]="Cardiff",main[[#This Row],[Networth]],0)</f>
        <v>0</v>
      </c>
      <c r="AF84">
        <f ca="1">IF(main[[#This Row],[Place]]="New york",main[[#This Row],[Networth]],0)</f>
        <v>0</v>
      </c>
      <c r="AG84">
        <f ca="1">IF(main[[#This Row],[Place]]="London",main[[#This Row],[Networth]],0)</f>
        <v>0</v>
      </c>
      <c r="AH84">
        <f ca="1">IF(main[[#This Row],[Place]]="Paris",main[[#This Row],[Networth]],0)</f>
        <v>0</v>
      </c>
      <c r="AI84">
        <f ca="1">IF(main[[#This Row],[Place]]="Rome",main[[#This Row],[Networth]],0)</f>
        <v>0</v>
      </c>
      <c r="AJ84">
        <f ca="1">IF(main[[#This Row],[Place]]="Delhi",main[[#This Row],[Networth]],0)</f>
        <v>0</v>
      </c>
      <c r="AK84">
        <f ca="1">IF(main[[#This Row],[Place]]="Lords",main[[#This Row],[Networth]],0)</f>
        <v>8910455.1409170963</v>
      </c>
    </row>
    <row r="85" spans="1:37">
      <c r="A85" s="6">
        <f t="shared" si="23"/>
        <v>23</v>
      </c>
      <c r="B85" s="7" t="s">
        <v>87</v>
      </c>
      <c r="C85" s="16"/>
      <c r="D85" s="16">
        <f t="shared" ca="1" si="24"/>
        <v>7</v>
      </c>
      <c r="E85">
        <f t="shared" ca="1" si="24"/>
        <v>9</v>
      </c>
      <c r="F85">
        <f t="shared" si="45"/>
        <v>82</v>
      </c>
      <c r="G85" t="str">
        <f ca="1">VLOOKUP(D85,firstname[],2,FALSE)</f>
        <v>Elon</v>
      </c>
      <c r="H85" s="3" t="str">
        <f ca="1">VLOOKUP(E85,lastname[],2,FALSE)</f>
        <v>Modi</v>
      </c>
      <c r="I85">
        <f t="shared" ca="1" si="25"/>
        <v>34</v>
      </c>
      <c r="J85">
        <f t="shared" ca="1" si="26"/>
        <v>2</v>
      </c>
      <c r="K85" t="str">
        <f t="shared" ca="1" si="27"/>
        <v>women</v>
      </c>
      <c r="L85">
        <f t="shared" ca="1" si="28"/>
        <v>4</v>
      </c>
      <c r="M85" t="str">
        <f t="shared" ca="1" si="29"/>
        <v>IT</v>
      </c>
      <c r="N85">
        <f t="shared" ca="1" si="30"/>
        <v>4</v>
      </c>
      <c r="O85" t="str">
        <f t="shared" ca="1" si="31"/>
        <v>PostGraduate</v>
      </c>
      <c r="P85">
        <f t="shared" ca="1" si="32"/>
        <v>1</v>
      </c>
      <c r="Q85">
        <f t="shared" ca="1" si="33"/>
        <v>1</v>
      </c>
      <c r="R85">
        <f t="shared" ca="1" si="34"/>
        <v>386433</v>
      </c>
      <c r="S85">
        <f t="shared" ca="1" si="35"/>
        <v>1</v>
      </c>
      <c r="T85" t="str">
        <f t="shared" ca="1" si="36"/>
        <v>New york</v>
      </c>
      <c r="U85">
        <f t="shared" ca="1" si="37"/>
        <v>71399.528223198024</v>
      </c>
      <c r="V85">
        <f t="shared" ca="1" si="38"/>
        <v>545.18038336023551</v>
      </c>
      <c r="W85">
        <f t="shared" ca="1" si="39"/>
        <v>184416.4941463616</v>
      </c>
      <c r="X85">
        <f t="shared" ca="1" si="40"/>
        <v>62522.301633777082</v>
      </c>
      <c r="Y85">
        <f t="shared" ca="1" si="41"/>
        <v>385331.18827132776</v>
      </c>
      <c r="Z85">
        <f t="shared" ca="1" si="42"/>
        <v>27753.06671953341</v>
      </c>
      <c r="AA85">
        <f t="shared" ca="1" si="43"/>
        <v>670002.08908909303</v>
      </c>
      <c r="AB85">
        <f t="shared" ca="1" si="44"/>
        <v>221603.41880062793</v>
      </c>
      <c r="AD85">
        <f ca="1">IF(main[[#This Row],[Place]]="Melbourne",main[[#This Row],[Networth]],0)</f>
        <v>0</v>
      </c>
      <c r="AE85">
        <f ca="1">IF(main[[#This Row],[Place]]="Cardiff",main[[#This Row],[Networth]],0)</f>
        <v>0</v>
      </c>
      <c r="AF85">
        <f ca="1">IF(main[[#This Row],[Place]]="New york",main[[#This Row],[Networth]],0)</f>
        <v>221603.41880062793</v>
      </c>
      <c r="AG85">
        <f ca="1">IF(main[[#This Row],[Place]]="London",main[[#This Row],[Networth]],0)</f>
        <v>0</v>
      </c>
      <c r="AH85">
        <f ca="1">IF(main[[#This Row],[Place]]="Paris",main[[#This Row],[Networth]],0)</f>
        <v>0</v>
      </c>
      <c r="AI85">
        <f ca="1">IF(main[[#This Row],[Place]]="Rome",main[[#This Row],[Networth]],0)</f>
        <v>0</v>
      </c>
      <c r="AJ85">
        <f ca="1">IF(main[[#This Row],[Place]]="Delhi",main[[#This Row],[Networth]],0)</f>
        <v>0</v>
      </c>
      <c r="AK85">
        <f ca="1">IF(main[[#This Row],[Place]]="Lords",main[[#This Row],[Networth]],0)</f>
        <v>0</v>
      </c>
    </row>
    <row r="86" spans="1:37">
      <c r="A86" s="6">
        <f t="shared" si="23"/>
        <v>24</v>
      </c>
      <c r="B86" s="7" t="s">
        <v>88</v>
      </c>
      <c r="C86" s="16"/>
      <c r="D86" s="16">
        <f t="shared" ca="1" si="24"/>
        <v>2</v>
      </c>
      <c r="E86">
        <f t="shared" ca="1" si="24"/>
        <v>8</v>
      </c>
      <c r="F86">
        <f t="shared" si="45"/>
        <v>83</v>
      </c>
      <c r="G86" t="str">
        <f ca="1">VLOOKUP(D86,firstname[],2,FALSE)</f>
        <v>Daya</v>
      </c>
      <c r="H86" s="3" t="str">
        <f ca="1">VLOOKUP(E86,lastname[],2,FALSE)</f>
        <v>Sheikh</v>
      </c>
      <c r="I86">
        <f t="shared" ca="1" si="25"/>
        <v>31</v>
      </c>
      <c r="J86">
        <f t="shared" ca="1" si="26"/>
        <v>2</v>
      </c>
      <c r="K86" t="str">
        <f t="shared" ca="1" si="27"/>
        <v>women</v>
      </c>
      <c r="L86">
        <f t="shared" ca="1" si="28"/>
        <v>4</v>
      </c>
      <c r="M86" t="str">
        <f t="shared" ca="1" si="29"/>
        <v>IT</v>
      </c>
      <c r="N86">
        <f t="shared" ca="1" si="30"/>
        <v>2</v>
      </c>
      <c r="O86" t="str">
        <f t="shared" ca="1" si="31"/>
        <v>SSC</v>
      </c>
      <c r="P86">
        <f t="shared" ca="1" si="32"/>
        <v>2</v>
      </c>
      <c r="Q86">
        <f t="shared" ca="1" si="33"/>
        <v>3</v>
      </c>
      <c r="R86">
        <f t="shared" ca="1" si="34"/>
        <v>1207403</v>
      </c>
      <c r="S86">
        <f t="shared" ca="1" si="35"/>
        <v>1</v>
      </c>
      <c r="T86" t="str">
        <f t="shared" ca="1" si="36"/>
        <v>New york</v>
      </c>
      <c r="U86">
        <f t="shared" ca="1" si="37"/>
        <v>2554904.4029826466</v>
      </c>
      <c r="V86">
        <f t="shared" ca="1" si="38"/>
        <v>158948.29115967176</v>
      </c>
      <c r="W86">
        <f t="shared" ca="1" si="39"/>
        <v>118617.31592490189</v>
      </c>
      <c r="X86">
        <f t="shared" ca="1" si="40"/>
        <v>32376.518388774217</v>
      </c>
      <c r="Y86">
        <f t="shared" ca="1" si="41"/>
        <v>374105.87146325625</v>
      </c>
      <c r="Z86">
        <f t="shared" ca="1" si="42"/>
        <v>260548.68970754195</v>
      </c>
      <c r="AA86">
        <f t="shared" ca="1" si="43"/>
        <v>4141473.4086150904</v>
      </c>
      <c r="AB86">
        <f t="shared" ca="1" si="44"/>
        <v>3576042.727603388</v>
      </c>
      <c r="AD86">
        <f ca="1">IF(main[[#This Row],[Place]]="Melbourne",main[[#This Row],[Networth]],0)</f>
        <v>0</v>
      </c>
      <c r="AE86">
        <f ca="1">IF(main[[#This Row],[Place]]="Cardiff",main[[#This Row],[Networth]],0)</f>
        <v>0</v>
      </c>
      <c r="AF86">
        <f ca="1">IF(main[[#This Row],[Place]]="New york",main[[#This Row],[Networth]],0)</f>
        <v>3576042.727603388</v>
      </c>
      <c r="AG86">
        <f ca="1">IF(main[[#This Row],[Place]]="London",main[[#This Row],[Networth]],0)</f>
        <v>0</v>
      </c>
      <c r="AH86">
        <f ca="1">IF(main[[#This Row],[Place]]="Paris",main[[#This Row],[Networth]],0)</f>
        <v>0</v>
      </c>
      <c r="AI86">
        <f ca="1">IF(main[[#This Row],[Place]]="Rome",main[[#This Row],[Networth]],0)</f>
        <v>0</v>
      </c>
      <c r="AJ86">
        <f ca="1">IF(main[[#This Row],[Place]]="Delhi",main[[#This Row],[Networth]],0)</f>
        <v>0</v>
      </c>
      <c r="AK86">
        <f ca="1">IF(main[[#This Row],[Place]]="Lords",main[[#This Row],[Networth]],0)</f>
        <v>0</v>
      </c>
    </row>
    <row r="87" spans="1:37">
      <c r="A87" s="6">
        <f t="shared" si="23"/>
        <v>25</v>
      </c>
      <c r="B87" s="7" t="s">
        <v>89</v>
      </c>
      <c r="C87" s="16"/>
      <c r="D87" s="16">
        <f t="shared" ca="1" si="24"/>
        <v>16</v>
      </c>
      <c r="E87">
        <f t="shared" ca="1" si="24"/>
        <v>16</v>
      </c>
      <c r="F87">
        <f t="shared" si="45"/>
        <v>84</v>
      </c>
      <c r="G87" t="str">
        <f ca="1">VLOOKUP(D87,firstname[],2,FALSE)</f>
        <v>Kane</v>
      </c>
      <c r="H87" s="3" t="str">
        <f ca="1">VLOOKUP(E87,lastname[],2,FALSE)</f>
        <v>Maxwell</v>
      </c>
      <c r="I87">
        <f t="shared" ca="1" si="25"/>
        <v>41</v>
      </c>
      <c r="J87">
        <f t="shared" ca="1" si="26"/>
        <v>1</v>
      </c>
      <c r="K87" t="str">
        <f t="shared" ca="1" si="27"/>
        <v>men</v>
      </c>
      <c r="L87">
        <f t="shared" ca="1" si="28"/>
        <v>3</v>
      </c>
      <c r="M87" t="str">
        <f t="shared" ca="1" si="29"/>
        <v>Mechanical</v>
      </c>
      <c r="N87">
        <f t="shared" ca="1" si="30"/>
        <v>4</v>
      </c>
      <c r="O87" t="str">
        <f t="shared" ca="1" si="31"/>
        <v>PostGraduate</v>
      </c>
      <c r="P87">
        <f t="shared" ca="1" si="32"/>
        <v>2</v>
      </c>
      <c r="Q87">
        <f t="shared" ca="1" si="33"/>
        <v>2</v>
      </c>
      <c r="R87">
        <f t="shared" ca="1" si="34"/>
        <v>1117844</v>
      </c>
      <c r="S87">
        <f t="shared" ca="1" si="35"/>
        <v>7</v>
      </c>
      <c r="T87" t="str">
        <f t="shared" ca="1" si="36"/>
        <v>Melbourne</v>
      </c>
      <c r="U87">
        <f t="shared" ca="1" si="37"/>
        <v>481858.72676532139</v>
      </c>
      <c r="V87">
        <f t="shared" ca="1" si="38"/>
        <v>4848.4369395659405</v>
      </c>
      <c r="W87">
        <f t="shared" ca="1" si="39"/>
        <v>548067.09126396058</v>
      </c>
      <c r="X87">
        <f t="shared" ca="1" si="40"/>
        <v>258759.51520237111</v>
      </c>
      <c r="Y87">
        <f t="shared" ca="1" si="41"/>
        <v>673773.41929092677</v>
      </c>
      <c r="Z87">
        <f t="shared" ca="1" si="42"/>
        <v>255376.54404977569</v>
      </c>
      <c r="AA87">
        <f t="shared" ca="1" si="43"/>
        <v>2403146.3620790574</v>
      </c>
      <c r="AB87">
        <f t="shared" ca="1" si="44"/>
        <v>1465764.9906461937</v>
      </c>
      <c r="AD87">
        <f ca="1">IF(main[[#This Row],[Place]]="Melbourne",main[[#This Row],[Networth]],0)</f>
        <v>1465764.9906461937</v>
      </c>
      <c r="AE87">
        <f ca="1">IF(main[[#This Row],[Place]]="Cardiff",main[[#This Row],[Networth]],0)</f>
        <v>0</v>
      </c>
      <c r="AF87">
        <f ca="1">IF(main[[#This Row],[Place]]="New york",main[[#This Row],[Networth]],0)</f>
        <v>0</v>
      </c>
      <c r="AG87">
        <f ca="1">IF(main[[#This Row],[Place]]="London",main[[#This Row],[Networth]],0)</f>
        <v>0</v>
      </c>
      <c r="AH87">
        <f ca="1">IF(main[[#This Row],[Place]]="Paris",main[[#This Row],[Networth]],0)</f>
        <v>0</v>
      </c>
      <c r="AI87">
        <f ca="1">IF(main[[#This Row],[Place]]="Rome",main[[#This Row],[Networth]],0)</f>
        <v>0</v>
      </c>
      <c r="AJ87">
        <f ca="1">IF(main[[#This Row],[Place]]="Delhi",main[[#This Row],[Networth]],0)</f>
        <v>0</v>
      </c>
      <c r="AK87">
        <f ca="1">IF(main[[#This Row],[Place]]="Lords",main[[#This Row],[Networth]],0)</f>
        <v>0</v>
      </c>
    </row>
    <row r="88" spans="1:37">
      <c r="A88" s="6">
        <f t="shared" si="23"/>
        <v>26</v>
      </c>
      <c r="B88" s="7" t="s">
        <v>90</v>
      </c>
      <c r="C88" s="16"/>
      <c r="D88" s="16">
        <f t="shared" ca="1" si="24"/>
        <v>13</v>
      </c>
      <c r="E88">
        <f t="shared" ca="1" si="24"/>
        <v>21</v>
      </c>
      <c r="F88">
        <f t="shared" si="45"/>
        <v>85</v>
      </c>
      <c r="G88" t="str">
        <f ca="1">VLOOKUP(D88,firstname[],2,FALSE)</f>
        <v>Randeep</v>
      </c>
      <c r="H88" s="3" t="str">
        <f ca="1">VLOOKUP(E88,lastname[],2,FALSE)</f>
        <v>Starc</v>
      </c>
      <c r="I88">
        <f t="shared" ca="1" si="25"/>
        <v>42</v>
      </c>
      <c r="J88">
        <f t="shared" ca="1" si="26"/>
        <v>1</v>
      </c>
      <c r="K88" t="str">
        <f t="shared" ca="1" si="27"/>
        <v>men</v>
      </c>
      <c r="L88">
        <f t="shared" ca="1" si="28"/>
        <v>4</v>
      </c>
      <c r="M88" t="str">
        <f t="shared" ca="1" si="29"/>
        <v>IT</v>
      </c>
      <c r="N88">
        <f t="shared" ca="1" si="30"/>
        <v>3</v>
      </c>
      <c r="O88" t="str">
        <f t="shared" ca="1" si="31"/>
        <v>Graduate</v>
      </c>
      <c r="P88">
        <f t="shared" ca="1" si="32"/>
        <v>1</v>
      </c>
      <c r="Q88">
        <f t="shared" ca="1" si="33"/>
        <v>4</v>
      </c>
      <c r="R88">
        <f t="shared" ca="1" si="34"/>
        <v>1072192</v>
      </c>
      <c r="S88">
        <f t="shared" ca="1" si="35"/>
        <v>2</v>
      </c>
      <c r="T88" t="str">
        <f t="shared" ca="1" si="36"/>
        <v>London</v>
      </c>
      <c r="U88">
        <f t="shared" ca="1" si="37"/>
        <v>7383506.4938371535</v>
      </c>
      <c r="V88">
        <f t="shared" ca="1" si="38"/>
        <v>603813.92228632513</v>
      </c>
      <c r="W88">
        <f t="shared" ca="1" si="39"/>
        <v>294389.60991761944</v>
      </c>
      <c r="X88">
        <f t="shared" ca="1" si="40"/>
        <v>21544.828519744893</v>
      </c>
      <c r="Y88">
        <f t="shared" ca="1" si="41"/>
        <v>574616.6635614516</v>
      </c>
      <c r="Z88">
        <f t="shared" ca="1" si="42"/>
        <v>709865.4656441746</v>
      </c>
      <c r="AA88">
        <f t="shared" ca="1" si="43"/>
        <v>9459953.5693989489</v>
      </c>
      <c r="AB88">
        <f t="shared" ca="1" si="44"/>
        <v>8259978.1550314268</v>
      </c>
      <c r="AD88">
        <f ca="1">IF(main[[#This Row],[Place]]="Melbourne",main[[#This Row],[Networth]],0)</f>
        <v>0</v>
      </c>
      <c r="AE88">
        <f ca="1">IF(main[[#This Row],[Place]]="Cardiff",main[[#This Row],[Networth]],0)</f>
        <v>0</v>
      </c>
      <c r="AF88">
        <f ca="1">IF(main[[#This Row],[Place]]="New york",main[[#This Row],[Networth]],0)</f>
        <v>0</v>
      </c>
      <c r="AG88">
        <f ca="1">IF(main[[#This Row],[Place]]="London",main[[#This Row],[Networth]],0)</f>
        <v>8259978.1550314268</v>
      </c>
      <c r="AH88">
        <f ca="1">IF(main[[#This Row],[Place]]="Paris",main[[#This Row],[Networth]],0)</f>
        <v>0</v>
      </c>
      <c r="AI88">
        <f ca="1">IF(main[[#This Row],[Place]]="Rome",main[[#This Row],[Networth]],0)</f>
        <v>0</v>
      </c>
      <c r="AJ88">
        <f ca="1">IF(main[[#This Row],[Place]]="Delhi",main[[#This Row],[Networth]],0)</f>
        <v>0</v>
      </c>
      <c r="AK88">
        <f ca="1">IF(main[[#This Row],[Place]]="Lords",main[[#This Row],[Networth]],0)</f>
        <v>0</v>
      </c>
    </row>
    <row r="89" spans="1:37">
      <c r="A89" s="6">
        <f t="shared" si="23"/>
        <v>27</v>
      </c>
      <c r="B89" s="7" t="s">
        <v>91</v>
      </c>
      <c r="C89" s="16"/>
      <c r="D89" s="16">
        <f t="shared" ca="1" si="24"/>
        <v>7</v>
      </c>
      <c r="E89">
        <f t="shared" ca="1" si="24"/>
        <v>26</v>
      </c>
      <c r="F89">
        <f t="shared" si="45"/>
        <v>86</v>
      </c>
      <c r="G89" t="str">
        <f ca="1">VLOOKUP(D89,firstname[],2,FALSE)</f>
        <v>Elon</v>
      </c>
      <c r="H89" s="3" t="str">
        <f ca="1">VLOOKUP(E89,lastname[],2,FALSE)</f>
        <v>Stirling</v>
      </c>
      <c r="I89">
        <f t="shared" ca="1" si="25"/>
        <v>42</v>
      </c>
      <c r="J89">
        <f t="shared" ca="1" si="26"/>
        <v>1</v>
      </c>
      <c r="K89" t="str">
        <f t="shared" ca="1" si="27"/>
        <v>men</v>
      </c>
      <c r="L89">
        <f t="shared" ca="1" si="28"/>
        <v>3</v>
      </c>
      <c r="M89" t="str">
        <f t="shared" ca="1" si="29"/>
        <v>Mechanical</v>
      </c>
      <c r="N89">
        <f t="shared" ca="1" si="30"/>
        <v>5</v>
      </c>
      <c r="O89" t="str">
        <f t="shared" ca="1" si="31"/>
        <v>PHD</v>
      </c>
      <c r="P89">
        <f t="shared" ca="1" si="32"/>
        <v>1</v>
      </c>
      <c r="Q89">
        <f t="shared" ca="1" si="33"/>
        <v>3</v>
      </c>
      <c r="R89">
        <f t="shared" ca="1" si="34"/>
        <v>1213822</v>
      </c>
      <c r="S89">
        <f t="shared" ca="1" si="35"/>
        <v>4</v>
      </c>
      <c r="T89" t="str">
        <f t="shared" ca="1" si="36"/>
        <v>Rome</v>
      </c>
      <c r="U89">
        <f t="shared" ca="1" si="37"/>
        <v>465604.60402205173</v>
      </c>
      <c r="V89">
        <f t="shared" ca="1" si="38"/>
        <v>5432.1561701617838</v>
      </c>
      <c r="W89">
        <f t="shared" ca="1" si="39"/>
        <v>1127991.9896304288</v>
      </c>
      <c r="X89">
        <f t="shared" ca="1" si="40"/>
        <v>205442.98530698434</v>
      </c>
      <c r="Y89">
        <f t="shared" ca="1" si="41"/>
        <v>204180.96317779733</v>
      </c>
      <c r="Z89">
        <f t="shared" ca="1" si="42"/>
        <v>288591.47179766744</v>
      </c>
      <c r="AA89">
        <f t="shared" ca="1" si="43"/>
        <v>3096010.0654501477</v>
      </c>
      <c r="AB89">
        <f t="shared" ca="1" si="44"/>
        <v>2680953.9607952042</v>
      </c>
      <c r="AD89">
        <f ca="1">IF(main[[#This Row],[Place]]="Melbourne",main[[#This Row],[Networth]],0)</f>
        <v>0</v>
      </c>
      <c r="AE89">
        <f ca="1">IF(main[[#This Row],[Place]]="Cardiff",main[[#This Row],[Networth]],0)</f>
        <v>0</v>
      </c>
      <c r="AF89">
        <f ca="1">IF(main[[#This Row],[Place]]="New york",main[[#This Row],[Networth]],0)</f>
        <v>0</v>
      </c>
      <c r="AG89">
        <f ca="1">IF(main[[#This Row],[Place]]="London",main[[#This Row],[Networth]],0)</f>
        <v>0</v>
      </c>
      <c r="AH89">
        <f ca="1">IF(main[[#This Row],[Place]]="Paris",main[[#This Row],[Networth]],0)</f>
        <v>0</v>
      </c>
      <c r="AI89">
        <f ca="1">IF(main[[#This Row],[Place]]="Rome",main[[#This Row],[Networth]],0)</f>
        <v>2680953.9607952042</v>
      </c>
      <c r="AJ89">
        <f ca="1">IF(main[[#This Row],[Place]]="Delhi",main[[#This Row],[Networth]],0)</f>
        <v>0</v>
      </c>
      <c r="AK89">
        <f ca="1">IF(main[[#This Row],[Place]]="Lords",main[[#This Row],[Networth]],0)</f>
        <v>0</v>
      </c>
    </row>
    <row r="90" spans="1:37">
      <c r="A90" s="6">
        <f t="shared" si="23"/>
        <v>28</v>
      </c>
      <c r="B90" s="7" t="s">
        <v>92</v>
      </c>
      <c r="C90" s="16"/>
      <c r="D90" s="16">
        <f t="shared" ca="1" si="24"/>
        <v>16</v>
      </c>
      <c r="E90">
        <f t="shared" ca="1" si="24"/>
        <v>8</v>
      </c>
      <c r="F90">
        <f t="shared" si="45"/>
        <v>87</v>
      </c>
      <c r="G90" t="str">
        <f ca="1">VLOOKUP(D90,firstname[],2,FALSE)</f>
        <v>Kane</v>
      </c>
      <c r="H90" s="3" t="str">
        <f ca="1">VLOOKUP(E90,lastname[],2,FALSE)</f>
        <v>Sheikh</v>
      </c>
      <c r="I90">
        <f t="shared" ca="1" si="25"/>
        <v>38</v>
      </c>
      <c r="J90">
        <f t="shared" ca="1" si="26"/>
        <v>1</v>
      </c>
      <c r="K90" t="str">
        <f t="shared" ca="1" si="27"/>
        <v>men</v>
      </c>
      <c r="L90">
        <f t="shared" ca="1" si="28"/>
        <v>6</v>
      </c>
      <c r="M90" t="str">
        <f t="shared" ca="1" si="29"/>
        <v>Biotech</v>
      </c>
      <c r="N90">
        <f t="shared" ca="1" si="30"/>
        <v>3</v>
      </c>
      <c r="O90" t="str">
        <f t="shared" ca="1" si="31"/>
        <v>Graduate</v>
      </c>
      <c r="P90">
        <f t="shared" ca="1" si="32"/>
        <v>3</v>
      </c>
      <c r="Q90">
        <f t="shared" ca="1" si="33"/>
        <v>4</v>
      </c>
      <c r="R90">
        <f t="shared" ca="1" si="34"/>
        <v>1261897</v>
      </c>
      <c r="S90">
        <f t="shared" ca="1" si="35"/>
        <v>8</v>
      </c>
      <c r="T90" t="str">
        <f t="shared" ca="1" si="36"/>
        <v>Cardiff</v>
      </c>
      <c r="U90">
        <f t="shared" ca="1" si="37"/>
        <v>770111.26798432716</v>
      </c>
      <c r="V90">
        <f t="shared" ca="1" si="38"/>
        <v>19181.846333374626</v>
      </c>
      <c r="W90">
        <f t="shared" ca="1" si="39"/>
        <v>776462.90820673353</v>
      </c>
      <c r="X90">
        <f t="shared" ca="1" si="40"/>
        <v>29534.311311091136</v>
      </c>
      <c r="Y90">
        <f t="shared" ca="1" si="41"/>
        <v>77677.503574014714</v>
      </c>
      <c r="Z90">
        <f t="shared" ca="1" si="42"/>
        <v>718394.01748642605</v>
      </c>
      <c r="AA90">
        <f t="shared" ca="1" si="43"/>
        <v>3526865.1936774869</v>
      </c>
      <c r="AB90">
        <f t="shared" ca="1" si="44"/>
        <v>3400471.5324590062</v>
      </c>
      <c r="AD90">
        <f ca="1">IF(main[[#This Row],[Place]]="Melbourne",main[[#This Row],[Networth]],0)</f>
        <v>0</v>
      </c>
      <c r="AE90">
        <f ca="1">IF(main[[#This Row],[Place]]="Cardiff",main[[#This Row],[Networth]],0)</f>
        <v>3400471.5324590062</v>
      </c>
      <c r="AF90">
        <f ca="1">IF(main[[#This Row],[Place]]="New york",main[[#This Row],[Networth]],0)</f>
        <v>0</v>
      </c>
      <c r="AG90">
        <f ca="1">IF(main[[#This Row],[Place]]="London",main[[#This Row],[Networth]],0)</f>
        <v>0</v>
      </c>
      <c r="AH90">
        <f ca="1">IF(main[[#This Row],[Place]]="Paris",main[[#This Row],[Networth]],0)</f>
        <v>0</v>
      </c>
      <c r="AI90">
        <f ca="1">IF(main[[#This Row],[Place]]="Rome",main[[#This Row],[Networth]],0)</f>
        <v>0</v>
      </c>
      <c r="AJ90">
        <f ca="1">IF(main[[#This Row],[Place]]="Delhi",main[[#This Row],[Networth]],0)</f>
        <v>0</v>
      </c>
      <c r="AK90">
        <f ca="1">IF(main[[#This Row],[Place]]="Lords",main[[#This Row],[Networth]],0)</f>
        <v>0</v>
      </c>
    </row>
    <row r="91" spans="1:37">
      <c r="A91" s="6">
        <f t="shared" si="23"/>
        <v>29</v>
      </c>
      <c r="B91" s="7" t="s">
        <v>93</v>
      </c>
      <c r="C91" s="16"/>
      <c r="D91" s="16">
        <f t="shared" ca="1" si="24"/>
        <v>23</v>
      </c>
      <c r="E91">
        <f t="shared" ca="1" si="24"/>
        <v>24</v>
      </c>
      <c r="F91">
        <f t="shared" si="45"/>
        <v>88</v>
      </c>
      <c r="G91" t="str">
        <f ca="1">VLOOKUP(D91,firstname[],2,FALSE)</f>
        <v>Bahumukhi</v>
      </c>
      <c r="H91" s="3" t="str">
        <f ca="1">VLOOKUP(E91,lastname[],2,FALSE)</f>
        <v>Sundar</v>
      </c>
      <c r="I91">
        <f t="shared" ca="1" si="25"/>
        <v>44</v>
      </c>
      <c r="J91">
        <f t="shared" ca="1" si="26"/>
        <v>1</v>
      </c>
      <c r="K91" t="str">
        <f t="shared" ca="1" si="27"/>
        <v>men</v>
      </c>
      <c r="L91">
        <f t="shared" ca="1" si="28"/>
        <v>5</v>
      </c>
      <c r="M91" t="str">
        <f t="shared" ca="1" si="29"/>
        <v>Electrical</v>
      </c>
      <c r="N91">
        <f t="shared" ca="1" si="30"/>
        <v>3</v>
      </c>
      <c r="O91" t="str">
        <f t="shared" ca="1" si="31"/>
        <v>Graduate</v>
      </c>
      <c r="P91">
        <f t="shared" ca="1" si="32"/>
        <v>2</v>
      </c>
      <c r="Q91">
        <f t="shared" ca="1" si="33"/>
        <v>1</v>
      </c>
      <c r="R91">
        <f t="shared" ca="1" si="34"/>
        <v>145438</v>
      </c>
      <c r="S91">
        <f t="shared" ca="1" si="35"/>
        <v>6</v>
      </c>
      <c r="T91" t="str">
        <f t="shared" ca="1" si="36"/>
        <v>Lords</v>
      </c>
      <c r="U91">
        <f t="shared" ca="1" si="37"/>
        <v>1336218.6160191612</v>
      </c>
      <c r="V91">
        <f t="shared" ca="1" si="38"/>
        <v>92501.427352777231</v>
      </c>
      <c r="W91">
        <f t="shared" ca="1" si="39"/>
        <v>95805.043961693824</v>
      </c>
      <c r="X91">
        <f t="shared" ca="1" si="40"/>
        <v>65270.946711632751</v>
      </c>
      <c r="Y91">
        <f t="shared" ca="1" si="41"/>
        <v>98740.956707670863</v>
      </c>
      <c r="Z91">
        <f t="shared" ca="1" si="42"/>
        <v>60576.897245133623</v>
      </c>
      <c r="AA91">
        <f t="shared" ca="1" si="43"/>
        <v>1638038.5572259885</v>
      </c>
      <c r="AB91">
        <f t="shared" ca="1" si="44"/>
        <v>1381525.2264539078</v>
      </c>
      <c r="AD91">
        <f ca="1">IF(main[[#This Row],[Place]]="Melbourne",main[[#This Row],[Networth]],0)</f>
        <v>0</v>
      </c>
      <c r="AE91">
        <f ca="1">IF(main[[#This Row],[Place]]="Cardiff",main[[#This Row],[Networth]],0)</f>
        <v>0</v>
      </c>
      <c r="AF91">
        <f ca="1">IF(main[[#This Row],[Place]]="New york",main[[#This Row],[Networth]],0)</f>
        <v>0</v>
      </c>
      <c r="AG91">
        <f ca="1">IF(main[[#This Row],[Place]]="London",main[[#This Row],[Networth]],0)</f>
        <v>0</v>
      </c>
      <c r="AH91">
        <f ca="1">IF(main[[#This Row],[Place]]="Paris",main[[#This Row],[Networth]],0)</f>
        <v>0</v>
      </c>
      <c r="AI91">
        <f ca="1">IF(main[[#This Row],[Place]]="Rome",main[[#This Row],[Networth]],0)</f>
        <v>0</v>
      </c>
      <c r="AJ91">
        <f ca="1">IF(main[[#This Row],[Place]]="Delhi",main[[#This Row],[Networth]],0)</f>
        <v>0</v>
      </c>
      <c r="AK91">
        <f ca="1">IF(main[[#This Row],[Place]]="Lords",main[[#This Row],[Networth]],0)</f>
        <v>1381525.2264539078</v>
      </c>
    </row>
    <row r="92" spans="1:37">
      <c r="A92" s="13">
        <f t="shared" si="23"/>
        <v>30</v>
      </c>
      <c r="B92" s="14" t="s">
        <v>94</v>
      </c>
      <c r="D92" s="16">
        <f t="shared" ca="1" si="24"/>
        <v>1</v>
      </c>
      <c r="E92">
        <f t="shared" ca="1" si="24"/>
        <v>20</v>
      </c>
      <c r="F92">
        <f t="shared" si="45"/>
        <v>89</v>
      </c>
      <c r="G92" t="str">
        <f ca="1">VLOOKUP(D92,firstname[],2,FALSE)</f>
        <v>Abhijeet</v>
      </c>
      <c r="H92" s="3" t="str">
        <f ca="1">VLOOKUP(E92,lastname[],2,FALSE)</f>
        <v>Link</v>
      </c>
      <c r="I92">
        <f t="shared" ca="1" si="25"/>
        <v>28</v>
      </c>
      <c r="J92">
        <f t="shared" ca="1" si="26"/>
        <v>1</v>
      </c>
      <c r="K92" t="str">
        <f t="shared" ca="1" si="27"/>
        <v>men</v>
      </c>
      <c r="L92">
        <f t="shared" ca="1" si="28"/>
        <v>6</v>
      </c>
      <c r="M92" t="str">
        <f t="shared" ca="1" si="29"/>
        <v>Biotech</v>
      </c>
      <c r="N92">
        <f t="shared" ca="1" si="30"/>
        <v>4</v>
      </c>
      <c r="O92" t="str">
        <f t="shared" ca="1" si="31"/>
        <v>PostGraduate</v>
      </c>
      <c r="P92">
        <f t="shared" ca="1" si="32"/>
        <v>1</v>
      </c>
      <c r="Q92">
        <f t="shared" ca="1" si="33"/>
        <v>1</v>
      </c>
      <c r="R92">
        <f t="shared" ca="1" si="34"/>
        <v>932130</v>
      </c>
      <c r="S92">
        <f t="shared" ca="1" si="35"/>
        <v>1</v>
      </c>
      <c r="T92" t="str">
        <f t="shared" ca="1" si="36"/>
        <v>New york</v>
      </c>
      <c r="U92">
        <f t="shared" ca="1" si="37"/>
        <v>5807700.0807348136</v>
      </c>
      <c r="V92">
        <f t="shared" ca="1" si="38"/>
        <v>67713.102646676518</v>
      </c>
      <c r="W92">
        <f t="shared" ca="1" si="39"/>
        <v>510752.66870359873</v>
      </c>
      <c r="X92">
        <f t="shared" ca="1" si="40"/>
        <v>447946.16600657091</v>
      </c>
      <c r="Y92">
        <f t="shared" ca="1" si="41"/>
        <v>756955.76085904462</v>
      </c>
      <c r="Z92">
        <f t="shared" ca="1" si="42"/>
        <v>31696.977095261755</v>
      </c>
      <c r="AA92">
        <f t="shared" ca="1" si="43"/>
        <v>7282279.7265336746</v>
      </c>
      <c r="AB92">
        <f t="shared" ca="1" si="44"/>
        <v>6009664.6970213829</v>
      </c>
      <c r="AD92">
        <f ca="1">IF(main[[#This Row],[Place]]="Melbourne",main[[#This Row],[Networth]],0)</f>
        <v>0</v>
      </c>
      <c r="AE92">
        <f ca="1">IF(main[[#This Row],[Place]]="Cardiff",main[[#This Row],[Networth]],0)</f>
        <v>0</v>
      </c>
      <c r="AF92">
        <f ca="1">IF(main[[#This Row],[Place]]="New york",main[[#This Row],[Networth]],0)</f>
        <v>6009664.6970213829</v>
      </c>
      <c r="AG92">
        <f ca="1">IF(main[[#This Row],[Place]]="London",main[[#This Row],[Networth]],0)</f>
        <v>0</v>
      </c>
      <c r="AH92">
        <f ca="1">IF(main[[#This Row],[Place]]="Paris",main[[#This Row],[Networth]],0)</f>
        <v>0</v>
      </c>
      <c r="AI92">
        <f ca="1">IF(main[[#This Row],[Place]]="Rome",main[[#This Row],[Networth]],0)</f>
        <v>0</v>
      </c>
      <c r="AJ92">
        <f ca="1">IF(main[[#This Row],[Place]]="Delhi",main[[#This Row],[Networth]],0)</f>
        <v>0</v>
      </c>
      <c r="AK92">
        <f ca="1">IF(main[[#This Row],[Place]]="Lords",main[[#This Row],[Networth]],0)</f>
        <v>0</v>
      </c>
    </row>
    <row r="93" spans="1:37">
      <c r="D93" s="16">
        <f t="shared" ca="1" si="24"/>
        <v>18</v>
      </c>
      <c r="E93">
        <f t="shared" ca="1" si="24"/>
        <v>3</v>
      </c>
      <c r="F93">
        <f t="shared" si="45"/>
        <v>90</v>
      </c>
      <c r="G93" t="str">
        <f ca="1">VLOOKUP(D93,firstname[],2,FALSE)</f>
        <v>Charles</v>
      </c>
      <c r="H93" s="3" t="str">
        <f ca="1">VLOOKUP(E93,lastname[],2,FALSE)</f>
        <v>Nadela</v>
      </c>
      <c r="I93">
        <f t="shared" ca="1" si="25"/>
        <v>27</v>
      </c>
      <c r="J93">
        <f t="shared" ca="1" si="26"/>
        <v>2</v>
      </c>
      <c r="K93" t="str">
        <f t="shared" ca="1" si="27"/>
        <v>women</v>
      </c>
      <c r="L93">
        <f t="shared" ca="1" si="28"/>
        <v>5</v>
      </c>
      <c r="M93" t="str">
        <f t="shared" ca="1" si="29"/>
        <v>Electrical</v>
      </c>
      <c r="N93">
        <f t="shared" ca="1" si="30"/>
        <v>4</v>
      </c>
      <c r="O93" t="str">
        <f t="shared" ca="1" si="31"/>
        <v>PostGraduate</v>
      </c>
      <c r="P93">
        <f t="shared" ca="1" si="32"/>
        <v>2</v>
      </c>
      <c r="Q93">
        <f t="shared" ca="1" si="33"/>
        <v>4</v>
      </c>
      <c r="R93">
        <f t="shared" ca="1" si="34"/>
        <v>1437476</v>
      </c>
      <c r="S93">
        <f t="shared" ca="1" si="35"/>
        <v>2</v>
      </c>
      <c r="T93" t="str">
        <f t="shared" ca="1" si="36"/>
        <v>London</v>
      </c>
      <c r="U93">
        <f t="shared" ca="1" si="37"/>
        <v>7913448.6590707786</v>
      </c>
      <c r="V93">
        <f t="shared" ca="1" si="38"/>
        <v>680881.06890164444</v>
      </c>
      <c r="W93">
        <f t="shared" ca="1" si="39"/>
        <v>447724.84671706631</v>
      </c>
      <c r="X93">
        <f t="shared" ca="1" si="40"/>
        <v>68518.517452783854</v>
      </c>
      <c r="Y93">
        <f t="shared" ca="1" si="41"/>
        <v>368707.55064278521</v>
      </c>
      <c r="Z93">
        <f t="shared" ca="1" si="42"/>
        <v>904115.43945081288</v>
      </c>
      <c r="AA93">
        <f t="shared" ca="1" si="43"/>
        <v>10702764.945238659</v>
      </c>
      <c r="AB93">
        <f t="shared" ca="1" si="44"/>
        <v>9584657.8082414456</v>
      </c>
      <c r="AD93">
        <f ca="1">IF(main[[#This Row],[Place]]="Melbourne",main[[#This Row],[Networth]],0)</f>
        <v>0</v>
      </c>
      <c r="AE93">
        <f ca="1">IF(main[[#This Row],[Place]]="Cardiff",main[[#This Row],[Networth]],0)</f>
        <v>0</v>
      </c>
      <c r="AF93">
        <f ca="1">IF(main[[#This Row],[Place]]="New york",main[[#This Row],[Networth]],0)</f>
        <v>0</v>
      </c>
      <c r="AG93">
        <f ca="1">IF(main[[#This Row],[Place]]="London",main[[#This Row],[Networth]],0)</f>
        <v>9584657.8082414456</v>
      </c>
      <c r="AH93">
        <f ca="1">IF(main[[#This Row],[Place]]="Paris",main[[#This Row],[Networth]],0)</f>
        <v>0</v>
      </c>
      <c r="AI93">
        <f ca="1">IF(main[[#This Row],[Place]]="Rome",main[[#This Row],[Networth]],0)</f>
        <v>0</v>
      </c>
      <c r="AJ93">
        <f ca="1">IF(main[[#This Row],[Place]]="Delhi",main[[#This Row],[Networth]],0)</f>
        <v>0</v>
      </c>
      <c r="AK93">
        <f ca="1">IF(main[[#This Row],[Place]]="Lords",main[[#This Row],[Networth]],0)</f>
        <v>0</v>
      </c>
    </row>
    <row r="94" spans="1:37">
      <c r="D94" s="16">
        <f t="shared" ca="1" si="24"/>
        <v>3</v>
      </c>
      <c r="E94">
        <f t="shared" ca="1" si="24"/>
        <v>25</v>
      </c>
      <c r="F94">
        <f t="shared" si="45"/>
        <v>91</v>
      </c>
      <c r="G94" t="str">
        <f ca="1">VLOOKUP(D94,firstname[],2,FALSE)</f>
        <v>Pradyuman</v>
      </c>
      <c r="H94" s="3" t="str">
        <f ca="1">VLOOKUP(E94,lastname[],2,FALSE)</f>
        <v>Mathhodkar</v>
      </c>
      <c r="I94">
        <f t="shared" ca="1" si="25"/>
        <v>29</v>
      </c>
      <c r="J94">
        <f t="shared" ca="1" si="26"/>
        <v>1</v>
      </c>
      <c r="K94" t="str">
        <f t="shared" ca="1" si="27"/>
        <v>men</v>
      </c>
      <c r="L94">
        <f t="shared" ca="1" si="28"/>
        <v>5</v>
      </c>
      <c r="M94" t="str">
        <f t="shared" ca="1" si="29"/>
        <v>Electrical</v>
      </c>
      <c r="N94">
        <f t="shared" ca="1" si="30"/>
        <v>3</v>
      </c>
      <c r="O94" t="str">
        <f t="shared" ca="1" si="31"/>
        <v>Graduate</v>
      </c>
      <c r="P94">
        <f t="shared" ca="1" si="32"/>
        <v>1</v>
      </c>
      <c r="Q94">
        <f t="shared" ca="1" si="33"/>
        <v>2</v>
      </c>
      <c r="R94">
        <f t="shared" ca="1" si="34"/>
        <v>1351088</v>
      </c>
      <c r="S94">
        <f t="shared" ca="1" si="35"/>
        <v>6</v>
      </c>
      <c r="T94" t="str">
        <f t="shared" ca="1" si="36"/>
        <v>Lords</v>
      </c>
      <c r="U94">
        <f t="shared" ca="1" si="37"/>
        <v>12368979.144501615</v>
      </c>
      <c r="V94">
        <f t="shared" ca="1" si="38"/>
        <v>465762.71749390272</v>
      </c>
      <c r="W94">
        <f t="shared" ca="1" si="39"/>
        <v>982188.0603375528</v>
      </c>
      <c r="X94">
        <f t="shared" ca="1" si="40"/>
        <v>454619.76398840483</v>
      </c>
      <c r="Y94">
        <f t="shared" ca="1" si="41"/>
        <v>615501.38820096431</v>
      </c>
      <c r="Z94">
        <f t="shared" ca="1" si="42"/>
        <v>919424.18642299809</v>
      </c>
      <c r="AA94">
        <f t="shared" ca="1" si="43"/>
        <v>15621679.391262166</v>
      </c>
      <c r="AB94">
        <f t="shared" ca="1" si="44"/>
        <v>14085795.521578893</v>
      </c>
      <c r="AD94">
        <f ca="1">IF(main[[#This Row],[Place]]="Melbourne",main[[#This Row],[Networth]],0)</f>
        <v>0</v>
      </c>
      <c r="AE94">
        <f ca="1">IF(main[[#This Row],[Place]]="Cardiff",main[[#This Row],[Networth]],0)</f>
        <v>0</v>
      </c>
      <c r="AF94">
        <f ca="1">IF(main[[#This Row],[Place]]="New york",main[[#This Row],[Networth]],0)</f>
        <v>0</v>
      </c>
      <c r="AG94">
        <f ca="1">IF(main[[#This Row],[Place]]="London",main[[#This Row],[Networth]],0)</f>
        <v>0</v>
      </c>
      <c r="AH94">
        <f ca="1">IF(main[[#This Row],[Place]]="Paris",main[[#This Row],[Networth]],0)</f>
        <v>0</v>
      </c>
      <c r="AI94">
        <f ca="1">IF(main[[#This Row],[Place]]="Rome",main[[#This Row],[Networth]],0)</f>
        <v>0</v>
      </c>
      <c r="AJ94">
        <f ca="1">IF(main[[#This Row],[Place]]="Delhi",main[[#This Row],[Networth]],0)</f>
        <v>0</v>
      </c>
      <c r="AK94">
        <f ca="1">IF(main[[#This Row],[Place]]="Lords",main[[#This Row],[Networth]],0)</f>
        <v>14085795.521578893</v>
      </c>
    </row>
    <row r="95" spans="1:37">
      <c r="D95" s="16">
        <f t="shared" ca="1" si="24"/>
        <v>13</v>
      </c>
      <c r="E95">
        <f t="shared" ca="1" si="24"/>
        <v>24</v>
      </c>
      <c r="F95">
        <f t="shared" si="45"/>
        <v>92</v>
      </c>
      <c r="G95" t="str">
        <f ca="1">VLOOKUP(D95,firstname[],2,FALSE)</f>
        <v>Randeep</v>
      </c>
      <c r="H95" s="3" t="str">
        <f ca="1">VLOOKUP(E95,lastname[],2,FALSE)</f>
        <v>Sundar</v>
      </c>
      <c r="I95">
        <f t="shared" ca="1" si="25"/>
        <v>36</v>
      </c>
      <c r="J95">
        <f t="shared" ca="1" si="26"/>
        <v>2</v>
      </c>
      <c r="K95" t="str">
        <f t="shared" ca="1" si="27"/>
        <v>women</v>
      </c>
      <c r="L95">
        <f t="shared" ca="1" si="28"/>
        <v>4</v>
      </c>
      <c r="M95" t="str">
        <f t="shared" ca="1" si="29"/>
        <v>IT</v>
      </c>
      <c r="N95">
        <f t="shared" ca="1" si="30"/>
        <v>1</v>
      </c>
      <c r="O95" t="str">
        <f t="shared" ca="1" si="31"/>
        <v>HSC</v>
      </c>
      <c r="P95">
        <f t="shared" ca="1" si="32"/>
        <v>1</v>
      </c>
      <c r="Q95">
        <f t="shared" ca="1" si="33"/>
        <v>1</v>
      </c>
      <c r="R95">
        <f t="shared" ca="1" si="34"/>
        <v>116307</v>
      </c>
      <c r="S95">
        <f t="shared" ca="1" si="35"/>
        <v>7</v>
      </c>
      <c r="T95" t="str">
        <f t="shared" ca="1" si="36"/>
        <v>Melbourne</v>
      </c>
      <c r="U95">
        <f t="shared" ca="1" si="37"/>
        <v>922306.48058011441</v>
      </c>
      <c r="V95">
        <f t="shared" ca="1" si="38"/>
        <v>54637.157315721655</v>
      </c>
      <c r="W95">
        <f t="shared" ca="1" si="39"/>
        <v>104500.00617044191</v>
      </c>
      <c r="X95">
        <f t="shared" ca="1" si="40"/>
        <v>70842.507466725845</v>
      </c>
      <c r="Y95">
        <f t="shared" ca="1" si="41"/>
        <v>115601.61608890684</v>
      </c>
      <c r="Z95">
        <f t="shared" ca="1" si="42"/>
        <v>24165.367875876385</v>
      </c>
      <c r="AA95">
        <f t="shared" ca="1" si="43"/>
        <v>1167278.8546264328</v>
      </c>
      <c r="AB95">
        <f t="shared" ca="1" si="44"/>
        <v>926197.57375507825</v>
      </c>
      <c r="AD95">
        <f ca="1">IF(main[[#This Row],[Place]]="Melbourne",main[[#This Row],[Networth]],0)</f>
        <v>926197.57375507825</v>
      </c>
      <c r="AE95">
        <f ca="1">IF(main[[#This Row],[Place]]="Cardiff",main[[#This Row],[Networth]],0)</f>
        <v>0</v>
      </c>
      <c r="AF95">
        <f ca="1">IF(main[[#This Row],[Place]]="New york",main[[#This Row],[Networth]],0)</f>
        <v>0</v>
      </c>
      <c r="AG95">
        <f ca="1">IF(main[[#This Row],[Place]]="London",main[[#This Row],[Networth]],0)</f>
        <v>0</v>
      </c>
      <c r="AH95">
        <f ca="1">IF(main[[#This Row],[Place]]="Paris",main[[#This Row],[Networth]],0)</f>
        <v>0</v>
      </c>
      <c r="AI95">
        <f ca="1">IF(main[[#This Row],[Place]]="Rome",main[[#This Row],[Networth]],0)</f>
        <v>0</v>
      </c>
      <c r="AJ95">
        <f ca="1">IF(main[[#This Row],[Place]]="Delhi",main[[#This Row],[Networth]],0)</f>
        <v>0</v>
      </c>
      <c r="AK95">
        <f ca="1">IF(main[[#This Row],[Place]]="Lords",main[[#This Row],[Networth]],0)</f>
        <v>0</v>
      </c>
    </row>
    <row r="96" spans="1:37">
      <c r="D96" s="16">
        <f t="shared" ca="1" si="24"/>
        <v>16</v>
      </c>
      <c r="E96">
        <f t="shared" ca="1" si="24"/>
        <v>30</v>
      </c>
      <c r="F96">
        <f t="shared" si="45"/>
        <v>93</v>
      </c>
      <c r="G96" t="str">
        <f ca="1">VLOOKUP(D96,firstname[],2,FALSE)</f>
        <v>Kane</v>
      </c>
      <c r="H96" s="3" t="str">
        <f ca="1">VLOOKUP(E96,lastname[],2,FALSE)</f>
        <v>Hawkings</v>
      </c>
      <c r="I96">
        <f t="shared" ca="1" si="25"/>
        <v>32</v>
      </c>
      <c r="J96">
        <f t="shared" ca="1" si="26"/>
        <v>2</v>
      </c>
      <c r="K96" t="str">
        <f t="shared" ca="1" si="27"/>
        <v>women</v>
      </c>
      <c r="L96">
        <f t="shared" ca="1" si="28"/>
        <v>5</v>
      </c>
      <c r="M96" t="str">
        <f t="shared" ca="1" si="29"/>
        <v>Electrical</v>
      </c>
      <c r="N96">
        <f t="shared" ca="1" si="30"/>
        <v>2</v>
      </c>
      <c r="O96" t="str">
        <f t="shared" ca="1" si="31"/>
        <v>SSC</v>
      </c>
      <c r="P96">
        <f t="shared" ca="1" si="32"/>
        <v>1</v>
      </c>
      <c r="Q96">
        <f t="shared" ca="1" si="33"/>
        <v>3</v>
      </c>
      <c r="R96">
        <f t="shared" ca="1" si="34"/>
        <v>160199</v>
      </c>
      <c r="S96">
        <f t="shared" ca="1" si="35"/>
        <v>8</v>
      </c>
      <c r="T96" t="str">
        <f t="shared" ca="1" si="36"/>
        <v>Cardiff</v>
      </c>
      <c r="U96">
        <f t="shared" ca="1" si="37"/>
        <v>993322.92366124201</v>
      </c>
      <c r="V96">
        <f t="shared" ca="1" si="38"/>
        <v>9176.0438168490637</v>
      </c>
      <c r="W96">
        <f t="shared" ca="1" si="39"/>
        <v>20739.766559438212</v>
      </c>
      <c r="X96">
        <f t="shared" ca="1" si="40"/>
        <v>1180.3030161811098</v>
      </c>
      <c r="Y96">
        <f t="shared" ca="1" si="41"/>
        <v>122139.73131879211</v>
      </c>
      <c r="Z96">
        <f t="shared" ca="1" si="42"/>
        <v>17164.010505025733</v>
      </c>
      <c r="AA96">
        <f t="shared" ca="1" si="43"/>
        <v>1191425.7007257061</v>
      </c>
      <c r="AB96">
        <f t="shared" ca="1" si="44"/>
        <v>1058929.6225738837</v>
      </c>
      <c r="AD96">
        <f ca="1">IF(main[[#This Row],[Place]]="Melbourne",main[[#This Row],[Networth]],0)</f>
        <v>0</v>
      </c>
      <c r="AE96">
        <f ca="1">IF(main[[#This Row],[Place]]="Cardiff",main[[#This Row],[Networth]],0)</f>
        <v>1058929.6225738837</v>
      </c>
      <c r="AF96">
        <f ca="1">IF(main[[#This Row],[Place]]="New york",main[[#This Row],[Networth]],0)</f>
        <v>0</v>
      </c>
      <c r="AG96">
        <f ca="1">IF(main[[#This Row],[Place]]="London",main[[#This Row],[Networth]],0)</f>
        <v>0</v>
      </c>
      <c r="AH96">
        <f ca="1">IF(main[[#This Row],[Place]]="Paris",main[[#This Row],[Networth]],0)</f>
        <v>0</v>
      </c>
      <c r="AI96">
        <f ca="1">IF(main[[#This Row],[Place]]="Rome",main[[#This Row],[Networth]],0)</f>
        <v>0</v>
      </c>
      <c r="AJ96">
        <f ca="1">IF(main[[#This Row],[Place]]="Delhi",main[[#This Row],[Networth]],0)</f>
        <v>0</v>
      </c>
      <c r="AK96">
        <f ca="1">IF(main[[#This Row],[Place]]="Lords",main[[#This Row],[Networth]],0)</f>
        <v>0</v>
      </c>
    </row>
    <row r="97" spans="4:37">
      <c r="D97" s="16">
        <f t="shared" ca="1" si="24"/>
        <v>8</v>
      </c>
      <c r="E97">
        <f t="shared" ca="1" si="24"/>
        <v>17</v>
      </c>
      <c r="F97">
        <f t="shared" si="45"/>
        <v>94</v>
      </c>
      <c r="G97" t="str">
        <f ca="1">VLOOKUP(D97,firstname[],2,FALSE)</f>
        <v>Faizal</v>
      </c>
      <c r="H97" s="3" t="str">
        <f ca="1">VLOOKUP(E97,lastname[],2,FALSE)</f>
        <v>Williamson</v>
      </c>
      <c r="I97">
        <f t="shared" ca="1" si="25"/>
        <v>29</v>
      </c>
      <c r="J97">
        <f t="shared" ca="1" si="26"/>
        <v>1</v>
      </c>
      <c r="K97" t="str">
        <f t="shared" ca="1" si="27"/>
        <v>men</v>
      </c>
      <c r="L97">
        <f t="shared" ca="1" si="28"/>
        <v>3</v>
      </c>
      <c r="M97" t="str">
        <f t="shared" ca="1" si="29"/>
        <v>Mechanical</v>
      </c>
      <c r="N97">
        <f t="shared" ca="1" si="30"/>
        <v>3</v>
      </c>
      <c r="O97" t="str">
        <f t="shared" ca="1" si="31"/>
        <v>Graduate</v>
      </c>
      <c r="P97">
        <f t="shared" ca="1" si="32"/>
        <v>3</v>
      </c>
      <c r="Q97">
        <f t="shared" ca="1" si="33"/>
        <v>1</v>
      </c>
      <c r="R97">
        <f t="shared" ca="1" si="34"/>
        <v>916017</v>
      </c>
      <c r="S97">
        <f t="shared" ca="1" si="35"/>
        <v>1</v>
      </c>
      <c r="T97" t="str">
        <f t="shared" ca="1" si="36"/>
        <v>New york</v>
      </c>
      <c r="U97">
        <f t="shared" ca="1" si="37"/>
        <v>8597097.0873892438</v>
      </c>
      <c r="V97">
        <f t="shared" ca="1" si="38"/>
        <v>633962.84045103507</v>
      </c>
      <c r="W97">
        <f t="shared" ca="1" si="39"/>
        <v>211851.85335523839</v>
      </c>
      <c r="X97">
        <f t="shared" ca="1" si="40"/>
        <v>97748.687152539045</v>
      </c>
      <c r="Y97">
        <f t="shared" ca="1" si="41"/>
        <v>366422.13257050759</v>
      </c>
      <c r="Z97">
        <f t="shared" ca="1" si="42"/>
        <v>179962.61924107137</v>
      </c>
      <c r="AA97">
        <f t="shared" ca="1" si="43"/>
        <v>9904928.5599855538</v>
      </c>
      <c r="AB97">
        <f t="shared" ca="1" si="44"/>
        <v>8806794.8998114727</v>
      </c>
      <c r="AD97">
        <f ca="1">IF(main[[#This Row],[Place]]="Melbourne",main[[#This Row],[Networth]],0)</f>
        <v>0</v>
      </c>
      <c r="AE97">
        <f ca="1">IF(main[[#This Row],[Place]]="Cardiff",main[[#This Row],[Networth]],0)</f>
        <v>0</v>
      </c>
      <c r="AF97">
        <f ca="1">IF(main[[#This Row],[Place]]="New york",main[[#This Row],[Networth]],0)</f>
        <v>8806794.8998114727</v>
      </c>
      <c r="AG97">
        <f ca="1">IF(main[[#This Row],[Place]]="London",main[[#This Row],[Networth]],0)</f>
        <v>0</v>
      </c>
      <c r="AH97">
        <f ca="1">IF(main[[#This Row],[Place]]="Paris",main[[#This Row],[Networth]],0)</f>
        <v>0</v>
      </c>
      <c r="AI97">
        <f ca="1">IF(main[[#This Row],[Place]]="Rome",main[[#This Row],[Networth]],0)</f>
        <v>0</v>
      </c>
      <c r="AJ97">
        <f ca="1">IF(main[[#This Row],[Place]]="Delhi",main[[#This Row],[Networth]],0)</f>
        <v>0</v>
      </c>
      <c r="AK97">
        <f ca="1">IF(main[[#This Row],[Place]]="Lords",main[[#This Row],[Networth]],0)</f>
        <v>0</v>
      </c>
    </row>
    <row r="98" spans="4:37">
      <c r="D98" s="16">
        <f t="shared" ca="1" si="24"/>
        <v>13</v>
      </c>
      <c r="E98">
        <f t="shared" ca="1" si="24"/>
        <v>16</v>
      </c>
      <c r="F98">
        <f t="shared" si="45"/>
        <v>95</v>
      </c>
      <c r="G98" t="str">
        <f ca="1">VLOOKUP(D98,firstname[],2,FALSE)</f>
        <v>Randeep</v>
      </c>
      <c r="H98" s="3" t="str">
        <f ca="1">VLOOKUP(E98,lastname[],2,FALSE)</f>
        <v>Maxwell</v>
      </c>
      <c r="I98">
        <f t="shared" ca="1" si="25"/>
        <v>26</v>
      </c>
      <c r="J98">
        <f t="shared" ca="1" si="26"/>
        <v>2</v>
      </c>
      <c r="K98" t="str">
        <f t="shared" ca="1" si="27"/>
        <v>women</v>
      </c>
      <c r="L98">
        <f t="shared" ca="1" si="28"/>
        <v>6</v>
      </c>
      <c r="M98" t="str">
        <f t="shared" ca="1" si="29"/>
        <v>Biotech</v>
      </c>
      <c r="N98">
        <f t="shared" ca="1" si="30"/>
        <v>3</v>
      </c>
      <c r="O98" t="str">
        <f t="shared" ca="1" si="31"/>
        <v>Graduate</v>
      </c>
      <c r="P98">
        <f t="shared" ca="1" si="32"/>
        <v>1</v>
      </c>
      <c r="Q98">
        <f t="shared" ca="1" si="33"/>
        <v>1</v>
      </c>
      <c r="R98">
        <f t="shared" ca="1" si="34"/>
        <v>1205570</v>
      </c>
      <c r="S98">
        <f t="shared" ca="1" si="35"/>
        <v>4</v>
      </c>
      <c r="T98" t="str">
        <f t="shared" ca="1" si="36"/>
        <v>Rome</v>
      </c>
      <c r="U98">
        <f t="shared" ca="1" si="37"/>
        <v>8973748.3041262776</v>
      </c>
      <c r="V98">
        <f t="shared" ca="1" si="38"/>
        <v>315243.12540629506</v>
      </c>
      <c r="W98">
        <f t="shared" ca="1" si="39"/>
        <v>138308.29547992151</v>
      </c>
      <c r="X98">
        <f t="shared" ca="1" si="40"/>
        <v>68628.55962512012</v>
      </c>
      <c r="Y98">
        <f t="shared" ca="1" si="41"/>
        <v>558242.94462450175</v>
      </c>
      <c r="Z98">
        <f t="shared" ca="1" si="42"/>
        <v>712690.00740545697</v>
      </c>
      <c r="AA98">
        <f t="shared" ca="1" si="43"/>
        <v>11030316.607011655</v>
      </c>
      <c r="AB98">
        <f t="shared" ca="1" si="44"/>
        <v>10088201.977355737</v>
      </c>
      <c r="AD98">
        <f ca="1">IF(main[[#This Row],[Place]]="Melbourne",main[[#This Row],[Networth]],0)</f>
        <v>0</v>
      </c>
      <c r="AE98">
        <f ca="1">IF(main[[#This Row],[Place]]="Cardiff",main[[#This Row],[Networth]],0)</f>
        <v>0</v>
      </c>
      <c r="AF98">
        <f ca="1">IF(main[[#This Row],[Place]]="New york",main[[#This Row],[Networth]],0)</f>
        <v>0</v>
      </c>
      <c r="AG98">
        <f ca="1">IF(main[[#This Row],[Place]]="London",main[[#This Row],[Networth]],0)</f>
        <v>0</v>
      </c>
      <c r="AH98">
        <f ca="1">IF(main[[#This Row],[Place]]="Paris",main[[#This Row],[Networth]],0)</f>
        <v>0</v>
      </c>
      <c r="AI98">
        <f ca="1">IF(main[[#This Row],[Place]]="Rome",main[[#This Row],[Networth]],0)</f>
        <v>10088201.977355737</v>
      </c>
      <c r="AJ98">
        <f ca="1">IF(main[[#This Row],[Place]]="Delhi",main[[#This Row],[Networth]],0)</f>
        <v>0</v>
      </c>
      <c r="AK98">
        <f ca="1">IF(main[[#This Row],[Place]]="Lords",main[[#This Row],[Networth]],0)</f>
        <v>0</v>
      </c>
    </row>
    <row r="99" spans="4:37">
      <c r="D99" s="16">
        <f t="shared" ca="1" si="24"/>
        <v>30</v>
      </c>
      <c r="E99">
        <f t="shared" ca="1" si="24"/>
        <v>23</v>
      </c>
      <c r="F99">
        <f t="shared" si="45"/>
        <v>96</v>
      </c>
      <c r="G99" t="str">
        <f ca="1">VLOOKUP(D99,firstname[],2,FALSE)</f>
        <v>Rashid</v>
      </c>
      <c r="H99" s="3" t="str">
        <f ca="1">VLOOKUP(E99,lastname[],2,FALSE)</f>
        <v>Kat</v>
      </c>
      <c r="I99">
        <f t="shared" ca="1" si="25"/>
        <v>32</v>
      </c>
      <c r="J99">
        <f t="shared" ca="1" si="26"/>
        <v>1</v>
      </c>
      <c r="K99" t="str">
        <f t="shared" ca="1" si="27"/>
        <v>men</v>
      </c>
      <c r="L99">
        <f t="shared" ca="1" si="28"/>
        <v>6</v>
      </c>
      <c r="M99" t="str">
        <f t="shared" ca="1" si="29"/>
        <v>Biotech</v>
      </c>
      <c r="N99">
        <f t="shared" ca="1" si="30"/>
        <v>3</v>
      </c>
      <c r="O99" t="str">
        <f t="shared" ca="1" si="31"/>
        <v>Graduate</v>
      </c>
      <c r="P99">
        <f t="shared" ca="1" si="32"/>
        <v>1</v>
      </c>
      <c r="Q99">
        <f t="shared" ca="1" si="33"/>
        <v>4</v>
      </c>
      <c r="R99">
        <f t="shared" ca="1" si="34"/>
        <v>1417909</v>
      </c>
      <c r="S99">
        <f t="shared" ca="1" si="35"/>
        <v>8</v>
      </c>
      <c r="T99" t="str">
        <f t="shared" ca="1" si="36"/>
        <v>Cardiff</v>
      </c>
      <c r="U99">
        <f t="shared" ca="1" si="37"/>
        <v>302465.52233867085</v>
      </c>
      <c r="V99">
        <f t="shared" ca="1" si="38"/>
        <v>17043.566229386382</v>
      </c>
      <c r="W99">
        <f t="shared" ca="1" si="39"/>
        <v>1032678.8544821686</v>
      </c>
      <c r="X99">
        <f t="shared" ca="1" si="40"/>
        <v>825255.98557769391</v>
      </c>
      <c r="Y99">
        <f t="shared" ca="1" si="41"/>
        <v>176026.10459459008</v>
      </c>
      <c r="Z99">
        <f t="shared" ca="1" si="42"/>
        <v>1053357.8735667849</v>
      </c>
      <c r="AA99">
        <f t="shared" ca="1" si="43"/>
        <v>3806411.2503876244</v>
      </c>
      <c r="AB99">
        <f t="shared" ca="1" si="44"/>
        <v>2788085.5939859543</v>
      </c>
      <c r="AD99">
        <f ca="1">IF(main[[#This Row],[Place]]="Melbourne",main[[#This Row],[Networth]],0)</f>
        <v>0</v>
      </c>
      <c r="AE99">
        <f ca="1">IF(main[[#This Row],[Place]]="Cardiff",main[[#This Row],[Networth]],0)</f>
        <v>2788085.5939859543</v>
      </c>
      <c r="AF99">
        <f ca="1">IF(main[[#This Row],[Place]]="New york",main[[#This Row],[Networth]],0)</f>
        <v>0</v>
      </c>
      <c r="AG99">
        <f ca="1">IF(main[[#This Row],[Place]]="London",main[[#This Row],[Networth]],0)</f>
        <v>0</v>
      </c>
      <c r="AH99">
        <f ca="1">IF(main[[#This Row],[Place]]="Paris",main[[#This Row],[Networth]],0)</f>
        <v>0</v>
      </c>
      <c r="AI99">
        <f ca="1">IF(main[[#This Row],[Place]]="Rome",main[[#This Row],[Networth]],0)</f>
        <v>0</v>
      </c>
      <c r="AJ99">
        <f ca="1">IF(main[[#This Row],[Place]]="Delhi",main[[#This Row],[Networth]],0)</f>
        <v>0</v>
      </c>
      <c r="AK99">
        <f ca="1">IF(main[[#This Row],[Place]]="Lords",main[[#This Row],[Networth]],0)</f>
        <v>0</v>
      </c>
    </row>
    <row r="100" spans="4:37">
      <c r="D100" s="16">
        <f t="shared" ca="1" si="24"/>
        <v>1</v>
      </c>
      <c r="E100">
        <f t="shared" ca="1" si="24"/>
        <v>10</v>
      </c>
      <c r="F100">
        <f t="shared" si="45"/>
        <v>97</v>
      </c>
      <c r="G100" t="str">
        <f ca="1">VLOOKUP(D100,firstname[],2,FALSE)</f>
        <v>Abhijeet</v>
      </c>
      <c r="H100" s="3" t="str">
        <f ca="1">VLOOKUP(E100,lastname[],2,FALSE)</f>
        <v>Musk</v>
      </c>
      <c r="I100">
        <f t="shared" ca="1" si="25"/>
        <v>35</v>
      </c>
      <c r="J100">
        <f t="shared" ca="1" si="26"/>
        <v>2</v>
      </c>
      <c r="K100" t="str">
        <f t="shared" ca="1" si="27"/>
        <v>women</v>
      </c>
      <c r="L100">
        <f t="shared" ca="1" si="28"/>
        <v>6</v>
      </c>
      <c r="M100" t="str">
        <f t="shared" ca="1" si="29"/>
        <v>Biotech</v>
      </c>
      <c r="N100">
        <f t="shared" ca="1" si="30"/>
        <v>2</v>
      </c>
      <c r="O100" t="str">
        <f t="shared" ca="1" si="31"/>
        <v>SSC</v>
      </c>
      <c r="P100">
        <f t="shared" ca="1" si="32"/>
        <v>1</v>
      </c>
      <c r="Q100">
        <f t="shared" ca="1" si="33"/>
        <v>3</v>
      </c>
      <c r="R100">
        <f t="shared" ca="1" si="34"/>
        <v>490683</v>
      </c>
      <c r="S100">
        <f t="shared" ca="1" si="35"/>
        <v>5</v>
      </c>
      <c r="T100" t="str">
        <f t="shared" ca="1" si="36"/>
        <v>Delhi</v>
      </c>
      <c r="U100">
        <f t="shared" ca="1" si="37"/>
        <v>4159850.3537711198</v>
      </c>
      <c r="V100">
        <f t="shared" ca="1" si="38"/>
        <v>82834.546150250666</v>
      </c>
      <c r="W100">
        <f t="shared" ca="1" si="39"/>
        <v>57340.38880594034</v>
      </c>
      <c r="X100">
        <f t="shared" ca="1" si="40"/>
        <v>4266.3816940715797</v>
      </c>
      <c r="Y100">
        <f t="shared" ca="1" si="41"/>
        <v>306698.1674554405</v>
      </c>
      <c r="Z100">
        <f t="shared" ca="1" si="42"/>
        <v>273425.68185996322</v>
      </c>
      <c r="AA100">
        <f t="shared" ca="1" si="43"/>
        <v>4981299.4244370246</v>
      </c>
      <c r="AB100">
        <f t="shared" ca="1" si="44"/>
        <v>4587500.329137262</v>
      </c>
      <c r="AD100">
        <f ca="1">IF(main[[#This Row],[Place]]="Melbourne",main[[#This Row],[Networth]],0)</f>
        <v>0</v>
      </c>
      <c r="AE100">
        <f ca="1">IF(main[[#This Row],[Place]]="Cardiff",main[[#This Row],[Networth]],0)</f>
        <v>0</v>
      </c>
      <c r="AF100">
        <f ca="1">IF(main[[#This Row],[Place]]="New york",main[[#This Row],[Networth]],0)</f>
        <v>0</v>
      </c>
      <c r="AG100">
        <f ca="1">IF(main[[#This Row],[Place]]="London",main[[#This Row],[Networth]],0)</f>
        <v>0</v>
      </c>
      <c r="AH100">
        <f ca="1">IF(main[[#This Row],[Place]]="Paris",main[[#This Row],[Networth]],0)</f>
        <v>0</v>
      </c>
      <c r="AI100">
        <f ca="1">IF(main[[#This Row],[Place]]="Rome",main[[#This Row],[Networth]],0)</f>
        <v>0</v>
      </c>
      <c r="AJ100">
        <f ca="1">IF(main[[#This Row],[Place]]="Delhi",main[[#This Row],[Networth]],0)</f>
        <v>4587500.329137262</v>
      </c>
      <c r="AK100">
        <f ca="1">IF(main[[#This Row],[Place]]="Lords",main[[#This Row],[Networth]],0)</f>
        <v>0</v>
      </c>
    </row>
    <row r="101" spans="4:37">
      <c r="D101" s="16">
        <f t="shared" ca="1" si="24"/>
        <v>27</v>
      </c>
      <c r="E101">
        <f t="shared" ca="1" si="24"/>
        <v>16</v>
      </c>
      <c r="F101">
        <f t="shared" si="45"/>
        <v>98</v>
      </c>
      <c r="G101" t="str">
        <f ca="1">VLOOKUP(D101,firstname[],2,FALSE)</f>
        <v>William</v>
      </c>
      <c r="H101" s="3" t="str">
        <f ca="1">VLOOKUP(E101,lastname[],2,FALSE)</f>
        <v>Maxwell</v>
      </c>
      <c r="I101">
        <f t="shared" ca="1" si="25"/>
        <v>31</v>
      </c>
      <c r="J101">
        <f t="shared" ca="1" si="26"/>
        <v>1</v>
      </c>
      <c r="K101" t="str">
        <f t="shared" ca="1" si="27"/>
        <v>men</v>
      </c>
      <c r="L101">
        <f t="shared" ca="1" si="28"/>
        <v>4</v>
      </c>
      <c r="M101" t="str">
        <f t="shared" ca="1" si="29"/>
        <v>IT</v>
      </c>
      <c r="N101">
        <f t="shared" ca="1" si="30"/>
        <v>3</v>
      </c>
      <c r="O101" t="str">
        <f t="shared" ca="1" si="31"/>
        <v>Graduate</v>
      </c>
      <c r="P101">
        <f t="shared" ca="1" si="32"/>
        <v>1</v>
      </c>
      <c r="Q101">
        <f t="shared" ca="1" si="33"/>
        <v>1</v>
      </c>
      <c r="R101">
        <f t="shared" ca="1" si="34"/>
        <v>1340070</v>
      </c>
      <c r="S101">
        <f t="shared" ca="1" si="35"/>
        <v>6</v>
      </c>
      <c r="T101" t="str">
        <f t="shared" ca="1" si="36"/>
        <v>Lords</v>
      </c>
      <c r="U101">
        <f t="shared" ca="1" si="37"/>
        <v>3038681.4580713538</v>
      </c>
      <c r="V101">
        <f t="shared" ca="1" si="38"/>
        <v>218775.46923369446</v>
      </c>
      <c r="W101">
        <f t="shared" ca="1" si="39"/>
        <v>1172816.1480145925</v>
      </c>
      <c r="X101">
        <f t="shared" ca="1" si="40"/>
        <v>751780.6937805214</v>
      </c>
      <c r="Y101">
        <f t="shared" ca="1" si="41"/>
        <v>1081447.1651235165</v>
      </c>
      <c r="Z101">
        <f t="shared" ca="1" si="42"/>
        <v>253100.74437733012</v>
      </c>
      <c r="AA101">
        <f t="shared" ca="1" si="43"/>
        <v>5804668.3504632767</v>
      </c>
      <c r="AB101">
        <f t="shared" ca="1" si="44"/>
        <v>3752665.0223255437</v>
      </c>
      <c r="AD101">
        <f ca="1">IF(main[[#This Row],[Place]]="Melbourne",main[[#This Row],[Networth]],0)</f>
        <v>0</v>
      </c>
      <c r="AE101">
        <f ca="1">IF(main[[#This Row],[Place]]="Cardiff",main[[#This Row],[Networth]],0)</f>
        <v>0</v>
      </c>
      <c r="AF101">
        <f ca="1">IF(main[[#This Row],[Place]]="New york",main[[#This Row],[Networth]],0)</f>
        <v>0</v>
      </c>
      <c r="AG101">
        <f ca="1">IF(main[[#This Row],[Place]]="London",main[[#This Row],[Networth]],0)</f>
        <v>0</v>
      </c>
      <c r="AH101">
        <f ca="1">IF(main[[#This Row],[Place]]="Paris",main[[#This Row],[Networth]],0)</f>
        <v>0</v>
      </c>
      <c r="AI101">
        <f ca="1">IF(main[[#This Row],[Place]]="Rome",main[[#This Row],[Networth]],0)</f>
        <v>0</v>
      </c>
      <c r="AJ101">
        <f ca="1">IF(main[[#This Row],[Place]]="Delhi",main[[#This Row],[Networth]],0)</f>
        <v>0</v>
      </c>
      <c r="AK101">
        <f ca="1">IF(main[[#This Row],[Place]]="Lords",main[[#This Row],[Networth]],0)</f>
        <v>3752665.0223255437</v>
      </c>
    </row>
    <row r="102" spans="4:37">
      <c r="D102" s="16">
        <f t="shared" ca="1" si="24"/>
        <v>9</v>
      </c>
      <c r="E102">
        <f t="shared" ca="1" si="24"/>
        <v>18</v>
      </c>
      <c r="F102">
        <f t="shared" si="45"/>
        <v>99</v>
      </c>
      <c r="G102" t="str">
        <f ca="1">VLOOKUP(D102,firstname[],2,FALSE)</f>
        <v>Narendra</v>
      </c>
      <c r="H102" s="3" t="str">
        <f ca="1">VLOOKUP(E102,lastname[],2,FALSE)</f>
        <v>Williams</v>
      </c>
      <c r="I102">
        <f t="shared" ca="1" si="25"/>
        <v>43</v>
      </c>
      <c r="J102">
        <f t="shared" ca="1" si="26"/>
        <v>2</v>
      </c>
      <c r="K102" t="str">
        <f t="shared" ca="1" si="27"/>
        <v>women</v>
      </c>
      <c r="L102">
        <f t="shared" ca="1" si="28"/>
        <v>5</v>
      </c>
      <c r="M102" t="str">
        <f t="shared" ca="1" si="29"/>
        <v>Electrical</v>
      </c>
      <c r="N102">
        <f t="shared" ca="1" si="30"/>
        <v>4</v>
      </c>
      <c r="O102" t="str">
        <f t="shared" ca="1" si="31"/>
        <v>PostGraduate</v>
      </c>
      <c r="P102">
        <f t="shared" ca="1" si="32"/>
        <v>1</v>
      </c>
      <c r="Q102">
        <f t="shared" ca="1" si="33"/>
        <v>1</v>
      </c>
      <c r="R102">
        <f t="shared" ca="1" si="34"/>
        <v>975385</v>
      </c>
      <c r="S102">
        <f t="shared" ca="1" si="35"/>
        <v>7</v>
      </c>
      <c r="T102" t="str">
        <f t="shared" ca="1" si="36"/>
        <v>Melbourne</v>
      </c>
      <c r="U102">
        <f t="shared" ca="1" si="37"/>
        <v>4143914.1578384493</v>
      </c>
      <c r="V102">
        <f t="shared" ca="1" si="38"/>
        <v>63865.797747551675</v>
      </c>
      <c r="W102">
        <f t="shared" ca="1" si="39"/>
        <v>24977.814057568066</v>
      </c>
      <c r="X102">
        <f t="shared" ca="1" si="40"/>
        <v>17940.675835057627</v>
      </c>
      <c r="Y102">
        <f t="shared" ca="1" si="41"/>
        <v>639774.30107624666</v>
      </c>
      <c r="Z102">
        <f t="shared" ca="1" si="42"/>
        <v>457594.74425995804</v>
      </c>
      <c r="AA102">
        <f t="shared" ca="1" si="43"/>
        <v>5601871.7161559751</v>
      </c>
      <c r="AB102">
        <f t="shared" ca="1" si="44"/>
        <v>4880290.9414971191</v>
      </c>
      <c r="AD102">
        <f ca="1">IF(main[[#This Row],[Place]]="Melbourne",main[[#This Row],[Networth]],0)</f>
        <v>4880290.9414971191</v>
      </c>
      <c r="AE102">
        <f ca="1">IF(main[[#This Row],[Place]]="Cardiff",main[[#This Row],[Networth]],0)</f>
        <v>0</v>
      </c>
      <c r="AF102">
        <f ca="1">IF(main[[#This Row],[Place]]="New york",main[[#This Row],[Networth]],0)</f>
        <v>0</v>
      </c>
      <c r="AG102">
        <f ca="1">IF(main[[#This Row],[Place]]="London",main[[#This Row],[Networth]],0)</f>
        <v>0</v>
      </c>
      <c r="AH102">
        <f ca="1">IF(main[[#This Row],[Place]]="Paris",main[[#This Row],[Networth]],0)</f>
        <v>0</v>
      </c>
      <c r="AI102">
        <f ca="1">IF(main[[#This Row],[Place]]="Rome",main[[#This Row],[Networth]],0)</f>
        <v>0</v>
      </c>
      <c r="AJ102">
        <f ca="1">IF(main[[#This Row],[Place]]="Delhi",main[[#This Row],[Networth]],0)</f>
        <v>0</v>
      </c>
      <c r="AK102">
        <f ca="1">IF(main[[#This Row],[Place]]="Lords",main[[#This Row],[Networth]],0)</f>
        <v>0</v>
      </c>
    </row>
    <row r="103" spans="4:37">
      <c r="D103" s="16">
        <f t="shared" ca="1" si="24"/>
        <v>3</v>
      </c>
      <c r="E103">
        <f t="shared" ca="1" si="24"/>
        <v>21</v>
      </c>
      <c r="F103">
        <f t="shared" si="45"/>
        <v>100</v>
      </c>
      <c r="G103" t="str">
        <f ca="1">VLOOKUP(D103,firstname[],2,FALSE)</f>
        <v>Pradyuman</v>
      </c>
      <c r="H103" s="3" t="str">
        <f ca="1">VLOOKUP(E103,lastname[],2,FALSE)</f>
        <v>Starc</v>
      </c>
      <c r="I103">
        <f t="shared" ca="1" si="25"/>
        <v>34</v>
      </c>
      <c r="J103">
        <f t="shared" ca="1" si="26"/>
        <v>1</v>
      </c>
      <c r="K103" t="str">
        <f t="shared" ca="1" si="27"/>
        <v>men</v>
      </c>
      <c r="L103">
        <f t="shared" ca="1" si="28"/>
        <v>4</v>
      </c>
      <c r="M103" t="str">
        <f t="shared" ca="1" si="29"/>
        <v>IT</v>
      </c>
      <c r="N103">
        <f t="shared" ca="1" si="30"/>
        <v>4</v>
      </c>
      <c r="O103" t="str">
        <f t="shared" ca="1" si="31"/>
        <v>PostGraduate</v>
      </c>
      <c r="P103">
        <f t="shared" ca="1" si="32"/>
        <v>2</v>
      </c>
      <c r="Q103">
        <f t="shared" ca="1" si="33"/>
        <v>3</v>
      </c>
      <c r="R103">
        <f t="shared" ca="1" si="34"/>
        <v>982116</v>
      </c>
      <c r="S103">
        <f t="shared" ca="1" si="35"/>
        <v>5</v>
      </c>
      <c r="T103" t="str">
        <f t="shared" ca="1" si="36"/>
        <v>Delhi</v>
      </c>
      <c r="U103">
        <f t="shared" ca="1" si="37"/>
        <v>6673721.3237718316</v>
      </c>
      <c r="V103">
        <f t="shared" ca="1" si="38"/>
        <v>436638.93846771005</v>
      </c>
      <c r="W103">
        <f t="shared" ca="1" si="39"/>
        <v>763202.48991724208</v>
      </c>
      <c r="X103">
        <f t="shared" ca="1" si="40"/>
        <v>81687.71249064841</v>
      </c>
      <c r="Y103">
        <f t="shared" ca="1" si="41"/>
        <v>879953.90709168196</v>
      </c>
      <c r="Z103">
        <f t="shared" ca="1" si="42"/>
        <v>534789.43057564436</v>
      </c>
      <c r="AA103">
        <f t="shared" ca="1" si="43"/>
        <v>8953829.2442647181</v>
      </c>
      <c r="AB103">
        <f t="shared" ca="1" si="44"/>
        <v>7555548.6862146789</v>
      </c>
      <c r="AD103">
        <f ca="1">IF(main[[#This Row],[Place]]="Melbourne",main[[#This Row],[Networth]],0)</f>
        <v>0</v>
      </c>
      <c r="AE103">
        <f ca="1">IF(main[[#This Row],[Place]]="Cardiff",main[[#This Row],[Networth]],0)</f>
        <v>0</v>
      </c>
      <c r="AF103">
        <f ca="1">IF(main[[#This Row],[Place]]="New york",main[[#This Row],[Networth]],0)</f>
        <v>0</v>
      </c>
      <c r="AG103">
        <f ca="1">IF(main[[#This Row],[Place]]="London",main[[#This Row],[Networth]],0)</f>
        <v>0</v>
      </c>
      <c r="AH103">
        <f ca="1">IF(main[[#This Row],[Place]]="Paris",main[[#This Row],[Networth]],0)</f>
        <v>0</v>
      </c>
      <c r="AI103">
        <f ca="1">IF(main[[#This Row],[Place]]="Rome",main[[#This Row],[Networth]],0)</f>
        <v>0</v>
      </c>
      <c r="AJ103">
        <f ca="1">IF(main[[#This Row],[Place]]="Delhi",main[[#This Row],[Networth]],0)</f>
        <v>7555548.6862146789</v>
      </c>
      <c r="AK103">
        <f ca="1">IF(main[[#This Row],[Place]]="Lords",main[[#This Row],[Networth]],0)</f>
        <v>0</v>
      </c>
    </row>
    <row r="104" spans="4:37">
      <c r="D104" s="16">
        <f t="shared" ca="1" si="24"/>
        <v>4</v>
      </c>
      <c r="E104">
        <f t="shared" ca="1" si="24"/>
        <v>19</v>
      </c>
      <c r="F104">
        <f t="shared" si="45"/>
        <v>101</v>
      </c>
      <c r="G104" t="str">
        <f ca="1">VLOOKUP(D104,firstname[],2,FALSE)</f>
        <v>Sharmila</v>
      </c>
      <c r="H104" s="3" t="str">
        <f ca="1">VLOOKUP(E104,lastname[],2,FALSE)</f>
        <v>Chandra</v>
      </c>
      <c r="I104">
        <f t="shared" ca="1" si="25"/>
        <v>34</v>
      </c>
      <c r="J104">
        <f t="shared" ca="1" si="26"/>
        <v>1</v>
      </c>
      <c r="K104" t="str">
        <f t="shared" ca="1" si="27"/>
        <v>men</v>
      </c>
      <c r="L104">
        <f t="shared" ca="1" si="28"/>
        <v>3</v>
      </c>
      <c r="M104" t="str">
        <f t="shared" ca="1" si="29"/>
        <v>Mechanical</v>
      </c>
      <c r="N104">
        <f t="shared" ca="1" si="30"/>
        <v>2</v>
      </c>
      <c r="O104" t="str">
        <f t="shared" ca="1" si="31"/>
        <v>SSC</v>
      </c>
      <c r="P104">
        <f t="shared" ca="1" si="32"/>
        <v>2</v>
      </c>
      <c r="Q104">
        <f t="shared" ca="1" si="33"/>
        <v>2</v>
      </c>
      <c r="R104">
        <f t="shared" ca="1" si="34"/>
        <v>183380</v>
      </c>
      <c r="S104">
        <f t="shared" ca="1" si="35"/>
        <v>7</v>
      </c>
      <c r="T104" t="str">
        <f t="shared" ca="1" si="36"/>
        <v>Melbourne</v>
      </c>
      <c r="U104">
        <f t="shared" ca="1" si="37"/>
        <v>1378802.6845724075</v>
      </c>
      <c r="V104">
        <f t="shared" ca="1" si="38"/>
        <v>97074.954039650343</v>
      </c>
      <c r="W104">
        <f t="shared" ca="1" si="39"/>
        <v>11097.716798481666</v>
      </c>
      <c r="X104">
        <f t="shared" ca="1" si="40"/>
        <v>1062.7778115041494</v>
      </c>
      <c r="Y104">
        <f t="shared" ca="1" si="41"/>
        <v>123897.88712154284</v>
      </c>
      <c r="Z104">
        <f t="shared" ca="1" si="42"/>
        <v>58070.964511808372</v>
      </c>
      <c r="AA104">
        <f t="shared" ca="1" si="43"/>
        <v>1631351.3658826977</v>
      </c>
      <c r="AB104">
        <f t="shared" ca="1" si="44"/>
        <v>1409315.7469100005</v>
      </c>
      <c r="AD104">
        <f ca="1">IF(main[[#This Row],[Place]]="Melbourne",main[[#This Row],[Networth]],0)</f>
        <v>1409315.7469100005</v>
      </c>
      <c r="AE104">
        <f ca="1">IF(main[[#This Row],[Place]]="Cardiff",main[[#This Row],[Networth]],0)</f>
        <v>0</v>
      </c>
      <c r="AF104">
        <f ca="1">IF(main[[#This Row],[Place]]="New york",main[[#This Row],[Networth]],0)</f>
        <v>0</v>
      </c>
      <c r="AG104">
        <f ca="1">IF(main[[#This Row],[Place]]="London",main[[#This Row],[Networth]],0)</f>
        <v>0</v>
      </c>
      <c r="AH104">
        <f ca="1">IF(main[[#This Row],[Place]]="Paris",main[[#This Row],[Networth]],0)</f>
        <v>0</v>
      </c>
      <c r="AI104">
        <f ca="1">IF(main[[#This Row],[Place]]="Rome",main[[#This Row],[Networth]],0)</f>
        <v>0</v>
      </c>
      <c r="AJ104">
        <f ca="1">IF(main[[#This Row],[Place]]="Delhi",main[[#This Row],[Networth]],0)</f>
        <v>0</v>
      </c>
      <c r="AK104">
        <f ca="1">IF(main[[#This Row],[Place]]="Lords",main[[#This Row],[Networth]],0)</f>
        <v>0</v>
      </c>
    </row>
    <row r="105" spans="4:37">
      <c r="D105" s="16">
        <f t="shared" ca="1" si="24"/>
        <v>4</v>
      </c>
      <c r="E105">
        <f t="shared" ca="1" si="24"/>
        <v>10</v>
      </c>
      <c r="F105">
        <f t="shared" si="45"/>
        <v>102</v>
      </c>
      <c r="G105" t="str">
        <f ca="1">VLOOKUP(D105,firstname[],2,FALSE)</f>
        <v>Sharmila</v>
      </c>
      <c r="H105" s="3" t="str">
        <f ca="1">VLOOKUP(E105,lastname[],2,FALSE)</f>
        <v>Musk</v>
      </c>
      <c r="I105">
        <f t="shared" ca="1" si="25"/>
        <v>38</v>
      </c>
      <c r="J105">
        <f t="shared" ca="1" si="26"/>
        <v>2</v>
      </c>
      <c r="K105" t="str">
        <f t="shared" ca="1" si="27"/>
        <v>women</v>
      </c>
      <c r="L105">
        <f t="shared" ca="1" si="28"/>
        <v>2</v>
      </c>
      <c r="M105" t="str">
        <f t="shared" ca="1" si="29"/>
        <v>Chemical</v>
      </c>
      <c r="N105">
        <f t="shared" ca="1" si="30"/>
        <v>1</v>
      </c>
      <c r="O105" t="str">
        <f t="shared" ca="1" si="31"/>
        <v>HSC</v>
      </c>
      <c r="P105">
        <f t="shared" ca="1" si="32"/>
        <v>2</v>
      </c>
      <c r="Q105">
        <f t="shared" ca="1" si="33"/>
        <v>1</v>
      </c>
      <c r="R105">
        <f t="shared" ca="1" si="34"/>
        <v>298132</v>
      </c>
      <c r="S105">
        <f t="shared" ca="1" si="35"/>
        <v>1</v>
      </c>
      <c r="T105" t="str">
        <f t="shared" ca="1" si="36"/>
        <v>New york</v>
      </c>
      <c r="U105">
        <f t="shared" ca="1" si="37"/>
        <v>1801466.2364319756</v>
      </c>
      <c r="V105">
        <f t="shared" ca="1" si="38"/>
        <v>75458.449203400043</v>
      </c>
      <c r="W105">
        <f t="shared" ca="1" si="39"/>
        <v>125281.49646556049</v>
      </c>
      <c r="X105">
        <f t="shared" ca="1" si="40"/>
        <v>77202.796901162699</v>
      </c>
      <c r="Y105">
        <f t="shared" ca="1" si="41"/>
        <v>195384.70897185974</v>
      </c>
      <c r="Z105">
        <f t="shared" ca="1" si="42"/>
        <v>40698.049655543902</v>
      </c>
      <c r="AA105">
        <f t="shared" ca="1" si="43"/>
        <v>2265577.7825530805</v>
      </c>
      <c r="AB105">
        <f t="shared" ca="1" si="44"/>
        <v>1917531.8274766582</v>
      </c>
      <c r="AD105">
        <f ca="1">IF(main[[#This Row],[Place]]="Melbourne",main[[#This Row],[Networth]],0)</f>
        <v>0</v>
      </c>
      <c r="AE105">
        <f ca="1">IF(main[[#This Row],[Place]]="Cardiff",main[[#This Row],[Networth]],0)</f>
        <v>0</v>
      </c>
      <c r="AF105">
        <f ca="1">IF(main[[#This Row],[Place]]="New york",main[[#This Row],[Networth]],0)</f>
        <v>1917531.8274766582</v>
      </c>
      <c r="AG105">
        <f ca="1">IF(main[[#This Row],[Place]]="London",main[[#This Row],[Networth]],0)</f>
        <v>0</v>
      </c>
      <c r="AH105">
        <f ca="1">IF(main[[#This Row],[Place]]="Paris",main[[#This Row],[Networth]],0)</f>
        <v>0</v>
      </c>
      <c r="AI105">
        <f ca="1">IF(main[[#This Row],[Place]]="Rome",main[[#This Row],[Networth]],0)</f>
        <v>0</v>
      </c>
      <c r="AJ105">
        <f ca="1">IF(main[[#This Row],[Place]]="Delhi",main[[#This Row],[Networth]],0)</f>
        <v>0</v>
      </c>
      <c r="AK105">
        <f ca="1">IF(main[[#This Row],[Place]]="Lords",main[[#This Row],[Networth]],0)</f>
        <v>0</v>
      </c>
    </row>
    <row r="106" spans="4:37">
      <c r="D106" s="16">
        <f t="shared" ca="1" si="24"/>
        <v>19</v>
      </c>
      <c r="E106">
        <f t="shared" ca="1" si="24"/>
        <v>3</v>
      </c>
      <c r="F106">
        <f t="shared" si="45"/>
        <v>103</v>
      </c>
      <c r="G106" t="str">
        <f ca="1">VLOOKUP(D106,firstname[],2,FALSE)</f>
        <v>Berkin</v>
      </c>
      <c r="H106" s="3" t="str">
        <f ca="1">VLOOKUP(E106,lastname[],2,FALSE)</f>
        <v>Nadela</v>
      </c>
      <c r="I106">
        <f t="shared" ca="1" si="25"/>
        <v>27</v>
      </c>
      <c r="J106">
        <f t="shared" ca="1" si="26"/>
        <v>2</v>
      </c>
      <c r="K106" t="str">
        <f t="shared" ca="1" si="27"/>
        <v>women</v>
      </c>
      <c r="L106">
        <f t="shared" ca="1" si="28"/>
        <v>5</v>
      </c>
      <c r="M106" t="str">
        <f t="shared" ca="1" si="29"/>
        <v>Electrical</v>
      </c>
      <c r="N106">
        <f t="shared" ca="1" si="30"/>
        <v>3</v>
      </c>
      <c r="O106" t="str">
        <f t="shared" ca="1" si="31"/>
        <v>Graduate</v>
      </c>
      <c r="P106">
        <f t="shared" ca="1" si="32"/>
        <v>2</v>
      </c>
      <c r="Q106">
        <f t="shared" ca="1" si="33"/>
        <v>1</v>
      </c>
      <c r="R106">
        <f t="shared" ca="1" si="34"/>
        <v>1371881</v>
      </c>
      <c r="S106">
        <f t="shared" ca="1" si="35"/>
        <v>1</v>
      </c>
      <c r="T106" t="str">
        <f t="shared" ca="1" si="36"/>
        <v>New york</v>
      </c>
      <c r="U106">
        <f t="shared" ca="1" si="37"/>
        <v>11610535.073050771</v>
      </c>
      <c r="V106">
        <f t="shared" ca="1" si="38"/>
        <v>69573.964307231392</v>
      </c>
      <c r="W106">
        <f t="shared" ca="1" si="39"/>
        <v>946496.64813810657</v>
      </c>
      <c r="X106">
        <f t="shared" ca="1" si="40"/>
        <v>734401.51097405748</v>
      </c>
      <c r="Y106">
        <f t="shared" ca="1" si="41"/>
        <v>1044697.9605524605</v>
      </c>
      <c r="Z106">
        <f t="shared" ca="1" si="42"/>
        <v>815055.39732152806</v>
      </c>
      <c r="AA106">
        <f t="shared" ca="1" si="43"/>
        <v>14743968.118510405</v>
      </c>
      <c r="AB106">
        <f t="shared" ca="1" si="44"/>
        <v>12895294.682676654</v>
      </c>
      <c r="AD106">
        <f ca="1">IF(main[[#This Row],[Place]]="Melbourne",main[[#This Row],[Networth]],0)</f>
        <v>0</v>
      </c>
      <c r="AE106">
        <f ca="1">IF(main[[#This Row],[Place]]="Cardiff",main[[#This Row],[Networth]],0)</f>
        <v>0</v>
      </c>
      <c r="AF106">
        <f ca="1">IF(main[[#This Row],[Place]]="New york",main[[#This Row],[Networth]],0)</f>
        <v>12895294.682676654</v>
      </c>
      <c r="AG106">
        <f ca="1">IF(main[[#This Row],[Place]]="London",main[[#This Row],[Networth]],0)</f>
        <v>0</v>
      </c>
      <c r="AH106">
        <f ca="1">IF(main[[#This Row],[Place]]="Paris",main[[#This Row],[Networth]],0)</f>
        <v>0</v>
      </c>
      <c r="AI106">
        <f ca="1">IF(main[[#This Row],[Place]]="Rome",main[[#This Row],[Networth]],0)</f>
        <v>0</v>
      </c>
      <c r="AJ106">
        <f ca="1">IF(main[[#This Row],[Place]]="Delhi",main[[#This Row],[Networth]],0)</f>
        <v>0</v>
      </c>
      <c r="AK106">
        <f ca="1">IF(main[[#This Row],[Place]]="Lords",main[[#This Row],[Networth]],0)</f>
        <v>0</v>
      </c>
    </row>
    <row r="107" spans="4:37">
      <c r="D107" s="16">
        <f t="shared" ca="1" si="24"/>
        <v>12</v>
      </c>
      <c r="E107">
        <f t="shared" ca="1" si="24"/>
        <v>8</v>
      </c>
      <c r="F107">
        <f t="shared" si="45"/>
        <v>104</v>
      </c>
      <c r="G107" t="str">
        <f ca="1">VLOOKUP(D107,firstname[],2,FALSE)</f>
        <v>Bill</v>
      </c>
      <c r="H107" s="3" t="str">
        <f ca="1">VLOOKUP(E107,lastname[],2,FALSE)</f>
        <v>Sheikh</v>
      </c>
      <c r="I107">
        <f t="shared" ca="1" si="25"/>
        <v>31</v>
      </c>
      <c r="J107">
        <f t="shared" ca="1" si="26"/>
        <v>2</v>
      </c>
      <c r="K107" t="str">
        <f t="shared" ca="1" si="27"/>
        <v>women</v>
      </c>
      <c r="L107">
        <f t="shared" ca="1" si="28"/>
        <v>2</v>
      </c>
      <c r="M107" t="str">
        <f t="shared" ca="1" si="29"/>
        <v>Chemical</v>
      </c>
      <c r="N107">
        <f t="shared" ca="1" si="30"/>
        <v>1</v>
      </c>
      <c r="O107" t="str">
        <f t="shared" ca="1" si="31"/>
        <v>HSC</v>
      </c>
      <c r="P107">
        <f t="shared" ca="1" si="32"/>
        <v>2</v>
      </c>
      <c r="Q107">
        <f t="shared" ca="1" si="33"/>
        <v>3</v>
      </c>
      <c r="R107">
        <f t="shared" ca="1" si="34"/>
        <v>60779</v>
      </c>
      <c r="S107">
        <f t="shared" ca="1" si="35"/>
        <v>6</v>
      </c>
      <c r="T107" t="str">
        <f t="shared" ca="1" si="36"/>
        <v>Lords</v>
      </c>
      <c r="U107">
        <f t="shared" ca="1" si="37"/>
        <v>8307.4355178119131</v>
      </c>
      <c r="V107">
        <f t="shared" ca="1" si="38"/>
        <v>324.70371605232742</v>
      </c>
      <c r="W107">
        <f t="shared" ca="1" si="39"/>
        <v>49400.292801622018</v>
      </c>
      <c r="X107">
        <f t="shared" ca="1" si="40"/>
        <v>33494.182298973479</v>
      </c>
      <c r="Y107">
        <f t="shared" ca="1" si="41"/>
        <v>35070.639001520787</v>
      </c>
      <c r="Z107">
        <f t="shared" ca="1" si="42"/>
        <v>24884.054310021522</v>
      </c>
      <c r="AA107">
        <f t="shared" ca="1" si="43"/>
        <v>143370.78262945544</v>
      </c>
      <c r="AB107">
        <f t="shared" ca="1" si="44"/>
        <v>74481.257612908856</v>
      </c>
      <c r="AD107">
        <f ca="1">IF(main[[#This Row],[Place]]="Melbourne",main[[#This Row],[Networth]],0)</f>
        <v>0</v>
      </c>
      <c r="AE107">
        <f ca="1">IF(main[[#This Row],[Place]]="Cardiff",main[[#This Row],[Networth]],0)</f>
        <v>0</v>
      </c>
      <c r="AF107">
        <f ca="1">IF(main[[#This Row],[Place]]="New york",main[[#This Row],[Networth]],0)</f>
        <v>0</v>
      </c>
      <c r="AG107">
        <f ca="1">IF(main[[#This Row],[Place]]="London",main[[#This Row],[Networth]],0)</f>
        <v>0</v>
      </c>
      <c r="AH107">
        <f ca="1">IF(main[[#This Row],[Place]]="Paris",main[[#This Row],[Networth]],0)</f>
        <v>0</v>
      </c>
      <c r="AI107">
        <f ca="1">IF(main[[#This Row],[Place]]="Rome",main[[#This Row],[Networth]],0)</f>
        <v>0</v>
      </c>
      <c r="AJ107">
        <f ca="1">IF(main[[#This Row],[Place]]="Delhi",main[[#This Row],[Networth]],0)</f>
        <v>0</v>
      </c>
      <c r="AK107">
        <f ca="1">IF(main[[#This Row],[Place]]="Lords",main[[#This Row],[Networth]],0)</f>
        <v>74481.257612908856</v>
      </c>
    </row>
    <row r="108" spans="4:37">
      <c r="D108" s="16">
        <f t="shared" ca="1" si="24"/>
        <v>20</v>
      </c>
      <c r="E108">
        <f t="shared" ca="1" si="24"/>
        <v>30</v>
      </c>
      <c r="F108">
        <f t="shared" si="45"/>
        <v>105</v>
      </c>
      <c r="G108" t="str">
        <f ca="1">VLOOKUP(D108,firstname[],2,FALSE)</f>
        <v>Rozy</v>
      </c>
      <c r="H108" s="3" t="str">
        <f ca="1">VLOOKUP(E108,lastname[],2,FALSE)</f>
        <v>Hawkings</v>
      </c>
      <c r="I108">
        <f t="shared" ca="1" si="25"/>
        <v>27</v>
      </c>
      <c r="J108">
        <f t="shared" ca="1" si="26"/>
        <v>2</v>
      </c>
      <c r="K108" t="str">
        <f t="shared" ca="1" si="27"/>
        <v>women</v>
      </c>
      <c r="L108">
        <f t="shared" ca="1" si="28"/>
        <v>5</v>
      </c>
      <c r="M108" t="str">
        <f t="shared" ca="1" si="29"/>
        <v>Electrical</v>
      </c>
      <c r="N108">
        <f t="shared" ca="1" si="30"/>
        <v>1</v>
      </c>
      <c r="O108" t="str">
        <f t="shared" ca="1" si="31"/>
        <v>HSC</v>
      </c>
      <c r="P108">
        <f t="shared" ca="1" si="32"/>
        <v>2</v>
      </c>
      <c r="Q108">
        <f t="shared" ca="1" si="33"/>
        <v>2</v>
      </c>
      <c r="R108">
        <f t="shared" ca="1" si="34"/>
        <v>813798</v>
      </c>
      <c r="S108">
        <f t="shared" ca="1" si="35"/>
        <v>8</v>
      </c>
      <c r="T108" t="str">
        <f t="shared" ca="1" si="36"/>
        <v>Cardiff</v>
      </c>
      <c r="U108">
        <f t="shared" ca="1" si="37"/>
        <v>3176546.1533979597</v>
      </c>
      <c r="V108">
        <f t="shared" ca="1" si="38"/>
        <v>25076.817106746603</v>
      </c>
      <c r="W108">
        <f t="shared" ca="1" si="39"/>
        <v>755243.7008484028</v>
      </c>
      <c r="X108">
        <f t="shared" ca="1" si="40"/>
        <v>545350.7189340539</v>
      </c>
      <c r="Y108">
        <f t="shared" ca="1" si="41"/>
        <v>193914.75414751418</v>
      </c>
      <c r="Z108">
        <f t="shared" ca="1" si="42"/>
        <v>154282.26897163852</v>
      </c>
      <c r="AA108">
        <f t="shared" ca="1" si="43"/>
        <v>4899870.1232180009</v>
      </c>
      <c r="AB108">
        <f t="shared" ca="1" si="44"/>
        <v>4135527.833029686</v>
      </c>
      <c r="AD108">
        <f ca="1">IF(main[[#This Row],[Place]]="Melbourne",main[[#This Row],[Networth]],0)</f>
        <v>0</v>
      </c>
      <c r="AE108">
        <f ca="1">IF(main[[#This Row],[Place]]="Cardiff",main[[#This Row],[Networth]],0)</f>
        <v>4135527.833029686</v>
      </c>
      <c r="AF108">
        <f ca="1">IF(main[[#This Row],[Place]]="New york",main[[#This Row],[Networth]],0)</f>
        <v>0</v>
      </c>
      <c r="AG108">
        <f ca="1">IF(main[[#This Row],[Place]]="London",main[[#This Row],[Networth]],0)</f>
        <v>0</v>
      </c>
      <c r="AH108">
        <f ca="1">IF(main[[#This Row],[Place]]="Paris",main[[#This Row],[Networth]],0)</f>
        <v>0</v>
      </c>
      <c r="AI108">
        <f ca="1">IF(main[[#This Row],[Place]]="Rome",main[[#This Row],[Networth]],0)</f>
        <v>0</v>
      </c>
      <c r="AJ108">
        <f ca="1">IF(main[[#This Row],[Place]]="Delhi",main[[#This Row],[Networth]],0)</f>
        <v>0</v>
      </c>
      <c r="AK108">
        <f ca="1">IF(main[[#This Row],[Place]]="Lords",main[[#This Row],[Networth]],0)</f>
        <v>0</v>
      </c>
    </row>
    <row r="109" spans="4:37">
      <c r="D109" s="16">
        <f t="shared" ca="1" si="24"/>
        <v>16</v>
      </c>
      <c r="E109">
        <f t="shared" ca="1" si="24"/>
        <v>4</v>
      </c>
      <c r="F109">
        <f t="shared" si="45"/>
        <v>106</v>
      </c>
      <c r="G109" t="str">
        <f ca="1">VLOOKUP(D109,firstname[],2,FALSE)</f>
        <v>Kane</v>
      </c>
      <c r="H109" s="3" t="str">
        <f ca="1">VLOOKUP(E109,lastname[],2,FALSE)</f>
        <v>Tagore</v>
      </c>
      <c r="I109">
        <f t="shared" ca="1" si="25"/>
        <v>39</v>
      </c>
      <c r="J109">
        <f t="shared" ca="1" si="26"/>
        <v>1</v>
      </c>
      <c r="K109" t="str">
        <f t="shared" ca="1" si="27"/>
        <v>men</v>
      </c>
      <c r="L109">
        <f t="shared" ca="1" si="28"/>
        <v>6</v>
      </c>
      <c r="M109" t="str">
        <f t="shared" ca="1" si="29"/>
        <v>Biotech</v>
      </c>
      <c r="N109">
        <f t="shared" ca="1" si="30"/>
        <v>1</v>
      </c>
      <c r="O109" t="str">
        <f t="shared" ca="1" si="31"/>
        <v>HSC</v>
      </c>
      <c r="P109">
        <f t="shared" ca="1" si="32"/>
        <v>3</v>
      </c>
      <c r="Q109">
        <f t="shared" ca="1" si="33"/>
        <v>2</v>
      </c>
      <c r="R109">
        <f t="shared" ca="1" si="34"/>
        <v>157363</v>
      </c>
      <c r="S109">
        <f t="shared" ca="1" si="35"/>
        <v>8</v>
      </c>
      <c r="T109" t="str">
        <f t="shared" ca="1" si="36"/>
        <v>Cardiff</v>
      </c>
      <c r="U109">
        <f t="shared" ca="1" si="37"/>
        <v>1173670.3670303382</v>
      </c>
      <c r="V109">
        <f t="shared" ca="1" si="38"/>
        <v>56988.920965116486</v>
      </c>
      <c r="W109">
        <f t="shared" ca="1" si="39"/>
        <v>120700.47995344116</v>
      </c>
      <c r="X109">
        <f t="shared" ca="1" si="40"/>
        <v>497.21409476895406</v>
      </c>
      <c r="Y109">
        <f t="shared" ca="1" si="41"/>
        <v>206.41485374277087</v>
      </c>
      <c r="Z109">
        <f t="shared" ca="1" si="42"/>
        <v>19297.455157410615</v>
      </c>
      <c r="AA109">
        <f t="shared" ca="1" si="43"/>
        <v>1471031.3021411898</v>
      </c>
      <c r="AB109">
        <f t="shared" ca="1" si="44"/>
        <v>1413338.7522275615</v>
      </c>
      <c r="AD109">
        <f ca="1">IF(main[[#This Row],[Place]]="Melbourne",main[[#This Row],[Networth]],0)</f>
        <v>0</v>
      </c>
      <c r="AE109">
        <f ca="1">IF(main[[#This Row],[Place]]="Cardiff",main[[#This Row],[Networth]],0)</f>
        <v>1413338.7522275615</v>
      </c>
      <c r="AF109">
        <f ca="1">IF(main[[#This Row],[Place]]="New york",main[[#This Row],[Networth]],0)</f>
        <v>0</v>
      </c>
      <c r="AG109">
        <f ca="1">IF(main[[#This Row],[Place]]="London",main[[#This Row],[Networth]],0)</f>
        <v>0</v>
      </c>
      <c r="AH109">
        <f ca="1">IF(main[[#This Row],[Place]]="Paris",main[[#This Row],[Networth]],0)</f>
        <v>0</v>
      </c>
      <c r="AI109">
        <f ca="1">IF(main[[#This Row],[Place]]="Rome",main[[#This Row],[Networth]],0)</f>
        <v>0</v>
      </c>
      <c r="AJ109">
        <f ca="1">IF(main[[#This Row],[Place]]="Delhi",main[[#This Row],[Networth]],0)</f>
        <v>0</v>
      </c>
      <c r="AK109">
        <f ca="1">IF(main[[#This Row],[Place]]="Lords",main[[#This Row],[Networth]],0)</f>
        <v>0</v>
      </c>
    </row>
    <row r="110" spans="4:37">
      <c r="D110" s="16">
        <f t="shared" ca="1" si="24"/>
        <v>24</v>
      </c>
      <c r="E110">
        <f t="shared" ca="1" si="24"/>
        <v>16</v>
      </c>
      <c r="F110">
        <f t="shared" si="45"/>
        <v>107</v>
      </c>
      <c r="G110" t="str">
        <f ca="1">VLOOKUP(D110,firstname[],2,FALSE)</f>
        <v>Katnam</v>
      </c>
      <c r="H110" s="3" t="str">
        <f ca="1">VLOOKUP(E110,lastname[],2,FALSE)</f>
        <v>Maxwell</v>
      </c>
      <c r="I110">
        <f t="shared" ca="1" si="25"/>
        <v>27</v>
      </c>
      <c r="J110">
        <f t="shared" ca="1" si="26"/>
        <v>2</v>
      </c>
      <c r="K110" t="str">
        <f t="shared" ca="1" si="27"/>
        <v>women</v>
      </c>
      <c r="L110">
        <f t="shared" ca="1" si="28"/>
        <v>6</v>
      </c>
      <c r="M110" t="str">
        <f t="shared" ca="1" si="29"/>
        <v>Biotech</v>
      </c>
      <c r="N110">
        <f t="shared" ca="1" si="30"/>
        <v>2</v>
      </c>
      <c r="O110" t="str">
        <f t="shared" ca="1" si="31"/>
        <v>SSC</v>
      </c>
      <c r="P110">
        <f t="shared" ca="1" si="32"/>
        <v>2</v>
      </c>
      <c r="Q110">
        <f t="shared" ca="1" si="33"/>
        <v>4</v>
      </c>
      <c r="R110">
        <f t="shared" ca="1" si="34"/>
        <v>1078965</v>
      </c>
      <c r="S110">
        <f t="shared" ca="1" si="35"/>
        <v>2</v>
      </c>
      <c r="T110" t="str">
        <f t="shared" ca="1" si="36"/>
        <v>London</v>
      </c>
      <c r="U110">
        <f t="shared" ca="1" si="37"/>
        <v>9926000.6151597872</v>
      </c>
      <c r="V110">
        <f t="shared" ca="1" si="38"/>
        <v>602850.40199038899</v>
      </c>
      <c r="W110">
        <f t="shared" ca="1" si="39"/>
        <v>592241.60435020609</v>
      </c>
      <c r="X110">
        <f t="shared" ca="1" si="40"/>
        <v>568603.86868054362</v>
      </c>
      <c r="Y110">
        <f t="shared" ca="1" si="41"/>
        <v>257927.38179643799</v>
      </c>
      <c r="Z110">
        <f t="shared" ca="1" si="42"/>
        <v>721138.15145035158</v>
      </c>
      <c r="AA110">
        <f t="shared" ca="1" si="43"/>
        <v>12318345.370960344</v>
      </c>
      <c r="AB110">
        <f t="shared" ca="1" si="44"/>
        <v>10888963.718492972</v>
      </c>
      <c r="AD110">
        <f ca="1">IF(main[[#This Row],[Place]]="Melbourne",main[[#This Row],[Networth]],0)</f>
        <v>0</v>
      </c>
      <c r="AE110">
        <f ca="1">IF(main[[#This Row],[Place]]="Cardiff",main[[#This Row],[Networth]],0)</f>
        <v>0</v>
      </c>
      <c r="AF110">
        <f ca="1">IF(main[[#This Row],[Place]]="New york",main[[#This Row],[Networth]],0)</f>
        <v>0</v>
      </c>
      <c r="AG110">
        <f ca="1">IF(main[[#This Row],[Place]]="London",main[[#This Row],[Networth]],0)</f>
        <v>10888963.718492972</v>
      </c>
      <c r="AH110">
        <f ca="1">IF(main[[#This Row],[Place]]="Paris",main[[#This Row],[Networth]],0)</f>
        <v>0</v>
      </c>
      <c r="AI110">
        <f ca="1">IF(main[[#This Row],[Place]]="Rome",main[[#This Row],[Networth]],0)</f>
        <v>0</v>
      </c>
      <c r="AJ110">
        <f ca="1">IF(main[[#This Row],[Place]]="Delhi",main[[#This Row],[Networth]],0)</f>
        <v>0</v>
      </c>
      <c r="AK110">
        <f ca="1">IF(main[[#This Row],[Place]]="Lords",main[[#This Row],[Networth]],0)</f>
        <v>0</v>
      </c>
    </row>
    <row r="111" spans="4:37">
      <c r="D111" s="16">
        <f t="shared" ca="1" si="24"/>
        <v>17</v>
      </c>
      <c r="E111">
        <f t="shared" ca="1" si="24"/>
        <v>16</v>
      </c>
      <c r="F111">
        <f t="shared" si="45"/>
        <v>108</v>
      </c>
      <c r="G111" t="str">
        <f ca="1">VLOOKUP(D111,firstname[],2,FALSE)</f>
        <v>Collin</v>
      </c>
      <c r="H111" s="3" t="str">
        <f ca="1">VLOOKUP(E111,lastname[],2,FALSE)</f>
        <v>Maxwell</v>
      </c>
      <c r="I111">
        <f t="shared" ca="1" si="25"/>
        <v>40</v>
      </c>
      <c r="J111">
        <f t="shared" ca="1" si="26"/>
        <v>1</v>
      </c>
      <c r="K111" t="str">
        <f t="shared" ca="1" si="27"/>
        <v>men</v>
      </c>
      <c r="L111">
        <f t="shared" ca="1" si="28"/>
        <v>4</v>
      </c>
      <c r="M111" t="str">
        <f t="shared" ca="1" si="29"/>
        <v>IT</v>
      </c>
      <c r="N111">
        <f t="shared" ca="1" si="30"/>
        <v>5</v>
      </c>
      <c r="O111" t="str">
        <f t="shared" ca="1" si="31"/>
        <v>PHD</v>
      </c>
      <c r="P111">
        <f t="shared" ca="1" si="32"/>
        <v>3</v>
      </c>
      <c r="Q111">
        <f t="shared" ca="1" si="33"/>
        <v>4</v>
      </c>
      <c r="R111">
        <f t="shared" ca="1" si="34"/>
        <v>920916</v>
      </c>
      <c r="S111">
        <f t="shared" ca="1" si="35"/>
        <v>6</v>
      </c>
      <c r="T111" t="str">
        <f t="shared" ca="1" si="36"/>
        <v>Lords</v>
      </c>
      <c r="U111">
        <f t="shared" ca="1" si="37"/>
        <v>494635.07450679992</v>
      </c>
      <c r="V111">
        <f t="shared" ca="1" si="38"/>
        <v>1558.1114687669078</v>
      </c>
      <c r="W111">
        <f t="shared" ca="1" si="39"/>
        <v>577142.00589817832</v>
      </c>
      <c r="X111">
        <f t="shared" ca="1" si="40"/>
        <v>307553.66691965796</v>
      </c>
      <c r="Y111">
        <f t="shared" ca="1" si="41"/>
        <v>876310.2387871528</v>
      </c>
      <c r="Z111">
        <f t="shared" ca="1" si="42"/>
        <v>548445.01740174415</v>
      </c>
      <c r="AA111">
        <f t="shared" ca="1" si="43"/>
        <v>2541138.0978067224</v>
      </c>
      <c r="AB111">
        <f t="shared" ca="1" si="44"/>
        <v>1355716.0806311448</v>
      </c>
      <c r="AD111">
        <f ca="1">IF(main[[#This Row],[Place]]="Melbourne",main[[#This Row],[Networth]],0)</f>
        <v>0</v>
      </c>
      <c r="AE111">
        <f ca="1">IF(main[[#This Row],[Place]]="Cardiff",main[[#This Row],[Networth]],0)</f>
        <v>0</v>
      </c>
      <c r="AF111">
        <f ca="1">IF(main[[#This Row],[Place]]="New york",main[[#This Row],[Networth]],0)</f>
        <v>0</v>
      </c>
      <c r="AG111">
        <f ca="1">IF(main[[#This Row],[Place]]="London",main[[#This Row],[Networth]],0)</f>
        <v>0</v>
      </c>
      <c r="AH111">
        <f ca="1">IF(main[[#This Row],[Place]]="Paris",main[[#This Row],[Networth]],0)</f>
        <v>0</v>
      </c>
      <c r="AI111">
        <f ca="1">IF(main[[#This Row],[Place]]="Rome",main[[#This Row],[Networth]],0)</f>
        <v>0</v>
      </c>
      <c r="AJ111">
        <f ca="1">IF(main[[#This Row],[Place]]="Delhi",main[[#This Row],[Networth]],0)</f>
        <v>0</v>
      </c>
      <c r="AK111">
        <f ca="1">IF(main[[#This Row],[Place]]="Lords",main[[#This Row],[Networth]],0)</f>
        <v>1355716.0806311448</v>
      </c>
    </row>
    <row r="112" spans="4:37">
      <c r="D112" s="16">
        <f t="shared" ca="1" si="24"/>
        <v>27</v>
      </c>
      <c r="E112">
        <f t="shared" ca="1" si="24"/>
        <v>24</v>
      </c>
      <c r="F112">
        <f t="shared" si="45"/>
        <v>109</v>
      </c>
      <c r="G112" t="str">
        <f ca="1">VLOOKUP(D112,firstname[],2,FALSE)</f>
        <v>William</v>
      </c>
      <c r="H112" s="3" t="str">
        <f ca="1">VLOOKUP(E112,lastname[],2,FALSE)</f>
        <v>Sundar</v>
      </c>
      <c r="I112">
        <f t="shared" ca="1" si="25"/>
        <v>42</v>
      </c>
      <c r="J112">
        <f t="shared" ca="1" si="26"/>
        <v>1</v>
      </c>
      <c r="K112" t="str">
        <f t="shared" ca="1" si="27"/>
        <v>men</v>
      </c>
      <c r="L112">
        <f t="shared" ca="1" si="28"/>
        <v>1</v>
      </c>
      <c r="M112" t="str">
        <f t="shared" ca="1" si="29"/>
        <v>Computer Science</v>
      </c>
      <c r="N112">
        <f t="shared" ca="1" si="30"/>
        <v>1</v>
      </c>
      <c r="O112" t="str">
        <f t="shared" ca="1" si="31"/>
        <v>HSC</v>
      </c>
      <c r="P112">
        <f t="shared" ca="1" si="32"/>
        <v>1</v>
      </c>
      <c r="Q112">
        <f t="shared" ca="1" si="33"/>
        <v>1</v>
      </c>
      <c r="R112">
        <f t="shared" ca="1" si="34"/>
        <v>971212</v>
      </c>
      <c r="S112">
        <f t="shared" ca="1" si="35"/>
        <v>1</v>
      </c>
      <c r="T112" t="str">
        <f t="shared" ca="1" si="36"/>
        <v>New york</v>
      </c>
      <c r="U112">
        <f t="shared" ca="1" si="37"/>
        <v>967540.56417289539</v>
      </c>
      <c r="V112">
        <f t="shared" ca="1" si="38"/>
        <v>1168.6301459544645</v>
      </c>
      <c r="W112">
        <f t="shared" ca="1" si="39"/>
        <v>756722.81202083884</v>
      </c>
      <c r="X112">
        <f t="shared" ca="1" si="40"/>
        <v>564555.84867832833</v>
      </c>
      <c r="Y112">
        <f t="shared" ca="1" si="41"/>
        <v>63572.217258831151</v>
      </c>
      <c r="Z112">
        <f t="shared" ca="1" si="42"/>
        <v>489817.58879147214</v>
      </c>
      <c r="AA112">
        <f t="shared" ca="1" si="43"/>
        <v>3185292.9649852067</v>
      </c>
      <c r="AB112">
        <f t="shared" ca="1" si="44"/>
        <v>2555996.2689020927</v>
      </c>
      <c r="AD112">
        <f ca="1">IF(main[[#This Row],[Place]]="Melbourne",main[[#This Row],[Networth]],0)</f>
        <v>0</v>
      </c>
      <c r="AE112">
        <f ca="1">IF(main[[#This Row],[Place]]="Cardiff",main[[#This Row],[Networth]],0)</f>
        <v>0</v>
      </c>
      <c r="AF112">
        <f ca="1">IF(main[[#This Row],[Place]]="New york",main[[#This Row],[Networth]],0)</f>
        <v>2555996.2689020927</v>
      </c>
      <c r="AG112">
        <f ca="1">IF(main[[#This Row],[Place]]="London",main[[#This Row],[Networth]],0)</f>
        <v>0</v>
      </c>
      <c r="AH112">
        <f ca="1">IF(main[[#This Row],[Place]]="Paris",main[[#This Row],[Networth]],0)</f>
        <v>0</v>
      </c>
      <c r="AI112">
        <f ca="1">IF(main[[#This Row],[Place]]="Rome",main[[#This Row],[Networth]],0)</f>
        <v>0</v>
      </c>
      <c r="AJ112">
        <f ca="1">IF(main[[#This Row],[Place]]="Delhi",main[[#This Row],[Networth]],0)</f>
        <v>0</v>
      </c>
      <c r="AK112">
        <f ca="1">IF(main[[#This Row],[Place]]="Lords",main[[#This Row],[Networth]],0)</f>
        <v>0</v>
      </c>
    </row>
    <row r="113" spans="4:37">
      <c r="D113" s="16">
        <f t="shared" ca="1" si="24"/>
        <v>12</v>
      </c>
      <c r="E113">
        <f t="shared" ca="1" si="24"/>
        <v>14</v>
      </c>
      <c r="F113">
        <f t="shared" si="45"/>
        <v>110</v>
      </c>
      <c r="G113" t="str">
        <f ca="1">VLOOKUP(D113,firstname[],2,FALSE)</f>
        <v>Bill</v>
      </c>
      <c r="H113" s="3" t="str">
        <f ca="1">VLOOKUP(E113,lastname[],2,FALSE)</f>
        <v>Samad</v>
      </c>
      <c r="I113">
        <f t="shared" ca="1" si="25"/>
        <v>28</v>
      </c>
      <c r="J113">
        <f t="shared" ca="1" si="26"/>
        <v>1</v>
      </c>
      <c r="K113" t="str">
        <f t="shared" ca="1" si="27"/>
        <v>men</v>
      </c>
      <c r="L113">
        <f t="shared" ca="1" si="28"/>
        <v>6</v>
      </c>
      <c r="M113" t="str">
        <f t="shared" ca="1" si="29"/>
        <v>Biotech</v>
      </c>
      <c r="N113">
        <f t="shared" ca="1" si="30"/>
        <v>5</v>
      </c>
      <c r="O113" t="str">
        <f t="shared" ca="1" si="31"/>
        <v>PHD</v>
      </c>
      <c r="P113">
        <f t="shared" ca="1" si="32"/>
        <v>3</v>
      </c>
      <c r="Q113">
        <f t="shared" ca="1" si="33"/>
        <v>2</v>
      </c>
      <c r="R113">
        <f t="shared" ca="1" si="34"/>
        <v>1089680</v>
      </c>
      <c r="S113">
        <f t="shared" ca="1" si="35"/>
        <v>5</v>
      </c>
      <c r="T113" t="str">
        <f t="shared" ca="1" si="36"/>
        <v>Delhi</v>
      </c>
      <c r="U113">
        <f t="shared" ca="1" si="37"/>
        <v>1620121.2320070972</v>
      </c>
      <c r="V113">
        <f t="shared" ca="1" si="38"/>
        <v>60121.180585859984</v>
      </c>
      <c r="W113">
        <f t="shared" ca="1" si="39"/>
        <v>961485.33418702311</v>
      </c>
      <c r="X113">
        <f t="shared" ca="1" si="40"/>
        <v>258527.90897764897</v>
      </c>
      <c r="Y113">
        <f t="shared" ca="1" si="41"/>
        <v>1057933.5884197988</v>
      </c>
      <c r="Z113">
        <f t="shared" ca="1" si="42"/>
        <v>301213.99784683652</v>
      </c>
      <c r="AA113">
        <f t="shared" ca="1" si="43"/>
        <v>3972500.5640409575</v>
      </c>
      <c r="AB113">
        <f t="shared" ca="1" si="44"/>
        <v>2595917.8860576497</v>
      </c>
      <c r="AD113">
        <f ca="1">IF(main[[#This Row],[Place]]="Melbourne",main[[#This Row],[Networth]],0)</f>
        <v>0</v>
      </c>
      <c r="AE113">
        <f ca="1">IF(main[[#This Row],[Place]]="Cardiff",main[[#This Row],[Networth]],0)</f>
        <v>0</v>
      </c>
      <c r="AF113">
        <f ca="1">IF(main[[#This Row],[Place]]="New york",main[[#This Row],[Networth]],0)</f>
        <v>0</v>
      </c>
      <c r="AG113">
        <f ca="1">IF(main[[#This Row],[Place]]="London",main[[#This Row],[Networth]],0)</f>
        <v>0</v>
      </c>
      <c r="AH113">
        <f ca="1">IF(main[[#This Row],[Place]]="Paris",main[[#This Row],[Networth]],0)</f>
        <v>0</v>
      </c>
      <c r="AI113">
        <f ca="1">IF(main[[#This Row],[Place]]="Rome",main[[#This Row],[Networth]],0)</f>
        <v>0</v>
      </c>
      <c r="AJ113">
        <f ca="1">IF(main[[#This Row],[Place]]="Delhi",main[[#This Row],[Networth]],0)</f>
        <v>2595917.8860576497</v>
      </c>
      <c r="AK113">
        <f ca="1">IF(main[[#This Row],[Place]]="Lords",main[[#This Row],[Networth]],0)</f>
        <v>0</v>
      </c>
    </row>
    <row r="114" spans="4:37">
      <c r="D114" s="16">
        <f t="shared" ca="1" si="24"/>
        <v>13</v>
      </c>
      <c r="E114">
        <f t="shared" ca="1" si="24"/>
        <v>22</v>
      </c>
      <c r="F114">
        <f t="shared" si="45"/>
        <v>111</v>
      </c>
      <c r="G114" t="str">
        <f ca="1">VLOOKUP(D114,firstname[],2,FALSE)</f>
        <v>Randeep</v>
      </c>
      <c r="H114" s="3" t="str">
        <f ca="1">VLOOKUP(E114,lastname[],2,FALSE)</f>
        <v>Chandel</v>
      </c>
      <c r="I114">
        <f t="shared" ca="1" si="25"/>
        <v>43</v>
      </c>
      <c r="J114">
        <f t="shared" ca="1" si="26"/>
        <v>2</v>
      </c>
      <c r="K114" t="str">
        <f t="shared" ca="1" si="27"/>
        <v>women</v>
      </c>
      <c r="L114">
        <f t="shared" ca="1" si="28"/>
        <v>1</v>
      </c>
      <c r="M114" t="str">
        <f t="shared" ca="1" si="29"/>
        <v>Computer Science</v>
      </c>
      <c r="N114">
        <f t="shared" ca="1" si="30"/>
        <v>1</v>
      </c>
      <c r="O114" t="str">
        <f t="shared" ca="1" si="31"/>
        <v>HSC</v>
      </c>
      <c r="P114">
        <f t="shared" ca="1" si="32"/>
        <v>3</v>
      </c>
      <c r="Q114">
        <f t="shared" ca="1" si="33"/>
        <v>4</v>
      </c>
      <c r="R114">
        <f t="shared" ca="1" si="34"/>
        <v>868612</v>
      </c>
      <c r="S114">
        <f t="shared" ca="1" si="35"/>
        <v>6</v>
      </c>
      <c r="T114" t="str">
        <f t="shared" ca="1" si="36"/>
        <v>Lords</v>
      </c>
      <c r="U114">
        <f t="shared" ca="1" si="37"/>
        <v>7760370.1187137291</v>
      </c>
      <c r="V114">
        <f t="shared" ca="1" si="38"/>
        <v>71434.025845920318</v>
      </c>
      <c r="W114">
        <f t="shared" ca="1" si="39"/>
        <v>858649.18956890726</v>
      </c>
      <c r="X114">
        <f t="shared" ca="1" si="40"/>
        <v>538885.5128626955</v>
      </c>
      <c r="Y114">
        <f t="shared" ca="1" si="41"/>
        <v>400349.41734997265</v>
      </c>
      <c r="Z114">
        <f t="shared" ca="1" si="42"/>
        <v>609543.31468962238</v>
      </c>
      <c r="AA114">
        <f t="shared" ca="1" si="43"/>
        <v>10097174.622972259</v>
      </c>
      <c r="AB114">
        <f t="shared" ca="1" si="44"/>
        <v>9086505.6669136714</v>
      </c>
      <c r="AD114">
        <f ca="1">IF(main[[#This Row],[Place]]="Melbourne",main[[#This Row],[Networth]],0)</f>
        <v>0</v>
      </c>
      <c r="AE114">
        <f ca="1">IF(main[[#This Row],[Place]]="Cardiff",main[[#This Row],[Networth]],0)</f>
        <v>0</v>
      </c>
      <c r="AF114">
        <f ca="1">IF(main[[#This Row],[Place]]="New york",main[[#This Row],[Networth]],0)</f>
        <v>0</v>
      </c>
      <c r="AG114">
        <f ca="1">IF(main[[#This Row],[Place]]="London",main[[#This Row],[Networth]],0)</f>
        <v>0</v>
      </c>
      <c r="AH114">
        <f ca="1">IF(main[[#This Row],[Place]]="Paris",main[[#This Row],[Networth]],0)</f>
        <v>0</v>
      </c>
      <c r="AI114">
        <f ca="1">IF(main[[#This Row],[Place]]="Rome",main[[#This Row],[Networth]],0)</f>
        <v>0</v>
      </c>
      <c r="AJ114">
        <f ca="1">IF(main[[#This Row],[Place]]="Delhi",main[[#This Row],[Networth]],0)</f>
        <v>0</v>
      </c>
      <c r="AK114">
        <f ca="1">IF(main[[#This Row],[Place]]="Lords",main[[#This Row],[Networth]],0)</f>
        <v>9086505.6669136714</v>
      </c>
    </row>
    <row r="115" spans="4:37">
      <c r="D115" s="16">
        <f t="shared" ca="1" si="24"/>
        <v>21</v>
      </c>
      <c r="E115">
        <f t="shared" ca="1" si="24"/>
        <v>10</v>
      </c>
      <c r="F115">
        <f t="shared" si="45"/>
        <v>112</v>
      </c>
      <c r="G115" t="str">
        <f ca="1">VLOOKUP(D115,firstname[],2,FALSE)</f>
        <v>Mitchell</v>
      </c>
      <c r="H115" s="3" t="str">
        <f ca="1">VLOOKUP(E115,lastname[],2,FALSE)</f>
        <v>Musk</v>
      </c>
      <c r="I115">
        <f t="shared" ca="1" si="25"/>
        <v>32</v>
      </c>
      <c r="J115">
        <f t="shared" ca="1" si="26"/>
        <v>2</v>
      </c>
      <c r="K115" t="str">
        <f t="shared" ca="1" si="27"/>
        <v>women</v>
      </c>
      <c r="L115">
        <f t="shared" ca="1" si="28"/>
        <v>6</v>
      </c>
      <c r="M115" t="str">
        <f t="shared" ca="1" si="29"/>
        <v>Biotech</v>
      </c>
      <c r="N115">
        <f t="shared" ca="1" si="30"/>
        <v>5</v>
      </c>
      <c r="O115" t="str">
        <f t="shared" ca="1" si="31"/>
        <v>PHD</v>
      </c>
      <c r="P115">
        <f t="shared" ca="1" si="32"/>
        <v>3</v>
      </c>
      <c r="Q115">
        <f t="shared" ca="1" si="33"/>
        <v>3</v>
      </c>
      <c r="R115">
        <f t="shared" ca="1" si="34"/>
        <v>94921</v>
      </c>
      <c r="S115">
        <f t="shared" ca="1" si="35"/>
        <v>7</v>
      </c>
      <c r="T115" t="str">
        <f t="shared" ca="1" si="36"/>
        <v>Melbourne</v>
      </c>
      <c r="U115">
        <f t="shared" ca="1" si="37"/>
        <v>152026.29269682194</v>
      </c>
      <c r="V115">
        <f t="shared" ca="1" si="38"/>
        <v>8635.4245912825609</v>
      </c>
      <c r="W115">
        <f t="shared" ca="1" si="39"/>
        <v>41336.489722416176</v>
      </c>
      <c r="X115">
        <f t="shared" ca="1" si="40"/>
        <v>5733.9638328994452</v>
      </c>
      <c r="Y115">
        <f t="shared" ca="1" si="41"/>
        <v>11544.303281860955</v>
      </c>
      <c r="Z115">
        <f t="shared" ca="1" si="42"/>
        <v>55011.061292240192</v>
      </c>
      <c r="AA115">
        <f t="shared" ca="1" si="43"/>
        <v>343294.84371147829</v>
      </c>
      <c r="AB115">
        <f t="shared" ca="1" si="44"/>
        <v>317381.15200543532</v>
      </c>
      <c r="AD115">
        <f ca="1">IF(main[[#This Row],[Place]]="Melbourne",main[[#This Row],[Networth]],0)</f>
        <v>317381.15200543532</v>
      </c>
      <c r="AE115">
        <f ca="1">IF(main[[#This Row],[Place]]="Cardiff",main[[#This Row],[Networth]],0)</f>
        <v>0</v>
      </c>
      <c r="AF115">
        <f ca="1">IF(main[[#This Row],[Place]]="New york",main[[#This Row],[Networth]],0)</f>
        <v>0</v>
      </c>
      <c r="AG115">
        <f ca="1">IF(main[[#This Row],[Place]]="London",main[[#This Row],[Networth]],0)</f>
        <v>0</v>
      </c>
      <c r="AH115">
        <f ca="1">IF(main[[#This Row],[Place]]="Paris",main[[#This Row],[Networth]],0)</f>
        <v>0</v>
      </c>
      <c r="AI115">
        <f ca="1">IF(main[[#This Row],[Place]]="Rome",main[[#This Row],[Networth]],0)</f>
        <v>0</v>
      </c>
      <c r="AJ115">
        <f ca="1">IF(main[[#This Row],[Place]]="Delhi",main[[#This Row],[Networth]],0)</f>
        <v>0</v>
      </c>
      <c r="AK115">
        <f ca="1">IF(main[[#This Row],[Place]]="Lords",main[[#This Row],[Networth]],0)</f>
        <v>0</v>
      </c>
    </row>
    <row r="116" spans="4:37">
      <c r="D116" s="16">
        <f t="shared" ca="1" si="24"/>
        <v>1</v>
      </c>
      <c r="E116">
        <f t="shared" ca="1" si="24"/>
        <v>19</v>
      </c>
      <c r="F116">
        <f t="shared" si="45"/>
        <v>113</v>
      </c>
      <c r="G116" t="str">
        <f ca="1">VLOOKUP(D116,firstname[],2,FALSE)</f>
        <v>Abhijeet</v>
      </c>
      <c r="H116" s="3" t="str">
        <f ca="1">VLOOKUP(E116,lastname[],2,FALSE)</f>
        <v>Chandra</v>
      </c>
      <c r="I116">
        <f t="shared" ca="1" si="25"/>
        <v>31</v>
      </c>
      <c r="J116">
        <f t="shared" ca="1" si="26"/>
        <v>2</v>
      </c>
      <c r="K116" t="str">
        <f t="shared" ca="1" si="27"/>
        <v>women</v>
      </c>
      <c r="L116">
        <f t="shared" ca="1" si="28"/>
        <v>2</v>
      </c>
      <c r="M116" t="str">
        <f t="shared" ca="1" si="29"/>
        <v>Chemical</v>
      </c>
      <c r="N116">
        <f t="shared" ca="1" si="30"/>
        <v>4</v>
      </c>
      <c r="O116" t="str">
        <f t="shared" ca="1" si="31"/>
        <v>PostGraduate</v>
      </c>
      <c r="P116">
        <f t="shared" ca="1" si="32"/>
        <v>3</v>
      </c>
      <c r="Q116">
        <f t="shared" ca="1" si="33"/>
        <v>2</v>
      </c>
      <c r="R116">
        <f t="shared" ca="1" si="34"/>
        <v>952011</v>
      </c>
      <c r="S116">
        <f t="shared" ca="1" si="35"/>
        <v>4</v>
      </c>
      <c r="T116" t="str">
        <f t="shared" ca="1" si="36"/>
        <v>Rome</v>
      </c>
      <c r="U116">
        <f t="shared" ca="1" si="37"/>
        <v>5432258.902281262</v>
      </c>
      <c r="V116">
        <f t="shared" ca="1" si="38"/>
        <v>31987.426707407554</v>
      </c>
      <c r="W116">
        <f t="shared" ca="1" si="39"/>
        <v>802954.66826786532</v>
      </c>
      <c r="X116">
        <f t="shared" ca="1" si="40"/>
        <v>437464.38493688079</v>
      </c>
      <c r="Y116">
        <f t="shared" ca="1" si="41"/>
        <v>790375.19488438289</v>
      </c>
      <c r="Z116">
        <f t="shared" ca="1" si="42"/>
        <v>125378.63723573892</v>
      </c>
      <c r="AA116">
        <f t="shared" ca="1" si="43"/>
        <v>7312603.2077848669</v>
      </c>
      <c r="AB116">
        <f t="shared" ca="1" si="44"/>
        <v>6052776.201256196</v>
      </c>
      <c r="AD116">
        <f ca="1">IF(main[[#This Row],[Place]]="Melbourne",main[[#This Row],[Networth]],0)</f>
        <v>0</v>
      </c>
      <c r="AE116">
        <f ca="1">IF(main[[#This Row],[Place]]="Cardiff",main[[#This Row],[Networth]],0)</f>
        <v>0</v>
      </c>
      <c r="AF116">
        <f ca="1">IF(main[[#This Row],[Place]]="New york",main[[#This Row],[Networth]],0)</f>
        <v>0</v>
      </c>
      <c r="AG116">
        <f ca="1">IF(main[[#This Row],[Place]]="London",main[[#This Row],[Networth]],0)</f>
        <v>0</v>
      </c>
      <c r="AH116">
        <f ca="1">IF(main[[#This Row],[Place]]="Paris",main[[#This Row],[Networth]],0)</f>
        <v>0</v>
      </c>
      <c r="AI116">
        <f ca="1">IF(main[[#This Row],[Place]]="Rome",main[[#This Row],[Networth]],0)</f>
        <v>6052776.201256196</v>
      </c>
      <c r="AJ116">
        <f ca="1">IF(main[[#This Row],[Place]]="Delhi",main[[#This Row],[Networth]],0)</f>
        <v>0</v>
      </c>
      <c r="AK116">
        <f ca="1">IF(main[[#This Row],[Place]]="Lords",main[[#This Row],[Networth]],0)</f>
        <v>0</v>
      </c>
    </row>
    <row r="117" spans="4:37">
      <c r="D117" s="16">
        <f t="shared" ca="1" si="24"/>
        <v>21</v>
      </c>
      <c r="E117">
        <f t="shared" ca="1" si="24"/>
        <v>6</v>
      </c>
      <c r="F117">
        <f t="shared" si="45"/>
        <v>114</v>
      </c>
      <c r="G117" t="str">
        <f ca="1">VLOOKUP(D117,firstname[],2,FALSE)</f>
        <v>Mitchell</v>
      </c>
      <c r="H117" s="3" t="str">
        <f ca="1">VLOOKUP(E117,lastname[],2,FALSE)</f>
        <v>Pant</v>
      </c>
      <c r="I117">
        <f t="shared" ca="1" si="25"/>
        <v>40</v>
      </c>
      <c r="J117">
        <f t="shared" ca="1" si="26"/>
        <v>1</v>
      </c>
      <c r="K117" t="str">
        <f t="shared" ca="1" si="27"/>
        <v>men</v>
      </c>
      <c r="L117">
        <f t="shared" ca="1" si="28"/>
        <v>1</v>
      </c>
      <c r="M117" t="str">
        <f t="shared" ca="1" si="29"/>
        <v>Computer Science</v>
      </c>
      <c r="N117">
        <f t="shared" ca="1" si="30"/>
        <v>4</v>
      </c>
      <c r="O117" t="str">
        <f t="shared" ca="1" si="31"/>
        <v>PostGraduate</v>
      </c>
      <c r="P117">
        <f t="shared" ca="1" si="32"/>
        <v>2</v>
      </c>
      <c r="Q117">
        <f t="shared" ca="1" si="33"/>
        <v>3</v>
      </c>
      <c r="R117">
        <f t="shared" ca="1" si="34"/>
        <v>1447761</v>
      </c>
      <c r="S117">
        <f t="shared" ca="1" si="35"/>
        <v>2</v>
      </c>
      <c r="T117" t="str">
        <f t="shared" ca="1" si="36"/>
        <v>London</v>
      </c>
      <c r="U117">
        <f t="shared" ca="1" si="37"/>
        <v>10598129.909447508</v>
      </c>
      <c r="V117">
        <f t="shared" ca="1" si="38"/>
        <v>123680.01433994249</v>
      </c>
      <c r="W117">
        <f t="shared" ca="1" si="39"/>
        <v>591381.08580450737</v>
      </c>
      <c r="X117">
        <f t="shared" ca="1" si="40"/>
        <v>486319.25019257213</v>
      </c>
      <c r="Y117">
        <f t="shared" ca="1" si="41"/>
        <v>149886.6045964802</v>
      </c>
      <c r="Z117">
        <f t="shared" ca="1" si="42"/>
        <v>318966.90689441911</v>
      </c>
      <c r="AA117">
        <f t="shared" ca="1" si="43"/>
        <v>12956238.902146434</v>
      </c>
      <c r="AB117">
        <f t="shared" ca="1" si="44"/>
        <v>12196353.03301744</v>
      </c>
      <c r="AD117">
        <f ca="1">IF(main[[#This Row],[Place]]="Melbourne",main[[#This Row],[Networth]],0)</f>
        <v>0</v>
      </c>
      <c r="AE117">
        <f ca="1">IF(main[[#This Row],[Place]]="Cardiff",main[[#This Row],[Networth]],0)</f>
        <v>0</v>
      </c>
      <c r="AF117">
        <f ca="1">IF(main[[#This Row],[Place]]="New york",main[[#This Row],[Networth]],0)</f>
        <v>0</v>
      </c>
      <c r="AG117">
        <f ca="1">IF(main[[#This Row],[Place]]="London",main[[#This Row],[Networth]],0)</f>
        <v>12196353.03301744</v>
      </c>
      <c r="AH117">
        <f ca="1">IF(main[[#This Row],[Place]]="Paris",main[[#This Row],[Networth]],0)</f>
        <v>0</v>
      </c>
      <c r="AI117">
        <f ca="1">IF(main[[#This Row],[Place]]="Rome",main[[#This Row],[Networth]],0)</f>
        <v>0</v>
      </c>
      <c r="AJ117">
        <f ca="1">IF(main[[#This Row],[Place]]="Delhi",main[[#This Row],[Networth]],0)</f>
        <v>0</v>
      </c>
      <c r="AK117">
        <f ca="1">IF(main[[#This Row],[Place]]="Lords",main[[#This Row],[Networth]],0)</f>
        <v>0</v>
      </c>
    </row>
    <row r="118" spans="4:37">
      <c r="D118" s="16">
        <f t="shared" ca="1" si="24"/>
        <v>18</v>
      </c>
      <c r="E118">
        <f t="shared" ca="1" si="24"/>
        <v>30</v>
      </c>
      <c r="F118">
        <f t="shared" si="45"/>
        <v>115</v>
      </c>
      <c r="G118" t="str">
        <f ca="1">VLOOKUP(D118,firstname[],2,FALSE)</f>
        <v>Charles</v>
      </c>
      <c r="H118" s="3" t="str">
        <f ca="1">VLOOKUP(E118,lastname[],2,FALSE)</f>
        <v>Hawkings</v>
      </c>
      <c r="I118">
        <f t="shared" ca="1" si="25"/>
        <v>25</v>
      </c>
      <c r="J118">
        <f t="shared" ca="1" si="26"/>
        <v>2</v>
      </c>
      <c r="K118" t="str">
        <f t="shared" ca="1" si="27"/>
        <v>women</v>
      </c>
      <c r="L118">
        <f t="shared" ca="1" si="28"/>
        <v>2</v>
      </c>
      <c r="M118" t="str">
        <f t="shared" ca="1" si="29"/>
        <v>Chemical</v>
      </c>
      <c r="N118">
        <f t="shared" ca="1" si="30"/>
        <v>4</v>
      </c>
      <c r="O118" t="str">
        <f t="shared" ca="1" si="31"/>
        <v>PostGraduate</v>
      </c>
      <c r="P118">
        <f t="shared" ca="1" si="32"/>
        <v>3</v>
      </c>
      <c r="Q118">
        <f t="shared" ca="1" si="33"/>
        <v>4</v>
      </c>
      <c r="R118">
        <f t="shared" ca="1" si="34"/>
        <v>335937</v>
      </c>
      <c r="S118">
        <f t="shared" ca="1" si="35"/>
        <v>1</v>
      </c>
      <c r="T118" t="str">
        <f t="shared" ca="1" si="36"/>
        <v>New york</v>
      </c>
      <c r="U118">
        <f t="shared" ca="1" si="37"/>
        <v>1336347.2797171725</v>
      </c>
      <c r="V118">
        <f t="shared" ca="1" si="38"/>
        <v>30576.815298612364</v>
      </c>
      <c r="W118">
        <f t="shared" ca="1" si="39"/>
        <v>173797.36634748447</v>
      </c>
      <c r="X118">
        <f t="shared" ca="1" si="40"/>
        <v>134.17091997639881</v>
      </c>
      <c r="Y118">
        <f t="shared" ca="1" si="41"/>
        <v>224879.3980657864</v>
      </c>
      <c r="Z118">
        <f t="shared" ca="1" si="42"/>
        <v>95909.744058460681</v>
      </c>
      <c r="AA118">
        <f t="shared" ca="1" si="43"/>
        <v>1941991.3901231177</v>
      </c>
      <c r="AB118">
        <f t="shared" ca="1" si="44"/>
        <v>1686401.0058387425</v>
      </c>
      <c r="AD118">
        <f ca="1">IF(main[[#This Row],[Place]]="Melbourne",main[[#This Row],[Networth]],0)</f>
        <v>0</v>
      </c>
      <c r="AE118">
        <f ca="1">IF(main[[#This Row],[Place]]="Cardiff",main[[#This Row],[Networth]],0)</f>
        <v>0</v>
      </c>
      <c r="AF118">
        <f ca="1">IF(main[[#This Row],[Place]]="New york",main[[#This Row],[Networth]],0)</f>
        <v>1686401.0058387425</v>
      </c>
      <c r="AG118">
        <f ca="1">IF(main[[#This Row],[Place]]="London",main[[#This Row],[Networth]],0)</f>
        <v>0</v>
      </c>
      <c r="AH118">
        <f ca="1">IF(main[[#This Row],[Place]]="Paris",main[[#This Row],[Networth]],0)</f>
        <v>0</v>
      </c>
      <c r="AI118">
        <f ca="1">IF(main[[#This Row],[Place]]="Rome",main[[#This Row],[Networth]],0)</f>
        <v>0</v>
      </c>
      <c r="AJ118">
        <f ca="1">IF(main[[#This Row],[Place]]="Delhi",main[[#This Row],[Networth]],0)</f>
        <v>0</v>
      </c>
      <c r="AK118">
        <f ca="1">IF(main[[#This Row],[Place]]="Lords",main[[#This Row],[Networth]],0)</f>
        <v>0</v>
      </c>
    </row>
    <row r="119" spans="4:37">
      <c r="D119" s="16">
        <f t="shared" ca="1" si="24"/>
        <v>10</v>
      </c>
      <c r="E119">
        <f t="shared" ca="1" si="24"/>
        <v>4</v>
      </c>
      <c r="F119">
        <f t="shared" si="45"/>
        <v>116</v>
      </c>
      <c r="G119" t="str">
        <f ca="1">VLOOKUP(D119,firstname[],2,FALSE)</f>
        <v>Abdul</v>
      </c>
      <c r="H119" s="3" t="str">
        <f ca="1">VLOOKUP(E119,lastname[],2,FALSE)</f>
        <v>Tagore</v>
      </c>
      <c r="I119">
        <f t="shared" ca="1" si="25"/>
        <v>40</v>
      </c>
      <c r="J119">
        <f t="shared" ca="1" si="26"/>
        <v>2</v>
      </c>
      <c r="K119" t="str">
        <f t="shared" ca="1" si="27"/>
        <v>women</v>
      </c>
      <c r="L119">
        <f t="shared" ca="1" si="28"/>
        <v>5</v>
      </c>
      <c r="M119" t="str">
        <f t="shared" ca="1" si="29"/>
        <v>Electrical</v>
      </c>
      <c r="N119">
        <f t="shared" ca="1" si="30"/>
        <v>3</v>
      </c>
      <c r="O119" t="str">
        <f t="shared" ca="1" si="31"/>
        <v>Graduate</v>
      </c>
      <c r="P119">
        <f t="shared" ca="1" si="32"/>
        <v>3</v>
      </c>
      <c r="Q119">
        <f t="shared" ca="1" si="33"/>
        <v>1</v>
      </c>
      <c r="R119">
        <f t="shared" ca="1" si="34"/>
        <v>407070</v>
      </c>
      <c r="S119">
        <f t="shared" ca="1" si="35"/>
        <v>7</v>
      </c>
      <c r="T119" t="str">
        <f t="shared" ca="1" si="36"/>
        <v>Melbourne</v>
      </c>
      <c r="U119">
        <f t="shared" ca="1" si="37"/>
        <v>2411468.7852601726</v>
      </c>
      <c r="V119">
        <f t="shared" ca="1" si="38"/>
        <v>130647.66244502988</v>
      </c>
      <c r="W119">
        <f t="shared" ca="1" si="39"/>
        <v>403868.2054996214</v>
      </c>
      <c r="X119">
        <f t="shared" ca="1" si="40"/>
        <v>178418.37669447612</v>
      </c>
      <c r="Y119">
        <f t="shared" ca="1" si="41"/>
        <v>118028.21110320179</v>
      </c>
      <c r="Z119">
        <f t="shared" ca="1" si="42"/>
        <v>295336.41632656893</v>
      </c>
      <c r="AA119">
        <f t="shared" ca="1" si="43"/>
        <v>3517743.4070863631</v>
      </c>
      <c r="AB119">
        <f t="shared" ca="1" si="44"/>
        <v>3090649.1568436553</v>
      </c>
      <c r="AD119">
        <f ca="1">IF(main[[#This Row],[Place]]="Melbourne",main[[#This Row],[Networth]],0)</f>
        <v>3090649.1568436553</v>
      </c>
      <c r="AE119">
        <f ca="1">IF(main[[#This Row],[Place]]="Cardiff",main[[#This Row],[Networth]],0)</f>
        <v>0</v>
      </c>
      <c r="AF119">
        <f ca="1">IF(main[[#This Row],[Place]]="New york",main[[#This Row],[Networth]],0)</f>
        <v>0</v>
      </c>
      <c r="AG119">
        <f ca="1">IF(main[[#This Row],[Place]]="London",main[[#This Row],[Networth]],0)</f>
        <v>0</v>
      </c>
      <c r="AH119">
        <f ca="1">IF(main[[#This Row],[Place]]="Paris",main[[#This Row],[Networth]],0)</f>
        <v>0</v>
      </c>
      <c r="AI119">
        <f ca="1">IF(main[[#This Row],[Place]]="Rome",main[[#This Row],[Networth]],0)</f>
        <v>0</v>
      </c>
      <c r="AJ119">
        <f ca="1">IF(main[[#This Row],[Place]]="Delhi",main[[#This Row],[Networth]],0)</f>
        <v>0</v>
      </c>
      <c r="AK119">
        <f ca="1">IF(main[[#This Row],[Place]]="Lords",main[[#This Row],[Networth]],0)</f>
        <v>0</v>
      </c>
    </row>
    <row r="120" spans="4:37">
      <c r="D120" s="16">
        <f t="shared" ca="1" si="24"/>
        <v>16</v>
      </c>
      <c r="E120">
        <f t="shared" ca="1" si="24"/>
        <v>1</v>
      </c>
      <c r="F120">
        <f t="shared" si="45"/>
        <v>117</v>
      </c>
      <c r="G120" t="str">
        <f ca="1">VLOOKUP(D120,firstname[],2,FALSE)</f>
        <v>Kane</v>
      </c>
      <c r="H120" s="3" t="str">
        <f ca="1">VLOOKUP(E120,lastname[],2,FALSE)</f>
        <v>Singh</v>
      </c>
      <c r="I120">
        <f t="shared" ca="1" si="25"/>
        <v>28</v>
      </c>
      <c r="J120">
        <f t="shared" ca="1" si="26"/>
        <v>1</v>
      </c>
      <c r="K120" t="str">
        <f t="shared" ca="1" si="27"/>
        <v>men</v>
      </c>
      <c r="L120">
        <f t="shared" ca="1" si="28"/>
        <v>2</v>
      </c>
      <c r="M120" t="str">
        <f t="shared" ca="1" si="29"/>
        <v>Chemical</v>
      </c>
      <c r="N120">
        <f t="shared" ca="1" si="30"/>
        <v>3</v>
      </c>
      <c r="O120" t="str">
        <f t="shared" ca="1" si="31"/>
        <v>Graduate</v>
      </c>
      <c r="P120">
        <f t="shared" ca="1" si="32"/>
        <v>3</v>
      </c>
      <c r="Q120">
        <f t="shared" ca="1" si="33"/>
        <v>3</v>
      </c>
      <c r="R120">
        <f t="shared" ca="1" si="34"/>
        <v>1155106</v>
      </c>
      <c r="S120">
        <f t="shared" ca="1" si="35"/>
        <v>7</v>
      </c>
      <c r="T120" t="str">
        <f t="shared" ca="1" si="36"/>
        <v>Melbourne</v>
      </c>
      <c r="U120">
        <f t="shared" ca="1" si="37"/>
        <v>5875470.0891358135</v>
      </c>
      <c r="V120">
        <f t="shared" ca="1" si="38"/>
        <v>75769.333520871136</v>
      </c>
      <c r="W120">
        <f t="shared" ca="1" si="39"/>
        <v>527569.0397414933</v>
      </c>
      <c r="X120">
        <f t="shared" ca="1" si="40"/>
        <v>125156.80292801822</v>
      </c>
      <c r="Y120">
        <f t="shared" ca="1" si="41"/>
        <v>379988.6519100049</v>
      </c>
      <c r="Z120">
        <f t="shared" ca="1" si="42"/>
        <v>101208.87062759603</v>
      </c>
      <c r="AA120">
        <f t="shared" ca="1" si="43"/>
        <v>7659353.9995049024</v>
      </c>
      <c r="AB120">
        <f t="shared" ca="1" si="44"/>
        <v>7078439.2111460073</v>
      </c>
      <c r="AD120">
        <f ca="1">IF(main[[#This Row],[Place]]="Melbourne",main[[#This Row],[Networth]],0)</f>
        <v>7078439.2111460073</v>
      </c>
      <c r="AE120">
        <f ca="1">IF(main[[#This Row],[Place]]="Cardiff",main[[#This Row],[Networth]],0)</f>
        <v>0</v>
      </c>
      <c r="AF120">
        <f ca="1">IF(main[[#This Row],[Place]]="New york",main[[#This Row],[Networth]],0)</f>
        <v>0</v>
      </c>
      <c r="AG120">
        <f ca="1">IF(main[[#This Row],[Place]]="London",main[[#This Row],[Networth]],0)</f>
        <v>0</v>
      </c>
      <c r="AH120">
        <f ca="1">IF(main[[#This Row],[Place]]="Paris",main[[#This Row],[Networth]],0)</f>
        <v>0</v>
      </c>
      <c r="AI120">
        <f ca="1">IF(main[[#This Row],[Place]]="Rome",main[[#This Row],[Networth]],0)</f>
        <v>0</v>
      </c>
      <c r="AJ120">
        <f ca="1">IF(main[[#This Row],[Place]]="Delhi",main[[#This Row],[Networth]],0)</f>
        <v>0</v>
      </c>
      <c r="AK120">
        <f ca="1">IF(main[[#This Row],[Place]]="Lords",main[[#This Row],[Networth]],0)</f>
        <v>0</v>
      </c>
    </row>
    <row r="121" spans="4:37">
      <c r="D121" s="16">
        <f t="shared" ca="1" si="24"/>
        <v>16</v>
      </c>
      <c r="E121">
        <f t="shared" ca="1" si="24"/>
        <v>28</v>
      </c>
      <c r="F121">
        <f t="shared" si="45"/>
        <v>118</v>
      </c>
      <c r="G121" t="str">
        <f ca="1">VLOOKUP(D121,firstname[],2,FALSE)</f>
        <v>Kane</v>
      </c>
      <c r="H121" s="3" t="str">
        <f ca="1">VLOOKUP(E121,lastname[],2,FALSE)</f>
        <v>Coulternile</v>
      </c>
      <c r="I121">
        <f t="shared" ca="1" si="25"/>
        <v>34</v>
      </c>
      <c r="J121">
        <f t="shared" ca="1" si="26"/>
        <v>2</v>
      </c>
      <c r="K121" t="str">
        <f t="shared" ca="1" si="27"/>
        <v>women</v>
      </c>
      <c r="L121">
        <f t="shared" ca="1" si="28"/>
        <v>2</v>
      </c>
      <c r="M121" t="str">
        <f t="shared" ca="1" si="29"/>
        <v>Chemical</v>
      </c>
      <c r="N121">
        <f t="shared" ca="1" si="30"/>
        <v>5</v>
      </c>
      <c r="O121" t="str">
        <f t="shared" ca="1" si="31"/>
        <v>PHD</v>
      </c>
      <c r="P121">
        <f t="shared" ca="1" si="32"/>
        <v>1</v>
      </c>
      <c r="Q121">
        <f t="shared" ca="1" si="33"/>
        <v>2</v>
      </c>
      <c r="R121">
        <f t="shared" ca="1" si="34"/>
        <v>160722</v>
      </c>
      <c r="S121">
        <f t="shared" ca="1" si="35"/>
        <v>6</v>
      </c>
      <c r="T121" t="str">
        <f t="shared" ca="1" si="36"/>
        <v>Lords</v>
      </c>
      <c r="U121">
        <f t="shared" ca="1" si="37"/>
        <v>313344.99278200179</v>
      </c>
      <c r="V121">
        <f t="shared" ca="1" si="38"/>
        <v>15657.414552934175</v>
      </c>
      <c r="W121">
        <f t="shared" ca="1" si="39"/>
        <v>79120.570373323222</v>
      </c>
      <c r="X121">
        <f t="shared" ca="1" si="40"/>
        <v>35036.383557480891</v>
      </c>
      <c r="Y121">
        <f t="shared" ca="1" si="41"/>
        <v>131132.81599245727</v>
      </c>
      <c r="Z121">
        <f t="shared" ca="1" si="42"/>
        <v>16451.627393316499</v>
      </c>
      <c r="AA121">
        <f t="shared" ca="1" si="43"/>
        <v>569639.19054864149</v>
      </c>
      <c r="AB121">
        <f t="shared" ca="1" si="44"/>
        <v>387812.57644576923</v>
      </c>
      <c r="AD121">
        <f ca="1">IF(main[[#This Row],[Place]]="Melbourne",main[[#This Row],[Networth]],0)</f>
        <v>0</v>
      </c>
      <c r="AE121">
        <f ca="1">IF(main[[#This Row],[Place]]="Cardiff",main[[#This Row],[Networth]],0)</f>
        <v>0</v>
      </c>
      <c r="AF121">
        <f ca="1">IF(main[[#This Row],[Place]]="New york",main[[#This Row],[Networth]],0)</f>
        <v>0</v>
      </c>
      <c r="AG121">
        <f ca="1">IF(main[[#This Row],[Place]]="London",main[[#This Row],[Networth]],0)</f>
        <v>0</v>
      </c>
      <c r="AH121">
        <f ca="1">IF(main[[#This Row],[Place]]="Paris",main[[#This Row],[Networth]],0)</f>
        <v>0</v>
      </c>
      <c r="AI121">
        <f ca="1">IF(main[[#This Row],[Place]]="Rome",main[[#This Row],[Networth]],0)</f>
        <v>0</v>
      </c>
      <c r="AJ121">
        <f ca="1">IF(main[[#This Row],[Place]]="Delhi",main[[#This Row],[Networth]],0)</f>
        <v>0</v>
      </c>
      <c r="AK121">
        <f ca="1">IF(main[[#This Row],[Place]]="Lords",main[[#This Row],[Networth]],0)</f>
        <v>387812.57644576923</v>
      </c>
    </row>
    <row r="122" spans="4:37">
      <c r="D122" s="16">
        <f t="shared" ca="1" si="24"/>
        <v>2</v>
      </c>
      <c r="E122">
        <f t="shared" ca="1" si="24"/>
        <v>12</v>
      </c>
      <c r="F122">
        <f t="shared" si="45"/>
        <v>119</v>
      </c>
      <c r="G122" t="str">
        <f ca="1">VLOOKUP(D122,firstname[],2,FALSE)</f>
        <v>Daya</v>
      </c>
      <c r="H122" s="3" t="str">
        <f ca="1">VLOOKUP(E122,lastname[],2,FALSE)</f>
        <v>Sarkar</v>
      </c>
      <c r="I122">
        <f t="shared" ca="1" si="25"/>
        <v>35</v>
      </c>
      <c r="J122">
        <f t="shared" ca="1" si="26"/>
        <v>1</v>
      </c>
      <c r="K122" t="str">
        <f t="shared" ca="1" si="27"/>
        <v>men</v>
      </c>
      <c r="L122">
        <f t="shared" ca="1" si="28"/>
        <v>1</v>
      </c>
      <c r="M122" t="str">
        <f t="shared" ca="1" si="29"/>
        <v>Computer Science</v>
      </c>
      <c r="N122">
        <f t="shared" ca="1" si="30"/>
        <v>1</v>
      </c>
      <c r="O122" t="str">
        <f t="shared" ca="1" si="31"/>
        <v>HSC</v>
      </c>
      <c r="P122">
        <f t="shared" ca="1" si="32"/>
        <v>2</v>
      </c>
      <c r="Q122">
        <f t="shared" ca="1" si="33"/>
        <v>1</v>
      </c>
      <c r="R122">
        <f t="shared" ca="1" si="34"/>
        <v>136137</v>
      </c>
      <c r="S122">
        <f t="shared" ca="1" si="35"/>
        <v>1</v>
      </c>
      <c r="T122" t="str">
        <f t="shared" ca="1" si="36"/>
        <v>New york</v>
      </c>
      <c r="U122">
        <f t="shared" ca="1" si="37"/>
        <v>1010451.6480141275</v>
      </c>
      <c r="V122">
        <f t="shared" ca="1" si="38"/>
        <v>1431.4134122246105</v>
      </c>
      <c r="W122">
        <f t="shared" ca="1" si="39"/>
        <v>1818.3518708146457</v>
      </c>
      <c r="X122">
        <f t="shared" ca="1" si="40"/>
        <v>1355.6539472440434</v>
      </c>
      <c r="Y122">
        <f t="shared" ca="1" si="41"/>
        <v>70158.077111694176</v>
      </c>
      <c r="Z122">
        <f t="shared" ca="1" si="42"/>
        <v>55249.490722933813</v>
      </c>
      <c r="AA122">
        <f t="shared" ca="1" si="43"/>
        <v>1203656.4906078759</v>
      </c>
      <c r="AB122">
        <f t="shared" ca="1" si="44"/>
        <v>1130711.3461367132</v>
      </c>
      <c r="AD122">
        <f ca="1">IF(main[[#This Row],[Place]]="Melbourne",main[[#This Row],[Networth]],0)</f>
        <v>0</v>
      </c>
      <c r="AE122">
        <f ca="1">IF(main[[#This Row],[Place]]="Cardiff",main[[#This Row],[Networth]],0)</f>
        <v>0</v>
      </c>
      <c r="AF122">
        <f ca="1">IF(main[[#This Row],[Place]]="New york",main[[#This Row],[Networth]],0)</f>
        <v>1130711.3461367132</v>
      </c>
      <c r="AG122">
        <f ca="1">IF(main[[#This Row],[Place]]="London",main[[#This Row],[Networth]],0)</f>
        <v>0</v>
      </c>
      <c r="AH122">
        <f ca="1">IF(main[[#This Row],[Place]]="Paris",main[[#This Row],[Networth]],0)</f>
        <v>0</v>
      </c>
      <c r="AI122">
        <f ca="1">IF(main[[#This Row],[Place]]="Rome",main[[#This Row],[Networth]],0)</f>
        <v>0</v>
      </c>
      <c r="AJ122">
        <f ca="1">IF(main[[#This Row],[Place]]="Delhi",main[[#This Row],[Networth]],0)</f>
        <v>0</v>
      </c>
      <c r="AK122">
        <f ca="1">IF(main[[#This Row],[Place]]="Lords",main[[#This Row],[Networth]],0)</f>
        <v>0</v>
      </c>
    </row>
    <row r="123" spans="4:37">
      <c r="D123" s="16">
        <f t="shared" ca="1" si="24"/>
        <v>26</v>
      </c>
      <c r="E123">
        <f t="shared" ca="1" si="24"/>
        <v>29</v>
      </c>
      <c r="F123">
        <f t="shared" si="45"/>
        <v>120</v>
      </c>
      <c r="G123" t="str">
        <f ca="1">VLOOKUP(D123,firstname[],2,FALSE)</f>
        <v>Paul</v>
      </c>
      <c r="H123" s="3" t="str">
        <f ca="1">VLOOKUP(E123,lastname[],2,FALSE)</f>
        <v>Stanikzai</v>
      </c>
      <c r="I123">
        <f t="shared" ca="1" si="25"/>
        <v>37</v>
      </c>
      <c r="J123">
        <f t="shared" ca="1" si="26"/>
        <v>2</v>
      </c>
      <c r="K123" t="str">
        <f t="shared" ca="1" si="27"/>
        <v>women</v>
      </c>
      <c r="L123">
        <f t="shared" ca="1" si="28"/>
        <v>2</v>
      </c>
      <c r="M123" t="str">
        <f t="shared" ca="1" si="29"/>
        <v>Chemical</v>
      </c>
      <c r="N123">
        <f t="shared" ca="1" si="30"/>
        <v>2</v>
      </c>
      <c r="O123" t="str">
        <f t="shared" ca="1" si="31"/>
        <v>SSC</v>
      </c>
      <c r="P123">
        <f t="shared" ca="1" si="32"/>
        <v>1</v>
      </c>
      <c r="Q123">
        <f t="shared" ca="1" si="33"/>
        <v>1</v>
      </c>
      <c r="R123">
        <f t="shared" ca="1" si="34"/>
        <v>865308</v>
      </c>
      <c r="S123">
        <f t="shared" ca="1" si="35"/>
        <v>6</v>
      </c>
      <c r="T123" t="str">
        <f t="shared" ca="1" si="36"/>
        <v>Lords</v>
      </c>
      <c r="U123">
        <f t="shared" ca="1" si="37"/>
        <v>4994532.7133079516</v>
      </c>
      <c r="V123">
        <f t="shared" ca="1" si="38"/>
        <v>303435.64076620375</v>
      </c>
      <c r="W123">
        <f t="shared" ca="1" si="39"/>
        <v>862875.04768635659</v>
      </c>
      <c r="X123">
        <f t="shared" ca="1" si="40"/>
        <v>674287.43291204621</v>
      </c>
      <c r="Y123">
        <f t="shared" ca="1" si="41"/>
        <v>657622.46380071528</v>
      </c>
      <c r="Z123">
        <f t="shared" ca="1" si="42"/>
        <v>441312.23913826328</v>
      </c>
      <c r="AA123">
        <f t="shared" ca="1" si="43"/>
        <v>7164028.000132571</v>
      </c>
      <c r="AB123">
        <f t="shared" ca="1" si="44"/>
        <v>5528682.4626536062</v>
      </c>
      <c r="AD123">
        <f ca="1">IF(main[[#This Row],[Place]]="Melbourne",main[[#This Row],[Networth]],0)</f>
        <v>0</v>
      </c>
      <c r="AE123">
        <f ca="1">IF(main[[#This Row],[Place]]="Cardiff",main[[#This Row],[Networth]],0)</f>
        <v>0</v>
      </c>
      <c r="AF123">
        <f ca="1">IF(main[[#This Row],[Place]]="New york",main[[#This Row],[Networth]],0)</f>
        <v>0</v>
      </c>
      <c r="AG123">
        <f ca="1">IF(main[[#This Row],[Place]]="London",main[[#This Row],[Networth]],0)</f>
        <v>0</v>
      </c>
      <c r="AH123">
        <f ca="1">IF(main[[#This Row],[Place]]="Paris",main[[#This Row],[Networth]],0)</f>
        <v>0</v>
      </c>
      <c r="AI123">
        <f ca="1">IF(main[[#This Row],[Place]]="Rome",main[[#This Row],[Networth]],0)</f>
        <v>0</v>
      </c>
      <c r="AJ123">
        <f ca="1">IF(main[[#This Row],[Place]]="Delhi",main[[#This Row],[Networth]],0)</f>
        <v>0</v>
      </c>
      <c r="AK123">
        <f ca="1">IF(main[[#This Row],[Place]]="Lords",main[[#This Row],[Networth]],0)</f>
        <v>5528682.4626536062</v>
      </c>
    </row>
    <row r="124" spans="4:37">
      <c r="D124" s="16">
        <f t="shared" ca="1" si="24"/>
        <v>22</v>
      </c>
      <c r="E124">
        <f t="shared" ca="1" si="24"/>
        <v>29</v>
      </c>
      <c r="F124">
        <f t="shared" si="45"/>
        <v>121</v>
      </c>
      <c r="G124" t="str">
        <f ca="1">VLOOKUP(D124,firstname[],2,FALSE)</f>
        <v>Satya</v>
      </c>
      <c r="H124" s="3" t="str">
        <f ca="1">VLOOKUP(E124,lastname[],2,FALSE)</f>
        <v>Stanikzai</v>
      </c>
      <c r="I124">
        <f t="shared" ca="1" si="25"/>
        <v>27</v>
      </c>
      <c r="J124">
        <f t="shared" ca="1" si="26"/>
        <v>1</v>
      </c>
      <c r="K124" t="str">
        <f t="shared" ca="1" si="27"/>
        <v>men</v>
      </c>
      <c r="L124">
        <f t="shared" ca="1" si="28"/>
        <v>5</v>
      </c>
      <c r="M124" t="str">
        <f t="shared" ca="1" si="29"/>
        <v>Electrical</v>
      </c>
      <c r="N124">
        <f t="shared" ca="1" si="30"/>
        <v>1</v>
      </c>
      <c r="O124" t="str">
        <f t="shared" ca="1" si="31"/>
        <v>HSC</v>
      </c>
      <c r="P124">
        <f t="shared" ca="1" si="32"/>
        <v>3</v>
      </c>
      <c r="Q124">
        <f t="shared" ca="1" si="33"/>
        <v>2</v>
      </c>
      <c r="R124">
        <f t="shared" ca="1" si="34"/>
        <v>834079</v>
      </c>
      <c r="S124">
        <f t="shared" ca="1" si="35"/>
        <v>6</v>
      </c>
      <c r="T124" t="str">
        <f t="shared" ca="1" si="36"/>
        <v>Lords</v>
      </c>
      <c r="U124">
        <f t="shared" ca="1" si="37"/>
        <v>1412327.4285167234</v>
      </c>
      <c r="V124">
        <f t="shared" ca="1" si="38"/>
        <v>7869.6367558991105</v>
      </c>
      <c r="W124">
        <f t="shared" ca="1" si="39"/>
        <v>642260.77643539465</v>
      </c>
      <c r="X124">
        <f t="shared" ca="1" si="40"/>
        <v>498271.87410656206</v>
      </c>
      <c r="Y124">
        <f t="shared" ca="1" si="41"/>
        <v>818245.93786717032</v>
      </c>
      <c r="Z124">
        <f t="shared" ca="1" si="42"/>
        <v>624512.31890364294</v>
      </c>
      <c r="AA124">
        <f t="shared" ca="1" si="43"/>
        <v>3513179.5238557607</v>
      </c>
      <c r="AB124">
        <f t="shared" ca="1" si="44"/>
        <v>2188792.0751261292</v>
      </c>
      <c r="AD124">
        <f ca="1">IF(main[[#This Row],[Place]]="Melbourne",main[[#This Row],[Networth]],0)</f>
        <v>0</v>
      </c>
      <c r="AE124">
        <f ca="1">IF(main[[#This Row],[Place]]="Cardiff",main[[#This Row],[Networth]],0)</f>
        <v>0</v>
      </c>
      <c r="AF124">
        <f ca="1">IF(main[[#This Row],[Place]]="New york",main[[#This Row],[Networth]],0)</f>
        <v>0</v>
      </c>
      <c r="AG124">
        <f ca="1">IF(main[[#This Row],[Place]]="London",main[[#This Row],[Networth]],0)</f>
        <v>0</v>
      </c>
      <c r="AH124">
        <f ca="1">IF(main[[#This Row],[Place]]="Paris",main[[#This Row],[Networth]],0)</f>
        <v>0</v>
      </c>
      <c r="AI124">
        <f ca="1">IF(main[[#This Row],[Place]]="Rome",main[[#This Row],[Networth]],0)</f>
        <v>0</v>
      </c>
      <c r="AJ124">
        <f ca="1">IF(main[[#This Row],[Place]]="Delhi",main[[#This Row],[Networth]],0)</f>
        <v>0</v>
      </c>
      <c r="AK124">
        <f ca="1">IF(main[[#This Row],[Place]]="Lords",main[[#This Row],[Networth]],0)</f>
        <v>2188792.0751261292</v>
      </c>
    </row>
    <row r="125" spans="4:37">
      <c r="D125" s="16">
        <f t="shared" ca="1" si="24"/>
        <v>17</v>
      </c>
      <c r="E125">
        <f t="shared" ca="1" si="24"/>
        <v>10</v>
      </c>
      <c r="F125">
        <f t="shared" si="45"/>
        <v>122</v>
      </c>
      <c r="G125" t="str">
        <f ca="1">VLOOKUP(D125,firstname[],2,FALSE)</f>
        <v>Collin</v>
      </c>
      <c r="H125" s="3" t="str">
        <f ca="1">VLOOKUP(E125,lastname[],2,FALSE)</f>
        <v>Musk</v>
      </c>
      <c r="I125">
        <f t="shared" ca="1" si="25"/>
        <v>39</v>
      </c>
      <c r="J125">
        <f t="shared" ca="1" si="26"/>
        <v>1</v>
      </c>
      <c r="K125" t="str">
        <f t="shared" ca="1" si="27"/>
        <v>men</v>
      </c>
      <c r="L125">
        <f t="shared" ca="1" si="28"/>
        <v>2</v>
      </c>
      <c r="M125" t="str">
        <f t="shared" ca="1" si="29"/>
        <v>Chemical</v>
      </c>
      <c r="N125">
        <f t="shared" ca="1" si="30"/>
        <v>3</v>
      </c>
      <c r="O125" t="str">
        <f t="shared" ca="1" si="31"/>
        <v>Graduate</v>
      </c>
      <c r="P125">
        <f t="shared" ca="1" si="32"/>
        <v>2</v>
      </c>
      <c r="Q125">
        <f t="shared" ca="1" si="33"/>
        <v>4</v>
      </c>
      <c r="R125">
        <f t="shared" ca="1" si="34"/>
        <v>275499</v>
      </c>
      <c r="S125">
        <f t="shared" ca="1" si="35"/>
        <v>1</v>
      </c>
      <c r="T125" t="str">
        <f t="shared" ca="1" si="36"/>
        <v>New york</v>
      </c>
      <c r="U125">
        <f t="shared" ca="1" si="37"/>
        <v>1386572.9727092243</v>
      </c>
      <c r="V125">
        <f t="shared" ca="1" si="38"/>
        <v>108696.53757252794</v>
      </c>
      <c r="W125">
        <f t="shared" ca="1" si="39"/>
        <v>232202.12399960568</v>
      </c>
      <c r="X125">
        <f t="shared" ca="1" si="40"/>
        <v>88584.519832293634</v>
      </c>
      <c r="Y125">
        <f t="shared" ca="1" si="41"/>
        <v>22928.164897705923</v>
      </c>
      <c r="Z125">
        <f t="shared" ca="1" si="42"/>
        <v>60076.003574054608</v>
      </c>
      <c r="AA125">
        <f t="shared" ca="1" si="43"/>
        <v>1954350.1002828847</v>
      </c>
      <c r="AB125">
        <f t="shared" ca="1" si="44"/>
        <v>1734140.877980357</v>
      </c>
      <c r="AD125">
        <f ca="1">IF(main[[#This Row],[Place]]="Melbourne",main[[#This Row],[Networth]],0)</f>
        <v>0</v>
      </c>
      <c r="AE125">
        <f ca="1">IF(main[[#This Row],[Place]]="Cardiff",main[[#This Row],[Networth]],0)</f>
        <v>0</v>
      </c>
      <c r="AF125">
        <f ca="1">IF(main[[#This Row],[Place]]="New york",main[[#This Row],[Networth]],0)</f>
        <v>1734140.877980357</v>
      </c>
      <c r="AG125">
        <f ca="1">IF(main[[#This Row],[Place]]="London",main[[#This Row],[Networth]],0)</f>
        <v>0</v>
      </c>
      <c r="AH125">
        <f ca="1">IF(main[[#This Row],[Place]]="Paris",main[[#This Row],[Networth]],0)</f>
        <v>0</v>
      </c>
      <c r="AI125">
        <f ca="1">IF(main[[#This Row],[Place]]="Rome",main[[#This Row],[Networth]],0)</f>
        <v>0</v>
      </c>
      <c r="AJ125">
        <f ca="1">IF(main[[#This Row],[Place]]="Delhi",main[[#This Row],[Networth]],0)</f>
        <v>0</v>
      </c>
      <c r="AK125">
        <f ca="1">IF(main[[#This Row],[Place]]="Lords",main[[#This Row],[Networth]],0)</f>
        <v>0</v>
      </c>
    </row>
    <row r="126" spans="4:37">
      <c r="D126" s="16">
        <f t="shared" ca="1" si="24"/>
        <v>9</v>
      </c>
      <c r="E126">
        <f t="shared" ca="1" si="24"/>
        <v>20</v>
      </c>
      <c r="F126">
        <f t="shared" si="45"/>
        <v>123</v>
      </c>
      <c r="G126" t="str">
        <f ca="1">VLOOKUP(D126,firstname[],2,FALSE)</f>
        <v>Narendra</v>
      </c>
      <c r="H126" s="3" t="str">
        <f ca="1">VLOOKUP(E126,lastname[],2,FALSE)</f>
        <v>Link</v>
      </c>
      <c r="I126">
        <f t="shared" ca="1" si="25"/>
        <v>31</v>
      </c>
      <c r="J126">
        <f t="shared" ca="1" si="26"/>
        <v>1</v>
      </c>
      <c r="K126" t="str">
        <f t="shared" ca="1" si="27"/>
        <v>men</v>
      </c>
      <c r="L126">
        <f t="shared" ca="1" si="28"/>
        <v>3</v>
      </c>
      <c r="M126" t="str">
        <f t="shared" ca="1" si="29"/>
        <v>Mechanical</v>
      </c>
      <c r="N126">
        <f t="shared" ca="1" si="30"/>
        <v>4</v>
      </c>
      <c r="O126" t="str">
        <f t="shared" ca="1" si="31"/>
        <v>PostGraduate</v>
      </c>
      <c r="P126">
        <f t="shared" ca="1" si="32"/>
        <v>3</v>
      </c>
      <c r="Q126">
        <f t="shared" ca="1" si="33"/>
        <v>3</v>
      </c>
      <c r="R126">
        <f t="shared" ca="1" si="34"/>
        <v>745589</v>
      </c>
      <c r="S126">
        <f t="shared" ca="1" si="35"/>
        <v>2</v>
      </c>
      <c r="T126" t="str">
        <f t="shared" ca="1" si="36"/>
        <v>London</v>
      </c>
      <c r="U126">
        <f t="shared" ca="1" si="37"/>
        <v>2253886.9957214203</v>
      </c>
      <c r="V126">
        <f t="shared" ca="1" si="38"/>
        <v>217134.42894222011</v>
      </c>
      <c r="W126">
        <f t="shared" ca="1" si="39"/>
        <v>124568.00588866277</v>
      </c>
      <c r="X126">
        <f t="shared" ca="1" si="40"/>
        <v>122680.9138212135</v>
      </c>
      <c r="Y126">
        <f t="shared" ca="1" si="41"/>
        <v>123760.08017562989</v>
      </c>
      <c r="Z126">
        <f t="shared" ca="1" si="42"/>
        <v>341865.06291370798</v>
      </c>
      <c r="AA126">
        <f t="shared" ca="1" si="43"/>
        <v>3465909.064523791</v>
      </c>
      <c r="AB126">
        <f t="shared" ca="1" si="44"/>
        <v>3002333.6415847274</v>
      </c>
      <c r="AD126">
        <f ca="1">IF(main[[#This Row],[Place]]="Melbourne",main[[#This Row],[Networth]],0)</f>
        <v>0</v>
      </c>
      <c r="AE126">
        <f ca="1">IF(main[[#This Row],[Place]]="Cardiff",main[[#This Row],[Networth]],0)</f>
        <v>0</v>
      </c>
      <c r="AF126">
        <f ca="1">IF(main[[#This Row],[Place]]="New york",main[[#This Row],[Networth]],0)</f>
        <v>0</v>
      </c>
      <c r="AG126">
        <f ca="1">IF(main[[#This Row],[Place]]="London",main[[#This Row],[Networth]],0)</f>
        <v>3002333.6415847274</v>
      </c>
      <c r="AH126">
        <f ca="1">IF(main[[#This Row],[Place]]="Paris",main[[#This Row],[Networth]],0)</f>
        <v>0</v>
      </c>
      <c r="AI126">
        <f ca="1">IF(main[[#This Row],[Place]]="Rome",main[[#This Row],[Networth]],0)</f>
        <v>0</v>
      </c>
      <c r="AJ126">
        <f ca="1">IF(main[[#This Row],[Place]]="Delhi",main[[#This Row],[Networth]],0)</f>
        <v>0</v>
      </c>
      <c r="AK126">
        <f ca="1">IF(main[[#This Row],[Place]]="Lords",main[[#This Row],[Networth]],0)</f>
        <v>0</v>
      </c>
    </row>
    <row r="127" spans="4:37">
      <c r="D127" s="16">
        <f t="shared" ca="1" si="24"/>
        <v>23</v>
      </c>
      <c r="E127">
        <f t="shared" ca="1" si="24"/>
        <v>3</v>
      </c>
      <c r="F127">
        <f t="shared" si="45"/>
        <v>124</v>
      </c>
      <c r="G127" t="str">
        <f ca="1">VLOOKUP(D127,firstname[],2,FALSE)</f>
        <v>Bahumukhi</v>
      </c>
      <c r="H127" s="3" t="str">
        <f ca="1">VLOOKUP(E127,lastname[],2,FALSE)</f>
        <v>Nadela</v>
      </c>
      <c r="I127">
        <f t="shared" ca="1" si="25"/>
        <v>27</v>
      </c>
      <c r="J127">
        <f t="shared" ca="1" si="26"/>
        <v>1</v>
      </c>
      <c r="K127" t="str">
        <f t="shared" ca="1" si="27"/>
        <v>men</v>
      </c>
      <c r="L127">
        <f t="shared" ca="1" si="28"/>
        <v>6</v>
      </c>
      <c r="M127" t="str">
        <f t="shared" ca="1" si="29"/>
        <v>Biotech</v>
      </c>
      <c r="N127">
        <f t="shared" ca="1" si="30"/>
        <v>4</v>
      </c>
      <c r="O127" t="str">
        <f t="shared" ca="1" si="31"/>
        <v>PostGraduate</v>
      </c>
      <c r="P127">
        <f t="shared" ca="1" si="32"/>
        <v>1</v>
      </c>
      <c r="Q127">
        <f t="shared" ca="1" si="33"/>
        <v>2</v>
      </c>
      <c r="R127">
        <f t="shared" ca="1" si="34"/>
        <v>1358746</v>
      </c>
      <c r="S127">
        <f t="shared" ca="1" si="35"/>
        <v>1</v>
      </c>
      <c r="T127" t="str">
        <f t="shared" ca="1" si="36"/>
        <v>New york</v>
      </c>
      <c r="U127">
        <f t="shared" ca="1" si="37"/>
        <v>3566192.8528574742</v>
      </c>
      <c r="V127">
        <f t="shared" ca="1" si="38"/>
        <v>239588.7401471308</v>
      </c>
      <c r="W127">
        <f t="shared" ca="1" si="39"/>
        <v>259706.11708002491</v>
      </c>
      <c r="X127">
        <f t="shared" ca="1" si="40"/>
        <v>27883.092516237637</v>
      </c>
      <c r="Y127">
        <f t="shared" ca="1" si="41"/>
        <v>952233.59967984445</v>
      </c>
      <c r="Z127">
        <f t="shared" ca="1" si="42"/>
        <v>186743.39955815661</v>
      </c>
      <c r="AA127">
        <f t="shared" ca="1" si="43"/>
        <v>5371388.3694956563</v>
      </c>
      <c r="AB127">
        <f t="shared" ca="1" si="44"/>
        <v>4151682.9371524435</v>
      </c>
      <c r="AD127">
        <f ca="1">IF(main[[#This Row],[Place]]="Melbourne",main[[#This Row],[Networth]],0)</f>
        <v>0</v>
      </c>
      <c r="AE127">
        <f ca="1">IF(main[[#This Row],[Place]]="Cardiff",main[[#This Row],[Networth]],0)</f>
        <v>0</v>
      </c>
      <c r="AF127">
        <f ca="1">IF(main[[#This Row],[Place]]="New york",main[[#This Row],[Networth]],0)</f>
        <v>4151682.9371524435</v>
      </c>
      <c r="AG127">
        <f ca="1">IF(main[[#This Row],[Place]]="London",main[[#This Row],[Networth]],0)</f>
        <v>0</v>
      </c>
      <c r="AH127">
        <f ca="1">IF(main[[#This Row],[Place]]="Paris",main[[#This Row],[Networth]],0)</f>
        <v>0</v>
      </c>
      <c r="AI127">
        <f ca="1">IF(main[[#This Row],[Place]]="Rome",main[[#This Row],[Networth]],0)</f>
        <v>0</v>
      </c>
      <c r="AJ127">
        <f ca="1">IF(main[[#This Row],[Place]]="Delhi",main[[#This Row],[Networth]],0)</f>
        <v>0</v>
      </c>
      <c r="AK127">
        <f ca="1">IF(main[[#This Row],[Place]]="Lords",main[[#This Row],[Networth]],0)</f>
        <v>0</v>
      </c>
    </row>
    <row r="128" spans="4:37">
      <c r="D128" s="16">
        <f t="shared" ca="1" si="24"/>
        <v>29</v>
      </c>
      <c r="E128">
        <f t="shared" ca="1" si="24"/>
        <v>23</v>
      </c>
      <c r="F128">
        <f t="shared" si="45"/>
        <v>125</v>
      </c>
      <c r="G128" t="str">
        <f ca="1">VLOOKUP(D128,firstname[],2,FALSE)</f>
        <v>Asgar</v>
      </c>
      <c r="H128" s="3" t="str">
        <f ca="1">VLOOKUP(E128,lastname[],2,FALSE)</f>
        <v>Kat</v>
      </c>
      <c r="I128">
        <f t="shared" ca="1" si="25"/>
        <v>34</v>
      </c>
      <c r="J128">
        <f t="shared" ca="1" si="26"/>
        <v>1</v>
      </c>
      <c r="K128" t="str">
        <f t="shared" ca="1" si="27"/>
        <v>men</v>
      </c>
      <c r="L128">
        <f t="shared" ca="1" si="28"/>
        <v>1</v>
      </c>
      <c r="M128" t="str">
        <f t="shared" ca="1" si="29"/>
        <v>Computer Science</v>
      </c>
      <c r="N128">
        <f t="shared" ca="1" si="30"/>
        <v>5</v>
      </c>
      <c r="O128" t="str">
        <f t="shared" ca="1" si="31"/>
        <v>PHD</v>
      </c>
      <c r="P128">
        <f t="shared" ca="1" si="32"/>
        <v>3</v>
      </c>
      <c r="Q128">
        <f t="shared" ca="1" si="33"/>
        <v>3</v>
      </c>
      <c r="R128">
        <f t="shared" ca="1" si="34"/>
        <v>326980</v>
      </c>
      <c r="S128">
        <f t="shared" ca="1" si="35"/>
        <v>3</v>
      </c>
      <c r="T128" t="str">
        <f t="shared" ca="1" si="36"/>
        <v>Paris</v>
      </c>
      <c r="U128">
        <f t="shared" ca="1" si="37"/>
        <v>72794.415568389246</v>
      </c>
      <c r="V128">
        <f t="shared" ca="1" si="38"/>
        <v>5924.6009687850046</v>
      </c>
      <c r="W128">
        <f t="shared" ca="1" si="39"/>
        <v>226002.06368083745</v>
      </c>
      <c r="X128">
        <f t="shared" ca="1" si="40"/>
        <v>225839.32002536883</v>
      </c>
      <c r="Y128">
        <f t="shared" ca="1" si="41"/>
        <v>129728.53680497895</v>
      </c>
      <c r="Z128">
        <f t="shared" ca="1" si="42"/>
        <v>241197.98186709301</v>
      </c>
      <c r="AA128">
        <f t="shared" ca="1" si="43"/>
        <v>866974.46111631964</v>
      </c>
      <c r="AB128">
        <f t="shared" ca="1" si="44"/>
        <v>505482.00331718684</v>
      </c>
      <c r="AD128">
        <f ca="1">IF(main[[#This Row],[Place]]="Melbourne",main[[#This Row],[Networth]],0)</f>
        <v>0</v>
      </c>
      <c r="AE128">
        <f ca="1">IF(main[[#This Row],[Place]]="Cardiff",main[[#This Row],[Networth]],0)</f>
        <v>0</v>
      </c>
      <c r="AF128">
        <f ca="1">IF(main[[#This Row],[Place]]="New york",main[[#This Row],[Networth]],0)</f>
        <v>0</v>
      </c>
      <c r="AG128">
        <f ca="1">IF(main[[#This Row],[Place]]="London",main[[#This Row],[Networth]],0)</f>
        <v>0</v>
      </c>
      <c r="AH128">
        <f ca="1">IF(main[[#This Row],[Place]]="Paris",main[[#This Row],[Networth]],0)</f>
        <v>505482.00331718684</v>
      </c>
      <c r="AI128">
        <f ca="1">IF(main[[#This Row],[Place]]="Rome",main[[#This Row],[Networth]],0)</f>
        <v>0</v>
      </c>
      <c r="AJ128">
        <f ca="1">IF(main[[#This Row],[Place]]="Delhi",main[[#This Row],[Networth]],0)</f>
        <v>0</v>
      </c>
      <c r="AK128">
        <f ca="1">IF(main[[#This Row],[Place]]="Lords",main[[#This Row],[Networth]],0)</f>
        <v>0</v>
      </c>
    </row>
    <row r="129" spans="4:37">
      <c r="D129" s="16">
        <f t="shared" ca="1" si="24"/>
        <v>19</v>
      </c>
      <c r="E129">
        <f t="shared" ca="1" si="24"/>
        <v>27</v>
      </c>
      <c r="F129">
        <f t="shared" si="45"/>
        <v>126</v>
      </c>
      <c r="G129" t="str">
        <f ca="1">VLOOKUP(D129,firstname[],2,FALSE)</f>
        <v>Berkin</v>
      </c>
      <c r="H129" s="3" t="str">
        <f ca="1">VLOOKUP(E129,lastname[],2,FALSE)</f>
        <v>Khan</v>
      </c>
      <c r="I129">
        <f t="shared" ca="1" si="25"/>
        <v>27</v>
      </c>
      <c r="J129">
        <f t="shared" ca="1" si="26"/>
        <v>2</v>
      </c>
      <c r="K129" t="str">
        <f t="shared" ca="1" si="27"/>
        <v>women</v>
      </c>
      <c r="L129">
        <f t="shared" ca="1" si="28"/>
        <v>3</v>
      </c>
      <c r="M129" t="str">
        <f t="shared" ca="1" si="29"/>
        <v>Mechanical</v>
      </c>
      <c r="N129">
        <f t="shared" ca="1" si="30"/>
        <v>5</v>
      </c>
      <c r="O129" t="str">
        <f t="shared" ca="1" si="31"/>
        <v>PHD</v>
      </c>
      <c r="P129">
        <f t="shared" ca="1" si="32"/>
        <v>3</v>
      </c>
      <c r="Q129">
        <f t="shared" ca="1" si="33"/>
        <v>2</v>
      </c>
      <c r="R129">
        <f t="shared" ca="1" si="34"/>
        <v>966797</v>
      </c>
      <c r="S129">
        <f t="shared" ca="1" si="35"/>
        <v>6</v>
      </c>
      <c r="T129" t="str">
        <f t="shared" ca="1" si="36"/>
        <v>Lords</v>
      </c>
      <c r="U129">
        <f t="shared" ca="1" si="37"/>
        <v>8268418.873136228</v>
      </c>
      <c r="V129">
        <f t="shared" ca="1" si="38"/>
        <v>715893.74718387658</v>
      </c>
      <c r="W129">
        <f t="shared" ca="1" si="39"/>
        <v>942357.78287347022</v>
      </c>
      <c r="X129">
        <f t="shared" ca="1" si="40"/>
        <v>666488.99239095487</v>
      </c>
      <c r="Y129">
        <f t="shared" ca="1" si="41"/>
        <v>720824.3341163001</v>
      </c>
      <c r="Z129">
        <f t="shared" ca="1" si="42"/>
        <v>659486.56733637757</v>
      </c>
      <c r="AA129">
        <f t="shared" ca="1" si="43"/>
        <v>10837060.223346075</v>
      </c>
      <c r="AB129">
        <f t="shared" ca="1" si="44"/>
        <v>8733853.1496549435</v>
      </c>
      <c r="AD129">
        <f ca="1">IF(main[[#This Row],[Place]]="Melbourne",main[[#This Row],[Networth]],0)</f>
        <v>0</v>
      </c>
      <c r="AE129">
        <f ca="1">IF(main[[#This Row],[Place]]="Cardiff",main[[#This Row],[Networth]],0)</f>
        <v>0</v>
      </c>
      <c r="AF129">
        <f ca="1">IF(main[[#This Row],[Place]]="New york",main[[#This Row],[Networth]],0)</f>
        <v>0</v>
      </c>
      <c r="AG129">
        <f ca="1">IF(main[[#This Row],[Place]]="London",main[[#This Row],[Networth]],0)</f>
        <v>0</v>
      </c>
      <c r="AH129">
        <f ca="1">IF(main[[#This Row],[Place]]="Paris",main[[#This Row],[Networth]],0)</f>
        <v>0</v>
      </c>
      <c r="AI129">
        <f ca="1">IF(main[[#This Row],[Place]]="Rome",main[[#This Row],[Networth]],0)</f>
        <v>0</v>
      </c>
      <c r="AJ129">
        <f ca="1">IF(main[[#This Row],[Place]]="Delhi",main[[#This Row],[Networth]],0)</f>
        <v>0</v>
      </c>
      <c r="AK129">
        <f ca="1">IF(main[[#This Row],[Place]]="Lords",main[[#This Row],[Networth]],0)</f>
        <v>8733853.1496549435</v>
      </c>
    </row>
    <row r="130" spans="4:37">
      <c r="D130" s="16">
        <f t="shared" ca="1" si="24"/>
        <v>1</v>
      </c>
      <c r="E130">
        <f t="shared" ca="1" si="24"/>
        <v>3</v>
      </c>
      <c r="F130">
        <f t="shared" si="45"/>
        <v>127</v>
      </c>
      <c r="G130" t="str">
        <f ca="1">VLOOKUP(D130,firstname[],2,FALSE)</f>
        <v>Abhijeet</v>
      </c>
      <c r="H130" s="3" t="str">
        <f ca="1">VLOOKUP(E130,lastname[],2,FALSE)</f>
        <v>Nadela</v>
      </c>
      <c r="I130">
        <f t="shared" ca="1" si="25"/>
        <v>28</v>
      </c>
      <c r="J130">
        <f t="shared" ca="1" si="26"/>
        <v>1</v>
      </c>
      <c r="K130" t="str">
        <f t="shared" ca="1" si="27"/>
        <v>men</v>
      </c>
      <c r="L130">
        <f t="shared" ca="1" si="28"/>
        <v>3</v>
      </c>
      <c r="M130" t="str">
        <f t="shared" ca="1" si="29"/>
        <v>Mechanical</v>
      </c>
      <c r="N130">
        <f t="shared" ca="1" si="30"/>
        <v>1</v>
      </c>
      <c r="O130" t="str">
        <f t="shared" ca="1" si="31"/>
        <v>HSC</v>
      </c>
      <c r="P130">
        <f t="shared" ca="1" si="32"/>
        <v>2</v>
      </c>
      <c r="Q130">
        <f t="shared" ca="1" si="33"/>
        <v>4</v>
      </c>
      <c r="R130">
        <f t="shared" ca="1" si="34"/>
        <v>1108631</v>
      </c>
      <c r="S130">
        <f t="shared" ca="1" si="35"/>
        <v>2</v>
      </c>
      <c r="T130" t="str">
        <f t="shared" ca="1" si="36"/>
        <v>London</v>
      </c>
      <c r="U130">
        <f t="shared" ca="1" si="37"/>
        <v>2814646.5124128689</v>
      </c>
      <c r="V130">
        <f t="shared" ca="1" si="38"/>
        <v>266071.16843728616</v>
      </c>
      <c r="W130">
        <f t="shared" ca="1" si="39"/>
        <v>839514.83224733616</v>
      </c>
      <c r="X130">
        <f t="shared" ca="1" si="40"/>
        <v>327346.69545967609</v>
      </c>
      <c r="Y130">
        <f t="shared" ca="1" si="41"/>
        <v>123569.55135649204</v>
      </c>
      <c r="Z130">
        <f t="shared" ca="1" si="42"/>
        <v>113308.59183325166</v>
      </c>
      <c r="AA130">
        <f t="shared" ca="1" si="43"/>
        <v>4876100.9364934564</v>
      </c>
      <c r="AB130">
        <f t="shared" ca="1" si="44"/>
        <v>4159113.521240002</v>
      </c>
      <c r="AD130">
        <f ca="1">IF(main[[#This Row],[Place]]="Melbourne",main[[#This Row],[Networth]],0)</f>
        <v>0</v>
      </c>
      <c r="AE130">
        <f ca="1">IF(main[[#This Row],[Place]]="Cardiff",main[[#This Row],[Networth]],0)</f>
        <v>0</v>
      </c>
      <c r="AF130">
        <f ca="1">IF(main[[#This Row],[Place]]="New york",main[[#This Row],[Networth]],0)</f>
        <v>0</v>
      </c>
      <c r="AG130">
        <f ca="1">IF(main[[#This Row],[Place]]="London",main[[#This Row],[Networth]],0)</f>
        <v>4159113.521240002</v>
      </c>
      <c r="AH130">
        <f ca="1">IF(main[[#This Row],[Place]]="Paris",main[[#This Row],[Networth]],0)</f>
        <v>0</v>
      </c>
      <c r="AI130">
        <f ca="1">IF(main[[#This Row],[Place]]="Rome",main[[#This Row],[Networth]],0)</f>
        <v>0</v>
      </c>
      <c r="AJ130">
        <f ca="1">IF(main[[#This Row],[Place]]="Delhi",main[[#This Row],[Networth]],0)</f>
        <v>0</v>
      </c>
      <c r="AK130">
        <f ca="1">IF(main[[#This Row],[Place]]="Lords",main[[#This Row],[Networth]],0)</f>
        <v>0</v>
      </c>
    </row>
    <row r="131" spans="4:37">
      <c r="D131" s="16">
        <f t="shared" ca="1" si="24"/>
        <v>24</v>
      </c>
      <c r="E131">
        <f t="shared" ca="1" si="24"/>
        <v>7</v>
      </c>
      <c r="F131">
        <f t="shared" si="45"/>
        <v>128</v>
      </c>
      <c r="G131" t="str">
        <f ca="1">VLOOKUP(D131,firstname[],2,FALSE)</f>
        <v>Katnam</v>
      </c>
      <c r="H131" s="3" t="str">
        <f ca="1">VLOOKUP(E131,lastname[],2,FALSE)</f>
        <v>Trump</v>
      </c>
      <c r="I131">
        <f t="shared" ca="1" si="25"/>
        <v>45</v>
      </c>
      <c r="J131">
        <f t="shared" ca="1" si="26"/>
        <v>2</v>
      </c>
      <c r="K131" t="str">
        <f t="shared" ca="1" si="27"/>
        <v>women</v>
      </c>
      <c r="L131">
        <f t="shared" ca="1" si="28"/>
        <v>4</v>
      </c>
      <c r="M131" t="str">
        <f t="shared" ca="1" si="29"/>
        <v>IT</v>
      </c>
      <c r="N131">
        <f t="shared" ca="1" si="30"/>
        <v>3</v>
      </c>
      <c r="O131" t="str">
        <f t="shared" ca="1" si="31"/>
        <v>Graduate</v>
      </c>
      <c r="P131">
        <f t="shared" ca="1" si="32"/>
        <v>2</v>
      </c>
      <c r="Q131">
        <f t="shared" ca="1" si="33"/>
        <v>2</v>
      </c>
      <c r="R131">
        <f t="shared" ca="1" si="34"/>
        <v>564362</v>
      </c>
      <c r="S131">
        <f t="shared" ca="1" si="35"/>
        <v>2</v>
      </c>
      <c r="T131" t="str">
        <f t="shared" ca="1" si="36"/>
        <v>London</v>
      </c>
      <c r="U131">
        <f t="shared" ca="1" si="37"/>
        <v>3850693.434327933</v>
      </c>
      <c r="V131">
        <f t="shared" ca="1" si="38"/>
        <v>177608.86357724725</v>
      </c>
      <c r="W131">
        <f t="shared" ca="1" si="39"/>
        <v>454113.6931608789</v>
      </c>
      <c r="X131">
        <f t="shared" ca="1" si="40"/>
        <v>242403.00874561851</v>
      </c>
      <c r="Y131">
        <f t="shared" ca="1" si="41"/>
        <v>423116.55627602187</v>
      </c>
      <c r="Z131">
        <f t="shared" ca="1" si="42"/>
        <v>300147.60273076937</v>
      </c>
      <c r="AA131">
        <f t="shared" ca="1" si="43"/>
        <v>5169316.7302195812</v>
      </c>
      <c r="AB131">
        <f t="shared" ca="1" si="44"/>
        <v>4326188.3016206939</v>
      </c>
      <c r="AD131">
        <f ca="1">IF(main[[#This Row],[Place]]="Melbourne",main[[#This Row],[Networth]],0)</f>
        <v>0</v>
      </c>
      <c r="AE131">
        <f ca="1">IF(main[[#This Row],[Place]]="Cardiff",main[[#This Row],[Networth]],0)</f>
        <v>0</v>
      </c>
      <c r="AF131">
        <f ca="1">IF(main[[#This Row],[Place]]="New york",main[[#This Row],[Networth]],0)</f>
        <v>0</v>
      </c>
      <c r="AG131">
        <f ca="1">IF(main[[#This Row],[Place]]="London",main[[#This Row],[Networth]],0)</f>
        <v>4326188.3016206939</v>
      </c>
      <c r="AH131">
        <f ca="1">IF(main[[#This Row],[Place]]="Paris",main[[#This Row],[Networth]],0)</f>
        <v>0</v>
      </c>
      <c r="AI131">
        <f ca="1">IF(main[[#This Row],[Place]]="Rome",main[[#This Row],[Networth]],0)</f>
        <v>0</v>
      </c>
      <c r="AJ131">
        <f ca="1">IF(main[[#This Row],[Place]]="Delhi",main[[#This Row],[Networth]],0)</f>
        <v>0</v>
      </c>
      <c r="AK131">
        <f ca="1">IF(main[[#This Row],[Place]]="Lords",main[[#This Row],[Networth]],0)</f>
        <v>0</v>
      </c>
    </row>
    <row r="132" spans="4:37">
      <c r="D132" s="16">
        <f t="shared" ca="1" si="24"/>
        <v>13</v>
      </c>
      <c r="E132">
        <f t="shared" ca="1" si="24"/>
        <v>6</v>
      </c>
      <c r="F132">
        <f t="shared" si="45"/>
        <v>129</v>
      </c>
      <c r="G132" t="str">
        <f ca="1">VLOOKUP(D132,firstname[],2,FALSE)</f>
        <v>Randeep</v>
      </c>
      <c r="H132" s="3" t="str">
        <f ca="1">VLOOKUP(E132,lastname[],2,FALSE)</f>
        <v>Pant</v>
      </c>
      <c r="I132">
        <f t="shared" ca="1" si="25"/>
        <v>43</v>
      </c>
      <c r="J132">
        <f t="shared" ca="1" si="26"/>
        <v>1</v>
      </c>
      <c r="K132" t="str">
        <f t="shared" ca="1" si="27"/>
        <v>men</v>
      </c>
      <c r="L132">
        <f t="shared" ca="1" si="28"/>
        <v>2</v>
      </c>
      <c r="M132" t="str">
        <f t="shared" ca="1" si="29"/>
        <v>Chemical</v>
      </c>
      <c r="N132">
        <f t="shared" ca="1" si="30"/>
        <v>1</v>
      </c>
      <c r="O132" t="str">
        <f t="shared" ca="1" si="31"/>
        <v>HSC</v>
      </c>
      <c r="P132">
        <f t="shared" ca="1" si="32"/>
        <v>1</v>
      </c>
      <c r="Q132">
        <f t="shared" ca="1" si="33"/>
        <v>2</v>
      </c>
      <c r="R132">
        <f t="shared" ca="1" si="34"/>
        <v>791819</v>
      </c>
      <c r="S132">
        <f t="shared" ca="1" si="35"/>
        <v>5</v>
      </c>
      <c r="T132" t="str">
        <f t="shared" ca="1" si="36"/>
        <v>Delhi</v>
      </c>
      <c r="U132">
        <f t="shared" ca="1" si="37"/>
        <v>191563.59455362908</v>
      </c>
      <c r="V132">
        <f t="shared" ca="1" si="38"/>
        <v>17138.53234308914</v>
      </c>
      <c r="W132">
        <f t="shared" ca="1" si="39"/>
        <v>38898.426289458897</v>
      </c>
      <c r="X132">
        <f t="shared" ca="1" si="40"/>
        <v>18128.027425774522</v>
      </c>
      <c r="Y132">
        <f t="shared" ca="1" si="41"/>
        <v>285826.64019480883</v>
      </c>
      <c r="Z132">
        <f t="shared" ca="1" si="42"/>
        <v>247920.60277760576</v>
      </c>
      <c r="AA132">
        <f t="shared" ca="1" si="43"/>
        <v>1270201.6236206936</v>
      </c>
      <c r="AB132">
        <f t="shared" ca="1" si="44"/>
        <v>949108.42365702102</v>
      </c>
      <c r="AD132">
        <f ca="1">IF(main[[#This Row],[Place]]="Melbourne",main[[#This Row],[Networth]],0)</f>
        <v>0</v>
      </c>
      <c r="AE132">
        <f ca="1">IF(main[[#This Row],[Place]]="Cardiff",main[[#This Row],[Networth]],0)</f>
        <v>0</v>
      </c>
      <c r="AF132">
        <f ca="1">IF(main[[#This Row],[Place]]="New york",main[[#This Row],[Networth]],0)</f>
        <v>0</v>
      </c>
      <c r="AG132">
        <f ca="1">IF(main[[#This Row],[Place]]="London",main[[#This Row],[Networth]],0)</f>
        <v>0</v>
      </c>
      <c r="AH132">
        <f ca="1">IF(main[[#This Row],[Place]]="Paris",main[[#This Row],[Networth]],0)</f>
        <v>0</v>
      </c>
      <c r="AI132">
        <f ca="1">IF(main[[#This Row],[Place]]="Rome",main[[#This Row],[Networth]],0)</f>
        <v>0</v>
      </c>
      <c r="AJ132">
        <f ca="1">IF(main[[#This Row],[Place]]="Delhi",main[[#This Row],[Networth]],0)</f>
        <v>949108.42365702102</v>
      </c>
      <c r="AK132">
        <f ca="1">IF(main[[#This Row],[Place]]="Lords",main[[#This Row],[Networth]],0)</f>
        <v>0</v>
      </c>
    </row>
    <row r="133" spans="4:37">
      <c r="D133" s="16">
        <f t="shared" ref="D133:E196" ca="1" si="46">RANDBETWEEN(1,30)</f>
        <v>10</v>
      </c>
      <c r="E133">
        <f t="shared" ca="1" si="46"/>
        <v>17</v>
      </c>
      <c r="F133">
        <f t="shared" si="45"/>
        <v>130</v>
      </c>
      <c r="G133" t="str">
        <f ca="1">VLOOKUP(D133,firstname[],2,FALSE)</f>
        <v>Abdul</v>
      </c>
      <c r="H133" s="3" t="str">
        <f ca="1">VLOOKUP(E133,lastname[],2,FALSE)</f>
        <v>Williamson</v>
      </c>
      <c r="I133">
        <f t="shared" ref="I133:I196" ca="1" si="47">RANDBETWEEN(25,45)</f>
        <v>32</v>
      </c>
      <c r="J133">
        <f t="shared" ref="J133:J196" ca="1" si="48">RANDBETWEEN(1,2)</f>
        <v>2</v>
      </c>
      <c r="K133" t="str">
        <f t="shared" ref="K133:K196" ca="1" si="49">IF(J133=1,"men","women")</f>
        <v>women</v>
      </c>
      <c r="L133">
        <f t="shared" ref="L133:L196" ca="1" si="50">RANDBETWEEN(1,6)</f>
        <v>1</v>
      </c>
      <c r="M133" t="str">
        <f t="shared" ref="M133:M196" ca="1" si="51">VLOOKUP(L133,$A$4:$B$9,2,FALSE)</f>
        <v>Computer Science</v>
      </c>
      <c r="N133">
        <f t="shared" ref="N133:N196" ca="1" si="52">RANDBETWEEN(1,5)</f>
        <v>2</v>
      </c>
      <c r="O133" t="str">
        <f t="shared" ref="O133:O196" ca="1" si="53">VLOOKUP(N133,$A$12:$B$16,2,FALSE)</f>
        <v>SSC</v>
      </c>
      <c r="P133">
        <f t="shared" ref="P133:P196" ca="1" si="54">RANDBETWEEN(1,3)</f>
        <v>1</v>
      </c>
      <c r="Q133">
        <f t="shared" ref="Q133:Q196" ca="1" si="55">RANDBETWEEN(1,4)</f>
        <v>4</v>
      </c>
      <c r="R133">
        <f t="shared" ref="R133:R196" ca="1" si="56">RANDBETWEEN(50000,1500000)</f>
        <v>435037</v>
      </c>
      <c r="S133">
        <f t="shared" ref="S133:S196" ca="1" si="57">RANDBETWEEN(1,8)</f>
        <v>6</v>
      </c>
      <c r="T133" t="str">
        <f t="shared" ref="T133:T196" ca="1" si="58">VLOOKUP(S133,$A$19:$B$26,2,FALSE)</f>
        <v>Lords</v>
      </c>
      <c r="U133">
        <f t="shared" ref="U133:U196" ca="1" si="59">RAND()*R133*10</f>
        <v>21906.436693118259</v>
      </c>
      <c r="V133">
        <f t="shared" ref="V133:V196" ca="1" si="60">U133*RAND()*0.1</f>
        <v>794.10350722555631</v>
      </c>
      <c r="W133">
        <f t="shared" ref="W133:W196" ca="1" si="61">R133*RAND()</f>
        <v>219070.06583893226</v>
      </c>
      <c r="X133">
        <f t="shared" ref="X133:X196" ca="1" si="62">W133*RAND()</f>
        <v>39514.677314161221</v>
      </c>
      <c r="Y133">
        <f t="shared" ref="Y133:Y196" ca="1" si="63">RAND()*R133</f>
        <v>350731.23930178874</v>
      </c>
      <c r="Z133">
        <f t="shared" ref="Z133:Z196" ca="1" si="64">RAND()*R133*0.75</f>
        <v>83441.057286414609</v>
      </c>
      <c r="AA133">
        <f t="shared" ref="AA133:AA196" ca="1" si="65">R133+U133+W133+Z133</f>
        <v>759454.55981846503</v>
      </c>
      <c r="AB133">
        <f t="shared" ref="AB133:AB196" ca="1" si="66">AA133-V133-X133-Y133</f>
        <v>368414.53969528957</v>
      </c>
      <c r="AD133">
        <f ca="1">IF(main[[#This Row],[Place]]="Melbourne",main[[#This Row],[Networth]],0)</f>
        <v>0</v>
      </c>
      <c r="AE133">
        <f ca="1">IF(main[[#This Row],[Place]]="Cardiff",main[[#This Row],[Networth]],0)</f>
        <v>0</v>
      </c>
      <c r="AF133">
        <f ca="1">IF(main[[#This Row],[Place]]="New york",main[[#This Row],[Networth]],0)</f>
        <v>0</v>
      </c>
      <c r="AG133">
        <f ca="1">IF(main[[#This Row],[Place]]="London",main[[#This Row],[Networth]],0)</f>
        <v>0</v>
      </c>
      <c r="AH133">
        <f ca="1">IF(main[[#This Row],[Place]]="Paris",main[[#This Row],[Networth]],0)</f>
        <v>0</v>
      </c>
      <c r="AI133">
        <f ca="1">IF(main[[#This Row],[Place]]="Rome",main[[#This Row],[Networth]],0)</f>
        <v>0</v>
      </c>
      <c r="AJ133">
        <f ca="1">IF(main[[#This Row],[Place]]="Delhi",main[[#This Row],[Networth]],0)</f>
        <v>0</v>
      </c>
      <c r="AK133">
        <f ca="1">IF(main[[#This Row],[Place]]="Lords",main[[#This Row],[Networth]],0)</f>
        <v>368414.53969528957</v>
      </c>
    </row>
    <row r="134" spans="4:37">
      <c r="D134" s="16">
        <f t="shared" ca="1" si="46"/>
        <v>9</v>
      </c>
      <c r="E134">
        <f t="shared" ca="1" si="46"/>
        <v>7</v>
      </c>
      <c r="F134">
        <f t="shared" ref="F134:F197" si="67">F133+1</f>
        <v>131</v>
      </c>
      <c r="G134" t="str">
        <f ca="1">VLOOKUP(D134,firstname[],2,FALSE)</f>
        <v>Narendra</v>
      </c>
      <c r="H134" s="3" t="str">
        <f ca="1">VLOOKUP(E134,lastname[],2,FALSE)</f>
        <v>Trump</v>
      </c>
      <c r="I134">
        <f t="shared" ca="1" si="47"/>
        <v>45</v>
      </c>
      <c r="J134">
        <f t="shared" ca="1" si="48"/>
        <v>2</v>
      </c>
      <c r="K134" t="str">
        <f t="shared" ca="1" si="49"/>
        <v>women</v>
      </c>
      <c r="L134">
        <f t="shared" ca="1" si="50"/>
        <v>6</v>
      </c>
      <c r="M134" t="str">
        <f t="shared" ca="1" si="51"/>
        <v>Biotech</v>
      </c>
      <c r="N134">
        <f t="shared" ca="1" si="52"/>
        <v>4</v>
      </c>
      <c r="O134" t="str">
        <f t="shared" ca="1" si="53"/>
        <v>PostGraduate</v>
      </c>
      <c r="P134">
        <f t="shared" ca="1" si="54"/>
        <v>1</v>
      </c>
      <c r="Q134">
        <f t="shared" ca="1" si="55"/>
        <v>4</v>
      </c>
      <c r="R134">
        <f t="shared" ca="1" si="56"/>
        <v>224857</v>
      </c>
      <c r="S134">
        <f t="shared" ca="1" si="57"/>
        <v>2</v>
      </c>
      <c r="T134" t="str">
        <f t="shared" ca="1" si="58"/>
        <v>London</v>
      </c>
      <c r="U134">
        <f t="shared" ca="1" si="59"/>
        <v>1933818.4349527305</v>
      </c>
      <c r="V134">
        <f t="shared" ca="1" si="60"/>
        <v>67911.84069354969</v>
      </c>
      <c r="W134">
        <f t="shared" ca="1" si="61"/>
        <v>100836.02014819255</v>
      </c>
      <c r="X134">
        <f t="shared" ca="1" si="62"/>
        <v>78238.387454120821</v>
      </c>
      <c r="Y134">
        <f t="shared" ca="1" si="63"/>
        <v>33463.817178652942</v>
      </c>
      <c r="Z134">
        <f t="shared" ca="1" si="64"/>
        <v>109334.73393804771</v>
      </c>
      <c r="AA134">
        <f t="shared" ca="1" si="65"/>
        <v>2368846.1890389705</v>
      </c>
      <c r="AB134">
        <f t="shared" ca="1" si="66"/>
        <v>2189232.1437126468</v>
      </c>
      <c r="AD134">
        <f ca="1">IF(main[[#This Row],[Place]]="Melbourne",main[[#This Row],[Networth]],0)</f>
        <v>0</v>
      </c>
      <c r="AE134">
        <f ca="1">IF(main[[#This Row],[Place]]="Cardiff",main[[#This Row],[Networth]],0)</f>
        <v>0</v>
      </c>
      <c r="AF134">
        <f ca="1">IF(main[[#This Row],[Place]]="New york",main[[#This Row],[Networth]],0)</f>
        <v>0</v>
      </c>
      <c r="AG134">
        <f ca="1">IF(main[[#This Row],[Place]]="London",main[[#This Row],[Networth]],0)</f>
        <v>2189232.1437126468</v>
      </c>
      <c r="AH134">
        <f ca="1">IF(main[[#This Row],[Place]]="Paris",main[[#This Row],[Networth]],0)</f>
        <v>0</v>
      </c>
      <c r="AI134">
        <f ca="1">IF(main[[#This Row],[Place]]="Rome",main[[#This Row],[Networth]],0)</f>
        <v>0</v>
      </c>
      <c r="AJ134">
        <f ca="1">IF(main[[#This Row],[Place]]="Delhi",main[[#This Row],[Networth]],0)</f>
        <v>0</v>
      </c>
      <c r="AK134">
        <f ca="1">IF(main[[#This Row],[Place]]="Lords",main[[#This Row],[Networth]],0)</f>
        <v>0</v>
      </c>
    </row>
    <row r="135" spans="4:37">
      <c r="D135" s="16">
        <f t="shared" ca="1" si="46"/>
        <v>14</v>
      </c>
      <c r="E135">
        <f t="shared" ca="1" si="46"/>
        <v>17</v>
      </c>
      <c r="F135">
        <f t="shared" si="67"/>
        <v>132</v>
      </c>
      <c r="G135" t="str">
        <f ca="1">VLOOKUP(D135,firstname[],2,FALSE)</f>
        <v>Glenn</v>
      </c>
      <c r="H135" s="3" t="str">
        <f ca="1">VLOOKUP(E135,lastname[],2,FALSE)</f>
        <v>Williamson</v>
      </c>
      <c r="I135">
        <f t="shared" ca="1" si="47"/>
        <v>40</v>
      </c>
      <c r="J135">
        <f t="shared" ca="1" si="48"/>
        <v>1</v>
      </c>
      <c r="K135" t="str">
        <f t="shared" ca="1" si="49"/>
        <v>men</v>
      </c>
      <c r="L135">
        <f t="shared" ca="1" si="50"/>
        <v>3</v>
      </c>
      <c r="M135" t="str">
        <f t="shared" ca="1" si="51"/>
        <v>Mechanical</v>
      </c>
      <c r="N135">
        <f t="shared" ca="1" si="52"/>
        <v>2</v>
      </c>
      <c r="O135" t="str">
        <f t="shared" ca="1" si="53"/>
        <v>SSC</v>
      </c>
      <c r="P135">
        <f t="shared" ca="1" si="54"/>
        <v>2</v>
      </c>
      <c r="Q135">
        <f t="shared" ca="1" si="55"/>
        <v>4</v>
      </c>
      <c r="R135">
        <f t="shared" ca="1" si="56"/>
        <v>370729</v>
      </c>
      <c r="S135">
        <f t="shared" ca="1" si="57"/>
        <v>7</v>
      </c>
      <c r="T135" t="str">
        <f t="shared" ca="1" si="58"/>
        <v>Melbourne</v>
      </c>
      <c r="U135">
        <f t="shared" ca="1" si="59"/>
        <v>3567863.6659174603</v>
      </c>
      <c r="V135">
        <f t="shared" ca="1" si="60"/>
        <v>293917.30138932692</v>
      </c>
      <c r="W135">
        <f t="shared" ca="1" si="61"/>
        <v>122763.71163660273</v>
      </c>
      <c r="X135">
        <f t="shared" ca="1" si="62"/>
        <v>65879.522105218595</v>
      </c>
      <c r="Y135">
        <f t="shared" ca="1" si="63"/>
        <v>115107.56860334163</v>
      </c>
      <c r="Z135">
        <f t="shared" ca="1" si="64"/>
        <v>88513.83518093286</v>
      </c>
      <c r="AA135">
        <f t="shared" ca="1" si="65"/>
        <v>4149870.2127349959</v>
      </c>
      <c r="AB135">
        <f t="shared" ca="1" si="66"/>
        <v>3674965.8206371092</v>
      </c>
      <c r="AD135">
        <f ca="1">IF(main[[#This Row],[Place]]="Melbourne",main[[#This Row],[Networth]],0)</f>
        <v>3674965.8206371092</v>
      </c>
      <c r="AE135">
        <f ca="1">IF(main[[#This Row],[Place]]="Cardiff",main[[#This Row],[Networth]],0)</f>
        <v>0</v>
      </c>
      <c r="AF135">
        <f ca="1">IF(main[[#This Row],[Place]]="New york",main[[#This Row],[Networth]],0)</f>
        <v>0</v>
      </c>
      <c r="AG135">
        <f ca="1">IF(main[[#This Row],[Place]]="London",main[[#This Row],[Networth]],0)</f>
        <v>0</v>
      </c>
      <c r="AH135">
        <f ca="1">IF(main[[#This Row],[Place]]="Paris",main[[#This Row],[Networth]],0)</f>
        <v>0</v>
      </c>
      <c r="AI135">
        <f ca="1">IF(main[[#This Row],[Place]]="Rome",main[[#This Row],[Networth]],0)</f>
        <v>0</v>
      </c>
      <c r="AJ135">
        <f ca="1">IF(main[[#This Row],[Place]]="Delhi",main[[#This Row],[Networth]],0)</f>
        <v>0</v>
      </c>
      <c r="AK135">
        <f ca="1">IF(main[[#This Row],[Place]]="Lords",main[[#This Row],[Networth]],0)</f>
        <v>0</v>
      </c>
    </row>
    <row r="136" spans="4:37">
      <c r="D136" s="16">
        <f t="shared" ca="1" si="46"/>
        <v>13</v>
      </c>
      <c r="E136">
        <f t="shared" ca="1" si="46"/>
        <v>28</v>
      </c>
      <c r="F136">
        <f t="shared" si="67"/>
        <v>133</v>
      </c>
      <c r="G136" t="str">
        <f ca="1">VLOOKUP(D136,firstname[],2,FALSE)</f>
        <v>Randeep</v>
      </c>
      <c r="H136" s="3" t="str">
        <f ca="1">VLOOKUP(E136,lastname[],2,FALSE)</f>
        <v>Coulternile</v>
      </c>
      <c r="I136">
        <f t="shared" ca="1" si="47"/>
        <v>34</v>
      </c>
      <c r="J136">
        <f t="shared" ca="1" si="48"/>
        <v>1</v>
      </c>
      <c r="K136" t="str">
        <f t="shared" ca="1" si="49"/>
        <v>men</v>
      </c>
      <c r="L136">
        <f t="shared" ca="1" si="50"/>
        <v>3</v>
      </c>
      <c r="M136" t="str">
        <f t="shared" ca="1" si="51"/>
        <v>Mechanical</v>
      </c>
      <c r="N136">
        <f t="shared" ca="1" si="52"/>
        <v>4</v>
      </c>
      <c r="O136" t="str">
        <f t="shared" ca="1" si="53"/>
        <v>PostGraduate</v>
      </c>
      <c r="P136">
        <f t="shared" ca="1" si="54"/>
        <v>3</v>
      </c>
      <c r="Q136">
        <f t="shared" ca="1" si="55"/>
        <v>2</v>
      </c>
      <c r="R136">
        <f t="shared" ca="1" si="56"/>
        <v>156804</v>
      </c>
      <c r="S136">
        <f t="shared" ca="1" si="57"/>
        <v>3</v>
      </c>
      <c r="T136" t="str">
        <f t="shared" ca="1" si="58"/>
        <v>Paris</v>
      </c>
      <c r="U136">
        <f t="shared" ca="1" si="59"/>
        <v>241645.06728958711</v>
      </c>
      <c r="V136">
        <f t="shared" ca="1" si="60"/>
        <v>14505.12781555111</v>
      </c>
      <c r="W136">
        <f t="shared" ca="1" si="61"/>
        <v>3755.4504958783173</v>
      </c>
      <c r="X136">
        <f t="shared" ca="1" si="62"/>
        <v>2024.291881163728</v>
      </c>
      <c r="Y136">
        <f t="shared" ca="1" si="63"/>
        <v>62784.449941712373</v>
      </c>
      <c r="Z136">
        <f t="shared" ca="1" si="64"/>
        <v>50918.12212178651</v>
      </c>
      <c r="AA136">
        <f t="shared" ca="1" si="65"/>
        <v>453122.63990725193</v>
      </c>
      <c r="AB136">
        <f t="shared" ca="1" si="66"/>
        <v>373808.77026882471</v>
      </c>
      <c r="AD136">
        <f ca="1">IF(main[[#This Row],[Place]]="Melbourne",main[[#This Row],[Networth]],0)</f>
        <v>0</v>
      </c>
      <c r="AE136">
        <f ca="1">IF(main[[#This Row],[Place]]="Cardiff",main[[#This Row],[Networth]],0)</f>
        <v>0</v>
      </c>
      <c r="AF136">
        <f ca="1">IF(main[[#This Row],[Place]]="New york",main[[#This Row],[Networth]],0)</f>
        <v>0</v>
      </c>
      <c r="AG136">
        <f ca="1">IF(main[[#This Row],[Place]]="London",main[[#This Row],[Networth]],0)</f>
        <v>0</v>
      </c>
      <c r="AH136">
        <f ca="1">IF(main[[#This Row],[Place]]="Paris",main[[#This Row],[Networth]],0)</f>
        <v>373808.77026882471</v>
      </c>
      <c r="AI136">
        <f ca="1">IF(main[[#This Row],[Place]]="Rome",main[[#This Row],[Networth]],0)</f>
        <v>0</v>
      </c>
      <c r="AJ136">
        <f ca="1">IF(main[[#This Row],[Place]]="Delhi",main[[#This Row],[Networth]],0)</f>
        <v>0</v>
      </c>
      <c r="AK136">
        <f ca="1">IF(main[[#This Row],[Place]]="Lords",main[[#This Row],[Networth]],0)</f>
        <v>0</v>
      </c>
    </row>
    <row r="137" spans="4:37">
      <c r="D137" s="16">
        <f t="shared" ca="1" si="46"/>
        <v>4</v>
      </c>
      <c r="E137">
        <f t="shared" ca="1" si="46"/>
        <v>21</v>
      </c>
      <c r="F137">
        <f t="shared" si="67"/>
        <v>134</v>
      </c>
      <c r="G137" t="str">
        <f ca="1">VLOOKUP(D137,firstname[],2,FALSE)</f>
        <v>Sharmila</v>
      </c>
      <c r="H137" s="3" t="str">
        <f ca="1">VLOOKUP(E137,lastname[],2,FALSE)</f>
        <v>Starc</v>
      </c>
      <c r="I137">
        <f t="shared" ca="1" si="47"/>
        <v>32</v>
      </c>
      <c r="J137">
        <f t="shared" ca="1" si="48"/>
        <v>1</v>
      </c>
      <c r="K137" t="str">
        <f t="shared" ca="1" si="49"/>
        <v>men</v>
      </c>
      <c r="L137">
        <f t="shared" ca="1" si="50"/>
        <v>4</v>
      </c>
      <c r="M137" t="str">
        <f t="shared" ca="1" si="51"/>
        <v>IT</v>
      </c>
      <c r="N137">
        <f t="shared" ca="1" si="52"/>
        <v>5</v>
      </c>
      <c r="O137" t="str">
        <f t="shared" ca="1" si="53"/>
        <v>PHD</v>
      </c>
      <c r="P137">
        <f t="shared" ca="1" si="54"/>
        <v>1</v>
      </c>
      <c r="Q137">
        <f t="shared" ca="1" si="55"/>
        <v>1</v>
      </c>
      <c r="R137">
        <f t="shared" ca="1" si="56"/>
        <v>872475</v>
      </c>
      <c r="S137">
        <f t="shared" ca="1" si="57"/>
        <v>5</v>
      </c>
      <c r="T137" t="str">
        <f t="shared" ca="1" si="58"/>
        <v>Delhi</v>
      </c>
      <c r="U137">
        <f t="shared" ca="1" si="59"/>
        <v>6111686.551476365</v>
      </c>
      <c r="V137">
        <f t="shared" ca="1" si="60"/>
        <v>322104.01595973142</v>
      </c>
      <c r="W137">
        <f t="shared" ca="1" si="61"/>
        <v>864876.51404725492</v>
      </c>
      <c r="X137">
        <f t="shared" ca="1" si="62"/>
        <v>365040.26732244453</v>
      </c>
      <c r="Y137">
        <f t="shared" ca="1" si="63"/>
        <v>803382.37108359684</v>
      </c>
      <c r="Z137">
        <f t="shared" ca="1" si="64"/>
        <v>222398.94763567124</v>
      </c>
      <c r="AA137">
        <f t="shared" ca="1" si="65"/>
        <v>8071437.0131592909</v>
      </c>
      <c r="AB137">
        <f t="shared" ca="1" si="66"/>
        <v>6580910.3587935185</v>
      </c>
      <c r="AD137">
        <f ca="1">IF(main[[#This Row],[Place]]="Melbourne",main[[#This Row],[Networth]],0)</f>
        <v>0</v>
      </c>
      <c r="AE137">
        <f ca="1">IF(main[[#This Row],[Place]]="Cardiff",main[[#This Row],[Networth]],0)</f>
        <v>0</v>
      </c>
      <c r="AF137">
        <f ca="1">IF(main[[#This Row],[Place]]="New york",main[[#This Row],[Networth]],0)</f>
        <v>0</v>
      </c>
      <c r="AG137">
        <f ca="1">IF(main[[#This Row],[Place]]="London",main[[#This Row],[Networth]],0)</f>
        <v>0</v>
      </c>
      <c r="AH137">
        <f ca="1">IF(main[[#This Row],[Place]]="Paris",main[[#This Row],[Networth]],0)</f>
        <v>0</v>
      </c>
      <c r="AI137">
        <f ca="1">IF(main[[#This Row],[Place]]="Rome",main[[#This Row],[Networth]],0)</f>
        <v>0</v>
      </c>
      <c r="AJ137">
        <f ca="1">IF(main[[#This Row],[Place]]="Delhi",main[[#This Row],[Networth]],0)</f>
        <v>6580910.3587935185</v>
      </c>
      <c r="AK137">
        <f ca="1">IF(main[[#This Row],[Place]]="Lords",main[[#This Row],[Networth]],0)</f>
        <v>0</v>
      </c>
    </row>
    <row r="138" spans="4:37">
      <c r="D138" s="16">
        <f t="shared" ca="1" si="46"/>
        <v>7</v>
      </c>
      <c r="E138">
        <f t="shared" ca="1" si="46"/>
        <v>11</v>
      </c>
      <c r="F138">
        <f t="shared" si="67"/>
        <v>135</v>
      </c>
      <c r="G138" t="str">
        <f ca="1">VLOOKUP(D138,firstname[],2,FALSE)</f>
        <v>Elon</v>
      </c>
      <c r="H138" s="3" t="str">
        <f ca="1">VLOOKUP(E138,lastname[],2,FALSE)</f>
        <v>Jain</v>
      </c>
      <c r="I138">
        <f t="shared" ca="1" si="47"/>
        <v>35</v>
      </c>
      <c r="J138">
        <f t="shared" ca="1" si="48"/>
        <v>1</v>
      </c>
      <c r="K138" t="str">
        <f t="shared" ca="1" si="49"/>
        <v>men</v>
      </c>
      <c r="L138">
        <f t="shared" ca="1" si="50"/>
        <v>1</v>
      </c>
      <c r="M138" t="str">
        <f t="shared" ca="1" si="51"/>
        <v>Computer Science</v>
      </c>
      <c r="N138">
        <f t="shared" ca="1" si="52"/>
        <v>2</v>
      </c>
      <c r="O138" t="str">
        <f t="shared" ca="1" si="53"/>
        <v>SSC</v>
      </c>
      <c r="P138">
        <f t="shared" ca="1" si="54"/>
        <v>3</v>
      </c>
      <c r="Q138">
        <f t="shared" ca="1" si="55"/>
        <v>2</v>
      </c>
      <c r="R138">
        <f t="shared" ca="1" si="56"/>
        <v>611862</v>
      </c>
      <c r="S138">
        <f t="shared" ca="1" si="57"/>
        <v>6</v>
      </c>
      <c r="T138" t="str">
        <f t="shared" ca="1" si="58"/>
        <v>Lords</v>
      </c>
      <c r="U138">
        <f t="shared" ca="1" si="59"/>
        <v>6042509.376202262</v>
      </c>
      <c r="V138">
        <f t="shared" ca="1" si="60"/>
        <v>83951.742048981367</v>
      </c>
      <c r="W138">
        <f t="shared" ca="1" si="61"/>
        <v>302402.23571261216</v>
      </c>
      <c r="X138">
        <f t="shared" ca="1" si="62"/>
        <v>242073.08367427631</v>
      </c>
      <c r="Y138">
        <f t="shared" ca="1" si="63"/>
        <v>290598.02882978186</v>
      </c>
      <c r="Z138">
        <f t="shared" ca="1" si="64"/>
        <v>410219.63735278457</v>
      </c>
      <c r="AA138">
        <f t="shared" ca="1" si="65"/>
        <v>7366993.2492676582</v>
      </c>
      <c r="AB138">
        <f t="shared" ca="1" si="66"/>
        <v>6750370.3947146181</v>
      </c>
      <c r="AD138">
        <f ca="1">IF(main[[#This Row],[Place]]="Melbourne",main[[#This Row],[Networth]],0)</f>
        <v>0</v>
      </c>
      <c r="AE138">
        <f ca="1">IF(main[[#This Row],[Place]]="Cardiff",main[[#This Row],[Networth]],0)</f>
        <v>0</v>
      </c>
      <c r="AF138">
        <f ca="1">IF(main[[#This Row],[Place]]="New york",main[[#This Row],[Networth]],0)</f>
        <v>0</v>
      </c>
      <c r="AG138">
        <f ca="1">IF(main[[#This Row],[Place]]="London",main[[#This Row],[Networth]],0)</f>
        <v>0</v>
      </c>
      <c r="AH138">
        <f ca="1">IF(main[[#This Row],[Place]]="Paris",main[[#This Row],[Networth]],0)</f>
        <v>0</v>
      </c>
      <c r="AI138">
        <f ca="1">IF(main[[#This Row],[Place]]="Rome",main[[#This Row],[Networth]],0)</f>
        <v>0</v>
      </c>
      <c r="AJ138">
        <f ca="1">IF(main[[#This Row],[Place]]="Delhi",main[[#This Row],[Networth]],0)</f>
        <v>0</v>
      </c>
      <c r="AK138">
        <f ca="1">IF(main[[#This Row],[Place]]="Lords",main[[#This Row],[Networth]],0)</f>
        <v>6750370.3947146181</v>
      </c>
    </row>
    <row r="139" spans="4:37">
      <c r="D139" s="16">
        <f t="shared" ca="1" si="46"/>
        <v>13</v>
      </c>
      <c r="E139">
        <f t="shared" ca="1" si="46"/>
        <v>19</v>
      </c>
      <c r="F139">
        <f t="shared" si="67"/>
        <v>136</v>
      </c>
      <c r="G139" t="str">
        <f ca="1">VLOOKUP(D139,firstname[],2,FALSE)</f>
        <v>Randeep</v>
      </c>
      <c r="H139" s="3" t="str">
        <f ca="1">VLOOKUP(E139,lastname[],2,FALSE)</f>
        <v>Chandra</v>
      </c>
      <c r="I139">
        <f t="shared" ca="1" si="47"/>
        <v>28</v>
      </c>
      <c r="J139">
        <f t="shared" ca="1" si="48"/>
        <v>2</v>
      </c>
      <c r="K139" t="str">
        <f t="shared" ca="1" si="49"/>
        <v>women</v>
      </c>
      <c r="L139">
        <f t="shared" ca="1" si="50"/>
        <v>1</v>
      </c>
      <c r="M139" t="str">
        <f t="shared" ca="1" si="51"/>
        <v>Computer Science</v>
      </c>
      <c r="N139">
        <f t="shared" ca="1" si="52"/>
        <v>1</v>
      </c>
      <c r="O139" t="str">
        <f t="shared" ca="1" si="53"/>
        <v>HSC</v>
      </c>
      <c r="P139">
        <f t="shared" ca="1" si="54"/>
        <v>3</v>
      </c>
      <c r="Q139">
        <f t="shared" ca="1" si="55"/>
        <v>2</v>
      </c>
      <c r="R139">
        <f t="shared" ca="1" si="56"/>
        <v>210457</v>
      </c>
      <c r="S139">
        <f t="shared" ca="1" si="57"/>
        <v>4</v>
      </c>
      <c r="T139" t="str">
        <f t="shared" ca="1" si="58"/>
        <v>Rome</v>
      </c>
      <c r="U139">
        <f t="shared" ca="1" si="59"/>
        <v>1096093.485293468</v>
      </c>
      <c r="V139">
        <f t="shared" ca="1" si="60"/>
        <v>95905.810280979698</v>
      </c>
      <c r="W139">
        <f t="shared" ca="1" si="61"/>
        <v>40708.581973619068</v>
      </c>
      <c r="X139">
        <f t="shared" ca="1" si="62"/>
        <v>22161.778712725081</v>
      </c>
      <c r="Y139">
        <f t="shared" ca="1" si="63"/>
        <v>198948.14469513344</v>
      </c>
      <c r="Z139">
        <f t="shared" ca="1" si="64"/>
        <v>135482.03926083952</v>
      </c>
      <c r="AA139">
        <f t="shared" ca="1" si="65"/>
        <v>1482741.1065279266</v>
      </c>
      <c r="AB139">
        <f t="shared" ca="1" si="66"/>
        <v>1165725.3728390886</v>
      </c>
      <c r="AD139">
        <f ca="1">IF(main[[#This Row],[Place]]="Melbourne",main[[#This Row],[Networth]],0)</f>
        <v>0</v>
      </c>
      <c r="AE139">
        <f ca="1">IF(main[[#This Row],[Place]]="Cardiff",main[[#This Row],[Networth]],0)</f>
        <v>0</v>
      </c>
      <c r="AF139">
        <f ca="1">IF(main[[#This Row],[Place]]="New york",main[[#This Row],[Networth]],0)</f>
        <v>0</v>
      </c>
      <c r="AG139">
        <f ca="1">IF(main[[#This Row],[Place]]="London",main[[#This Row],[Networth]],0)</f>
        <v>0</v>
      </c>
      <c r="AH139">
        <f ca="1">IF(main[[#This Row],[Place]]="Paris",main[[#This Row],[Networth]],0)</f>
        <v>0</v>
      </c>
      <c r="AI139">
        <f ca="1">IF(main[[#This Row],[Place]]="Rome",main[[#This Row],[Networth]],0)</f>
        <v>1165725.3728390886</v>
      </c>
      <c r="AJ139">
        <f ca="1">IF(main[[#This Row],[Place]]="Delhi",main[[#This Row],[Networth]],0)</f>
        <v>0</v>
      </c>
      <c r="AK139">
        <f ca="1">IF(main[[#This Row],[Place]]="Lords",main[[#This Row],[Networth]],0)</f>
        <v>0</v>
      </c>
    </row>
    <row r="140" spans="4:37">
      <c r="D140" s="16">
        <f t="shared" ca="1" si="46"/>
        <v>13</v>
      </c>
      <c r="E140">
        <f t="shared" ca="1" si="46"/>
        <v>1</v>
      </c>
      <c r="F140">
        <f t="shared" si="67"/>
        <v>137</v>
      </c>
      <c r="G140" t="str">
        <f ca="1">VLOOKUP(D140,firstname[],2,FALSE)</f>
        <v>Randeep</v>
      </c>
      <c r="H140" s="3" t="str">
        <f ca="1">VLOOKUP(E140,lastname[],2,FALSE)</f>
        <v>Singh</v>
      </c>
      <c r="I140">
        <f t="shared" ca="1" si="47"/>
        <v>40</v>
      </c>
      <c r="J140">
        <f t="shared" ca="1" si="48"/>
        <v>2</v>
      </c>
      <c r="K140" t="str">
        <f t="shared" ca="1" si="49"/>
        <v>women</v>
      </c>
      <c r="L140">
        <f t="shared" ca="1" si="50"/>
        <v>2</v>
      </c>
      <c r="M140" t="str">
        <f t="shared" ca="1" si="51"/>
        <v>Chemical</v>
      </c>
      <c r="N140">
        <f t="shared" ca="1" si="52"/>
        <v>5</v>
      </c>
      <c r="O140" t="str">
        <f t="shared" ca="1" si="53"/>
        <v>PHD</v>
      </c>
      <c r="P140">
        <f t="shared" ca="1" si="54"/>
        <v>3</v>
      </c>
      <c r="Q140">
        <f t="shared" ca="1" si="55"/>
        <v>4</v>
      </c>
      <c r="R140">
        <f t="shared" ca="1" si="56"/>
        <v>711188</v>
      </c>
      <c r="S140">
        <f t="shared" ca="1" si="57"/>
        <v>7</v>
      </c>
      <c r="T140" t="str">
        <f t="shared" ca="1" si="58"/>
        <v>Melbourne</v>
      </c>
      <c r="U140">
        <f t="shared" ca="1" si="59"/>
        <v>3648447.487076737</v>
      </c>
      <c r="V140">
        <f t="shared" ca="1" si="60"/>
        <v>178642.86307516985</v>
      </c>
      <c r="W140">
        <f t="shared" ca="1" si="61"/>
        <v>420652.67889125319</v>
      </c>
      <c r="X140">
        <f t="shared" ca="1" si="62"/>
        <v>206808.86778734296</v>
      </c>
      <c r="Y140">
        <f t="shared" ca="1" si="63"/>
        <v>116362.53295148078</v>
      </c>
      <c r="Z140">
        <f t="shared" ca="1" si="64"/>
        <v>252107.48792057956</v>
      </c>
      <c r="AA140">
        <f t="shared" ca="1" si="65"/>
        <v>5032395.6538885692</v>
      </c>
      <c r="AB140">
        <f t="shared" ca="1" si="66"/>
        <v>4530581.3900745763</v>
      </c>
      <c r="AD140">
        <f ca="1">IF(main[[#This Row],[Place]]="Melbourne",main[[#This Row],[Networth]],0)</f>
        <v>4530581.3900745763</v>
      </c>
      <c r="AE140">
        <f ca="1">IF(main[[#This Row],[Place]]="Cardiff",main[[#This Row],[Networth]],0)</f>
        <v>0</v>
      </c>
      <c r="AF140">
        <f ca="1">IF(main[[#This Row],[Place]]="New york",main[[#This Row],[Networth]],0)</f>
        <v>0</v>
      </c>
      <c r="AG140">
        <f ca="1">IF(main[[#This Row],[Place]]="London",main[[#This Row],[Networth]],0)</f>
        <v>0</v>
      </c>
      <c r="AH140">
        <f ca="1">IF(main[[#This Row],[Place]]="Paris",main[[#This Row],[Networth]],0)</f>
        <v>0</v>
      </c>
      <c r="AI140">
        <f ca="1">IF(main[[#This Row],[Place]]="Rome",main[[#This Row],[Networth]],0)</f>
        <v>0</v>
      </c>
      <c r="AJ140">
        <f ca="1">IF(main[[#This Row],[Place]]="Delhi",main[[#This Row],[Networth]],0)</f>
        <v>0</v>
      </c>
      <c r="AK140">
        <f ca="1">IF(main[[#This Row],[Place]]="Lords",main[[#This Row],[Networth]],0)</f>
        <v>0</v>
      </c>
    </row>
    <row r="141" spans="4:37">
      <c r="D141" s="16">
        <f t="shared" ca="1" si="46"/>
        <v>14</v>
      </c>
      <c r="E141">
        <f t="shared" ca="1" si="46"/>
        <v>27</v>
      </c>
      <c r="F141">
        <f t="shared" si="67"/>
        <v>138</v>
      </c>
      <c r="G141" t="str">
        <f ca="1">VLOOKUP(D141,firstname[],2,FALSE)</f>
        <v>Glenn</v>
      </c>
      <c r="H141" s="3" t="str">
        <f ca="1">VLOOKUP(E141,lastname[],2,FALSE)</f>
        <v>Khan</v>
      </c>
      <c r="I141">
        <f t="shared" ca="1" si="47"/>
        <v>39</v>
      </c>
      <c r="J141">
        <f t="shared" ca="1" si="48"/>
        <v>2</v>
      </c>
      <c r="K141" t="str">
        <f t="shared" ca="1" si="49"/>
        <v>women</v>
      </c>
      <c r="L141">
        <f t="shared" ca="1" si="50"/>
        <v>3</v>
      </c>
      <c r="M141" t="str">
        <f t="shared" ca="1" si="51"/>
        <v>Mechanical</v>
      </c>
      <c r="N141">
        <f t="shared" ca="1" si="52"/>
        <v>4</v>
      </c>
      <c r="O141" t="str">
        <f t="shared" ca="1" si="53"/>
        <v>PostGraduate</v>
      </c>
      <c r="P141">
        <f t="shared" ca="1" si="54"/>
        <v>3</v>
      </c>
      <c r="Q141">
        <f t="shared" ca="1" si="55"/>
        <v>1</v>
      </c>
      <c r="R141">
        <f t="shared" ca="1" si="56"/>
        <v>1341160</v>
      </c>
      <c r="S141">
        <f t="shared" ca="1" si="57"/>
        <v>6</v>
      </c>
      <c r="T141" t="str">
        <f t="shared" ca="1" si="58"/>
        <v>Lords</v>
      </c>
      <c r="U141">
        <f t="shared" ca="1" si="59"/>
        <v>12205823.608193418</v>
      </c>
      <c r="V141">
        <f t="shared" ca="1" si="60"/>
        <v>503265.30742972402</v>
      </c>
      <c r="W141">
        <f t="shared" ca="1" si="61"/>
        <v>741966.73989294935</v>
      </c>
      <c r="X141">
        <f t="shared" ca="1" si="62"/>
        <v>631525.06841080671</v>
      </c>
      <c r="Y141">
        <f t="shared" ca="1" si="63"/>
        <v>1099168.6725250355</v>
      </c>
      <c r="Z141">
        <f t="shared" ca="1" si="64"/>
        <v>934403.04766100529</v>
      </c>
      <c r="AA141">
        <f t="shared" ca="1" si="65"/>
        <v>15223353.395747373</v>
      </c>
      <c r="AB141">
        <f t="shared" ca="1" si="66"/>
        <v>12989394.347381808</v>
      </c>
      <c r="AD141">
        <f ca="1">IF(main[[#This Row],[Place]]="Melbourne",main[[#This Row],[Networth]],0)</f>
        <v>0</v>
      </c>
      <c r="AE141">
        <f ca="1">IF(main[[#This Row],[Place]]="Cardiff",main[[#This Row],[Networth]],0)</f>
        <v>0</v>
      </c>
      <c r="AF141">
        <f ca="1">IF(main[[#This Row],[Place]]="New york",main[[#This Row],[Networth]],0)</f>
        <v>0</v>
      </c>
      <c r="AG141">
        <f ca="1">IF(main[[#This Row],[Place]]="London",main[[#This Row],[Networth]],0)</f>
        <v>0</v>
      </c>
      <c r="AH141">
        <f ca="1">IF(main[[#This Row],[Place]]="Paris",main[[#This Row],[Networth]],0)</f>
        <v>0</v>
      </c>
      <c r="AI141">
        <f ca="1">IF(main[[#This Row],[Place]]="Rome",main[[#This Row],[Networth]],0)</f>
        <v>0</v>
      </c>
      <c r="AJ141">
        <f ca="1">IF(main[[#This Row],[Place]]="Delhi",main[[#This Row],[Networth]],0)</f>
        <v>0</v>
      </c>
      <c r="AK141">
        <f ca="1">IF(main[[#This Row],[Place]]="Lords",main[[#This Row],[Networth]],0)</f>
        <v>12989394.347381808</v>
      </c>
    </row>
    <row r="142" spans="4:37">
      <c r="D142" s="16">
        <f t="shared" ca="1" si="46"/>
        <v>24</v>
      </c>
      <c r="E142">
        <f t="shared" ca="1" si="46"/>
        <v>19</v>
      </c>
      <c r="F142">
        <f t="shared" si="67"/>
        <v>139</v>
      </c>
      <c r="G142" t="str">
        <f ca="1">VLOOKUP(D142,firstname[],2,FALSE)</f>
        <v>Katnam</v>
      </c>
      <c r="H142" s="3" t="str">
        <f ca="1">VLOOKUP(E142,lastname[],2,FALSE)</f>
        <v>Chandra</v>
      </c>
      <c r="I142">
        <f t="shared" ca="1" si="47"/>
        <v>25</v>
      </c>
      <c r="J142">
        <f t="shared" ca="1" si="48"/>
        <v>2</v>
      </c>
      <c r="K142" t="str">
        <f t="shared" ca="1" si="49"/>
        <v>women</v>
      </c>
      <c r="L142">
        <f t="shared" ca="1" si="50"/>
        <v>4</v>
      </c>
      <c r="M142" t="str">
        <f t="shared" ca="1" si="51"/>
        <v>IT</v>
      </c>
      <c r="N142">
        <f t="shared" ca="1" si="52"/>
        <v>4</v>
      </c>
      <c r="O142" t="str">
        <f t="shared" ca="1" si="53"/>
        <v>PostGraduate</v>
      </c>
      <c r="P142">
        <f t="shared" ca="1" si="54"/>
        <v>2</v>
      </c>
      <c r="Q142">
        <f t="shared" ca="1" si="55"/>
        <v>2</v>
      </c>
      <c r="R142">
        <f t="shared" ca="1" si="56"/>
        <v>907179</v>
      </c>
      <c r="S142">
        <f t="shared" ca="1" si="57"/>
        <v>6</v>
      </c>
      <c r="T142" t="str">
        <f t="shared" ca="1" si="58"/>
        <v>Lords</v>
      </c>
      <c r="U142">
        <f t="shared" ca="1" si="59"/>
        <v>7250547.1384152435</v>
      </c>
      <c r="V142">
        <f t="shared" ca="1" si="60"/>
        <v>598568.01315312274</v>
      </c>
      <c r="W142">
        <f t="shared" ca="1" si="61"/>
        <v>876766.12095898914</v>
      </c>
      <c r="X142">
        <f t="shared" ca="1" si="62"/>
        <v>48021.45154695541</v>
      </c>
      <c r="Y142">
        <f t="shared" ca="1" si="63"/>
        <v>447087.46238169732</v>
      </c>
      <c r="Z142">
        <f t="shared" ca="1" si="64"/>
        <v>244072.28324022784</v>
      </c>
      <c r="AA142">
        <f t="shared" ca="1" si="65"/>
        <v>9278564.54261446</v>
      </c>
      <c r="AB142">
        <f t="shared" ca="1" si="66"/>
        <v>8184887.6155326841</v>
      </c>
      <c r="AD142">
        <f ca="1">IF(main[[#This Row],[Place]]="Melbourne",main[[#This Row],[Networth]],0)</f>
        <v>0</v>
      </c>
      <c r="AE142">
        <f ca="1">IF(main[[#This Row],[Place]]="Cardiff",main[[#This Row],[Networth]],0)</f>
        <v>0</v>
      </c>
      <c r="AF142">
        <f ca="1">IF(main[[#This Row],[Place]]="New york",main[[#This Row],[Networth]],0)</f>
        <v>0</v>
      </c>
      <c r="AG142">
        <f ca="1">IF(main[[#This Row],[Place]]="London",main[[#This Row],[Networth]],0)</f>
        <v>0</v>
      </c>
      <c r="AH142">
        <f ca="1">IF(main[[#This Row],[Place]]="Paris",main[[#This Row],[Networth]],0)</f>
        <v>0</v>
      </c>
      <c r="AI142">
        <f ca="1">IF(main[[#This Row],[Place]]="Rome",main[[#This Row],[Networth]],0)</f>
        <v>0</v>
      </c>
      <c r="AJ142">
        <f ca="1">IF(main[[#This Row],[Place]]="Delhi",main[[#This Row],[Networth]],0)</f>
        <v>0</v>
      </c>
      <c r="AK142">
        <f ca="1">IF(main[[#This Row],[Place]]="Lords",main[[#This Row],[Networth]],0)</f>
        <v>8184887.6155326841</v>
      </c>
    </row>
    <row r="143" spans="4:37">
      <c r="D143" s="16">
        <f t="shared" ca="1" si="46"/>
        <v>2</v>
      </c>
      <c r="E143">
        <f t="shared" ca="1" si="46"/>
        <v>28</v>
      </c>
      <c r="F143">
        <f t="shared" si="67"/>
        <v>140</v>
      </c>
      <c r="G143" t="str">
        <f ca="1">VLOOKUP(D143,firstname[],2,FALSE)</f>
        <v>Daya</v>
      </c>
      <c r="H143" s="3" t="str">
        <f ca="1">VLOOKUP(E143,lastname[],2,FALSE)</f>
        <v>Coulternile</v>
      </c>
      <c r="I143">
        <f t="shared" ca="1" si="47"/>
        <v>26</v>
      </c>
      <c r="J143">
        <f t="shared" ca="1" si="48"/>
        <v>2</v>
      </c>
      <c r="K143" t="str">
        <f t="shared" ca="1" si="49"/>
        <v>women</v>
      </c>
      <c r="L143">
        <f t="shared" ca="1" si="50"/>
        <v>1</v>
      </c>
      <c r="M143" t="str">
        <f t="shared" ca="1" si="51"/>
        <v>Computer Science</v>
      </c>
      <c r="N143">
        <f t="shared" ca="1" si="52"/>
        <v>5</v>
      </c>
      <c r="O143" t="str">
        <f t="shared" ca="1" si="53"/>
        <v>PHD</v>
      </c>
      <c r="P143">
        <f t="shared" ca="1" si="54"/>
        <v>1</v>
      </c>
      <c r="Q143">
        <f t="shared" ca="1" si="55"/>
        <v>1</v>
      </c>
      <c r="R143">
        <f t="shared" ca="1" si="56"/>
        <v>127573</v>
      </c>
      <c r="S143">
        <f t="shared" ca="1" si="57"/>
        <v>4</v>
      </c>
      <c r="T143" t="str">
        <f t="shared" ca="1" si="58"/>
        <v>Rome</v>
      </c>
      <c r="U143">
        <f t="shared" ca="1" si="59"/>
        <v>1019337.9916773601</v>
      </c>
      <c r="V143">
        <f t="shared" ca="1" si="60"/>
        <v>73509.174914936026</v>
      </c>
      <c r="W143">
        <f t="shared" ca="1" si="61"/>
        <v>83749.893990769051</v>
      </c>
      <c r="X143">
        <f t="shared" ca="1" si="62"/>
        <v>33226.28252943945</v>
      </c>
      <c r="Y143">
        <f t="shared" ca="1" si="63"/>
        <v>121113.53826909864</v>
      </c>
      <c r="Z143">
        <f t="shared" ca="1" si="64"/>
        <v>72006.106747451078</v>
      </c>
      <c r="AA143">
        <f t="shared" ca="1" si="65"/>
        <v>1302666.9924155802</v>
      </c>
      <c r="AB143">
        <f t="shared" ca="1" si="66"/>
        <v>1074817.996702106</v>
      </c>
      <c r="AD143">
        <f ca="1">IF(main[[#This Row],[Place]]="Melbourne",main[[#This Row],[Networth]],0)</f>
        <v>0</v>
      </c>
      <c r="AE143">
        <f ca="1">IF(main[[#This Row],[Place]]="Cardiff",main[[#This Row],[Networth]],0)</f>
        <v>0</v>
      </c>
      <c r="AF143">
        <f ca="1">IF(main[[#This Row],[Place]]="New york",main[[#This Row],[Networth]],0)</f>
        <v>0</v>
      </c>
      <c r="AG143">
        <f ca="1">IF(main[[#This Row],[Place]]="London",main[[#This Row],[Networth]],0)</f>
        <v>0</v>
      </c>
      <c r="AH143">
        <f ca="1">IF(main[[#This Row],[Place]]="Paris",main[[#This Row],[Networth]],0)</f>
        <v>0</v>
      </c>
      <c r="AI143">
        <f ca="1">IF(main[[#This Row],[Place]]="Rome",main[[#This Row],[Networth]],0)</f>
        <v>1074817.996702106</v>
      </c>
      <c r="AJ143">
        <f ca="1">IF(main[[#This Row],[Place]]="Delhi",main[[#This Row],[Networth]],0)</f>
        <v>0</v>
      </c>
      <c r="AK143">
        <f ca="1">IF(main[[#This Row],[Place]]="Lords",main[[#This Row],[Networth]],0)</f>
        <v>0</v>
      </c>
    </row>
    <row r="144" spans="4:37">
      <c r="D144" s="16">
        <f t="shared" ca="1" si="46"/>
        <v>1</v>
      </c>
      <c r="E144">
        <f t="shared" ca="1" si="46"/>
        <v>15</v>
      </c>
      <c r="F144">
        <f t="shared" si="67"/>
        <v>141</v>
      </c>
      <c r="G144" t="str">
        <f ca="1">VLOOKUP(D144,firstname[],2,FALSE)</f>
        <v>Abhijeet</v>
      </c>
      <c r="H144" s="3" t="str">
        <f ca="1">VLOOKUP(E144,lastname[],2,FALSE)</f>
        <v>Pathan</v>
      </c>
      <c r="I144">
        <f t="shared" ca="1" si="47"/>
        <v>25</v>
      </c>
      <c r="J144">
        <f t="shared" ca="1" si="48"/>
        <v>1</v>
      </c>
      <c r="K144" t="str">
        <f t="shared" ca="1" si="49"/>
        <v>men</v>
      </c>
      <c r="L144">
        <f t="shared" ca="1" si="50"/>
        <v>3</v>
      </c>
      <c r="M144" t="str">
        <f t="shared" ca="1" si="51"/>
        <v>Mechanical</v>
      </c>
      <c r="N144">
        <f t="shared" ca="1" si="52"/>
        <v>4</v>
      </c>
      <c r="O144" t="str">
        <f t="shared" ca="1" si="53"/>
        <v>PostGraduate</v>
      </c>
      <c r="P144">
        <f t="shared" ca="1" si="54"/>
        <v>1</v>
      </c>
      <c r="Q144">
        <f t="shared" ca="1" si="55"/>
        <v>2</v>
      </c>
      <c r="R144">
        <f t="shared" ca="1" si="56"/>
        <v>983720</v>
      </c>
      <c r="S144">
        <f t="shared" ca="1" si="57"/>
        <v>6</v>
      </c>
      <c r="T144" t="str">
        <f t="shared" ca="1" si="58"/>
        <v>Lords</v>
      </c>
      <c r="U144">
        <f t="shared" ca="1" si="59"/>
        <v>9065641.1932612006</v>
      </c>
      <c r="V144">
        <f t="shared" ca="1" si="60"/>
        <v>142882.37576674539</v>
      </c>
      <c r="W144">
        <f t="shared" ca="1" si="61"/>
        <v>144679.30048788851</v>
      </c>
      <c r="X144">
        <f t="shared" ca="1" si="62"/>
        <v>142256.575664684</v>
      </c>
      <c r="Y144">
        <f t="shared" ca="1" si="63"/>
        <v>232202.57284330431</v>
      </c>
      <c r="Z144">
        <f t="shared" ca="1" si="64"/>
        <v>342355.46650683595</v>
      </c>
      <c r="AA144">
        <f t="shared" ca="1" si="65"/>
        <v>10536395.960255925</v>
      </c>
      <c r="AB144">
        <f t="shared" ca="1" si="66"/>
        <v>10019054.435981192</v>
      </c>
      <c r="AD144">
        <f ca="1">IF(main[[#This Row],[Place]]="Melbourne",main[[#This Row],[Networth]],0)</f>
        <v>0</v>
      </c>
      <c r="AE144">
        <f ca="1">IF(main[[#This Row],[Place]]="Cardiff",main[[#This Row],[Networth]],0)</f>
        <v>0</v>
      </c>
      <c r="AF144">
        <f ca="1">IF(main[[#This Row],[Place]]="New york",main[[#This Row],[Networth]],0)</f>
        <v>0</v>
      </c>
      <c r="AG144">
        <f ca="1">IF(main[[#This Row],[Place]]="London",main[[#This Row],[Networth]],0)</f>
        <v>0</v>
      </c>
      <c r="AH144">
        <f ca="1">IF(main[[#This Row],[Place]]="Paris",main[[#This Row],[Networth]],0)</f>
        <v>0</v>
      </c>
      <c r="AI144">
        <f ca="1">IF(main[[#This Row],[Place]]="Rome",main[[#This Row],[Networth]],0)</f>
        <v>0</v>
      </c>
      <c r="AJ144">
        <f ca="1">IF(main[[#This Row],[Place]]="Delhi",main[[#This Row],[Networth]],0)</f>
        <v>0</v>
      </c>
      <c r="AK144">
        <f ca="1">IF(main[[#This Row],[Place]]="Lords",main[[#This Row],[Networth]],0)</f>
        <v>10019054.435981192</v>
      </c>
    </row>
    <row r="145" spans="4:37">
      <c r="D145" s="16">
        <f t="shared" ca="1" si="46"/>
        <v>25</v>
      </c>
      <c r="E145">
        <f t="shared" ca="1" si="46"/>
        <v>4</v>
      </c>
      <c r="F145">
        <f t="shared" si="67"/>
        <v>142</v>
      </c>
      <c r="G145" t="str">
        <f ca="1">VLOOKUP(D145,firstname[],2,FALSE)</f>
        <v>Washington</v>
      </c>
      <c r="H145" s="3" t="str">
        <f ca="1">VLOOKUP(E145,lastname[],2,FALSE)</f>
        <v>Tagore</v>
      </c>
      <c r="I145">
        <f t="shared" ca="1" si="47"/>
        <v>28</v>
      </c>
      <c r="J145">
        <f t="shared" ca="1" si="48"/>
        <v>1</v>
      </c>
      <c r="K145" t="str">
        <f t="shared" ca="1" si="49"/>
        <v>men</v>
      </c>
      <c r="L145">
        <f t="shared" ca="1" si="50"/>
        <v>4</v>
      </c>
      <c r="M145" t="str">
        <f t="shared" ca="1" si="51"/>
        <v>IT</v>
      </c>
      <c r="N145">
        <f t="shared" ca="1" si="52"/>
        <v>3</v>
      </c>
      <c r="O145" t="str">
        <f t="shared" ca="1" si="53"/>
        <v>Graduate</v>
      </c>
      <c r="P145">
        <f t="shared" ca="1" si="54"/>
        <v>3</v>
      </c>
      <c r="Q145">
        <f t="shared" ca="1" si="55"/>
        <v>4</v>
      </c>
      <c r="R145">
        <f t="shared" ca="1" si="56"/>
        <v>158306</v>
      </c>
      <c r="S145">
        <f t="shared" ca="1" si="57"/>
        <v>1</v>
      </c>
      <c r="T145" t="str">
        <f t="shared" ca="1" si="58"/>
        <v>New york</v>
      </c>
      <c r="U145">
        <f t="shared" ca="1" si="59"/>
        <v>932405.15371528338</v>
      </c>
      <c r="V145">
        <f t="shared" ca="1" si="60"/>
        <v>19227.595247990703</v>
      </c>
      <c r="W145">
        <f t="shared" ca="1" si="61"/>
        <v>88122.47998031239</v>
      </c>
      <c r="X145">
        <f t="shared" ca="1" si="62"/>
        <v>21519.201378742222</v>
      </c>
      <c r="Y145">
        <f t="shared" ca="1" si="63"/>
        <v>110252.99206360176</v>
      </c>
      <c r="Z145">
        <f t="shared" ca="1" si="64"/>
        <v>414.775646469337</v>
      </c>
      <c r="AA145">
        <f t="shared" ca="1" si="65"/>
        <v>1179248.409342065</v>
      </c>
      <c r="AB145">
        <f t="shared" ca="1" si="66"/>
        <v>1028248.6206517303</v>
      </c>
      <c r="AD145">
        <f ca="1">IF(main[[#This Row],[Place]]="Melbourne",main[[#This Row],[Networth]],0)</f>
        <v>0</v>
      </c>
      <c r="AE145">
        <f ca="1">IF(main[[#This Row],[Place]]="Cardiff",main[[#This Row],[Networth]],0)</f>
        <v>0</v>
      </c>
      <c r="AF145">
        <f ca="1">IF(main[[#This Row],[Place]]="New york",main[[#This Row],[Networth]],0)</f>
        <v>1028248.6206517303</v>
      </c>
      <c r="AG145">
        <f ca="1">IF(main[[#This Row],[Place]]="London",main[[#This Row],[Networth]],0)</f>
        <v>0</v>
      </c>
      <c r="AH145">
        <f ca="1">IF(main[[#This Row],[Place]]="Paris",main[[#This Row],[Networth]],0)</f>
        <v>0</v>
      </c>
      <c r="AI145">
        <f ca="1">IF(main[[#This Row],[Place]]="Rome",main[[#This Row],[Networth]],0)</f>
        <v>0</v>
      </c>
      <c r="AJ145">
        <f ca="1">IF(main[[#This Row],[Place]]="Delhi",main[[#This Row],[Networth]],0)</f>
        <v>0</v>
      </c>
      <c r="AK145">
        <f ca="1">IF(main[[#This Row],[Place]]="Lords",main[[#This Row],[Networth]],0)</f>
        <v>0</v>
      </c>
    </row>
    <row r="146" spans="4:37">
      <c r="D146" s="16">
        <f t="shared" ca="1" si="46"/>
        <v>9</v>
      </c>
      <c r="E146">
        <f t="shared" ca="1" si="46"/>
        <v>17</v>
      </c>
      <c r="F146">
        <f t="shared" si="67"/>
        <v>143</v>
      </c>
      <c r="G146" t="str">
        <f ca="1">VLOOKUP(D146,firstname[],2,FALSE)</f>
        <v>Narendra</v>
      </c>
      <c r="H146" s="3" t="str">
        <f ca="1">VLOOKUP(E146,lastname[],2,FALSE)</f>
        <v>Williamson</v>
      </c>
      <c r="I146">
        <f t="shared" ca="1" si="47"/>
        <v>27</v>
      </c>
      <c r="J146">
        <f t="shared" ca="1" si="48"/>
        <v>2</v>
      </c>
      <c r="K146" t="str">
        <f t="shared" ca="1" si="49"/>
        <v>women</v>
      </c>
      <c r="L146">
        <f t="shared" ca="1" si="50"/>
        <v>5</v>
      </c>
      <c r="M146" t="str">
        <f t="shared" ca="1" si="51"/>
        <v>Electrical</v>
      </c>
      <c r="N146">
        <f t="shared" ca="1" si="52"/>
        <v>5</v>
      </c>
      <c r="O146" t="str">
        <f t="shared" ca="1" si="53"/>
        <v>PHD</v>
      </c>
      <c r="P146">
        <f t="shared" ca="1" si="54"/>
        <v>2</v>
      </c>
      <c r="Q146">
        <f t="shared" ca="1" si="55"/>
        <v>2</v>
      </c>
      <c r="R146">
        <f t="shared" ca="1" si="56"/>
        <v>756759</v>
      </c>
      <c r="S146">
        <f t="shared" ca="1" si="57"/>
        <v>7</v>
      </c>
      <c r="T146" t="str">
        <f t="shared" ca="1" si="58"/>
        <v>Melbourne</v>
      </c>
      <c r="U146">
        <f t="shared" ca="1" si="59"/>
        <v>2246377.3501337958</v>
      </c>
      <c r="V146">
        <f t="shared" ca="1" si="60"/>
        <v>101302.98459254378</v>
      </c>
      <c r="W146">
        <f t="shared" ca="1" si="61"/>
        <v>522163.71012481378</v>
      </c>
      <c r="X146">
        <f t="shared" ca="1" si="62"/>
        <v>7361.903218850719</v>
      </c>
      <c r="Y146">
        <f t="shared" ca="1" si="63"/>
        <v>185417.73118846849</v>
      </c>
      <c r="Z146">
        <f t="shared" ca="1" si="64"/>
        <v>149059.15807243637</v>
      </c>
      <c r="AA146">
        <f t="shared" ca="1" si="65"/>
        <v>3674359.2183310459</v>
      </c>
      <c r="AB146">
        <f t="shared" ca="1" si="66"/>
        <v>3380276.5993311829</v>
      </c>
      <c r="AD146">
        <f ca="1">IF(main[[#This Row],[Place]]="Melbourne",main[[#This Row],[Networth]],0)</f>
        <v>3380276.5993311829</v>
      </c>
      <c r="AE146">
        <f ca="1">IF(main[[#This Row],[Place]]="Cardiff",main[[#This Row],[Networth]],0)</f>
        <v>0</v>
      </c>
      <c r="AF146">
        <f ca="1">IF(main[[#This Row],[Place]]="New york",main[[#This Row],[Networth]],0)</f>
        <v>0</v>
      </c>
      <c r="AG146">
        <f ca="1">IF(main[[#This Row],[Place]]="London",main[[#This Row],[Networth]],0)</f>
        <v>0</v>
      </c>
      <c r="AH146">
        <f ca="1">IF(main[[#This Row],[Place]]="Paris",main[[#This Row],[Networth]],0)</f>
        <v>0</v>
      </c>
      <c r="AI146">
        <f ca="1">IF(main[[#This Row],[Place]]="Rome",main[[#This Row],[Networth]],0)</f>
        <v>0</v>
      </c>
      <c r="AJ146">
        <f ca="1">IF(main[[#This Row],[Place]]="Delhi",main[[#This Row],[Networth]],0)</f>
        <v>0</v>
      </c>
      <c r="AK146">
        <f ca="1">IF(main[[#This Row],[Place]]="Lords",main[[#This Row],[Networth]],0)</f>
        <v>0</v>
      </c>
    </row>
    <row r="147" spans="4:37">
      <c r="D147" s="16">
        <f t="shared" ca="1" si="46"/>
        <v>28</v>
      </c>
      <c r="E147">
        <f t="shared" ca="1" si="46"/>
        <v>16</v>
      </c>
      <c r="F147">
        <f t="shared" si="67"/>
        <v>144</v>
      </c>
      <c r="G147" t="str">
        <f ca="1">VLOOKUP(D147,firstname[],2,FALSE)</f>
        <v>Nathan</v>
      </c>
      <c r="H147" s="3" t="str">
        <f ca="1">VLOOKUP(E147,lastname[],2,FALSE)</f>
        <v>Maxwell</v>
      </c>
      <c r="I147">
        <f t="shared" ca="1" si="47"/>
        <v>43</v>
      </c>
      <c r="J147">
        <f t="shared" ca="1" si="48"/>
        <v>2</v>
      </c>
      <c r="K147" t="str">
        <f t="shared" ca="1" si="49"/>
        <v>women</v>
      </c>
      <c r="L147">
        <f t="shared" ca="1" si="50"/>
        <v>5</v>
      </c>
      <c r="M147" t="str">
        <f t="shared" ca="1" si="51"/>
        <v>Electrical</v>
      </c>
      <c r="N147">
        <f t="shared" ca="1" si="52"/>
        <v>2</v>
      </c>
      <c r="O147" t="str">
        <f t="shared" ca="1" si="53"/>
        <v>SSC</v>
      </c>
      <c r="P147">
        <f t="shared" ca="1" si="54"/>
        <v>2</v>
      </c>
      <c r="Q147">
        <f t="shared" ca="1" si="55"/>
        <v>4</v>
      </c>
      <c r="R147">
        <f t="shared" ca="1" si="56"/>
        <v>553302</v>
      </c>
      <c r="S147">
        <f t="shared" ca="1" si="57"/>
        <v>8</v>
      </c>
      <c r="T147" t="str">
        <f t="shared" ca="1" si="58"/>
        <v>Cardiff</v>
      </c>
      <c r="U147">
        <f t="shared" ca="1" si="59"/>
        <v>3512308.7094091992</v>
      </c>
      <c r="V147">
        <f t="shared" ca="1" si="60"/>
        <v>323359.68641275982</v>
      </c>
      <c r="W147">
        <f t="shared" ca="1" si="61"/>
        <v>218513.83453714332</v>
      </c>
      <c r="X147">
        <f t="shared" ca="1" si="62"/>
        <v>192502.35726356215</v>
      </c>
      <c r="Y147">
        <f t="shared" ca="1" si="63"/>
        <v>408589.82715579431</v>
      </c>
      <c r="Z147">
        <f t="shared" ca="1" si="64"/>
        <v>15367.401646482653</v>
      </c>
      <c r="AA147">
        <f t="shared" ca="1" si="65"/>
        <v>4299491.9455928253</v>
      </c>
      <c r="AB147">
        <f t="shared" ca="1" si="66"/>
        <v>3375040.0747607085</v>
      </c>
      <c r="AD147">
        <f ca="1">IF(main[[#This Row],[Place]]="Melbourne",main[[#This Row],[Networth]],0)</f>
        <v>0</v>
      </c>
      <c r="AE147">
        <f ca="1">IF(main[[#This Row],[Place]]="Cardiff",main[[#This Row],[Networth]],0)</f>
        <v>3375040.0747607085</v>
      </c>
      <c r="AF147">
        <f ca="1">IF(main[[#This Row],[Place]]="New york",main[[#This Row],[Networth]],0)</f>
        <v>0</v>
      </c>
      <c r="AG147">
        <f ca="1">IF(main[[#This Row],[Place]]="London",main[[#This Row],[Networth]],0)</f>
        <v>0</v>
      </c>
      <c r="AH147">
        <f ca="1">IF(main[[#This Row],[Place]]="Paris",main[[#This Row],[Networth]],0)</f>
        <v>0</v>
      </c>
      <c r="AI147">
        <f ca="1">IF(main[[#This Row],[Place]]="Rome",main[[#This Row],[Networth]],0)</f>
        <v>0</v>
      </c>
      <c r="AJ147">
        <f ca="1">IF(main[[#This Row],[Place]]="Delhi",main[[#This Row],[Networth]],0)</f>
        <v>0</v>
      </c>
      <c r="AK147">
        <f ca="1">IF(main[[#This Row],[Place]]="Lords",main[[#This Row],[Networth]],0)</f>
        <v>0</v>
      </c>
    </row>
    <row r="148" spans="4:37">
      <c r="D148" s="16">
        <f t="shared" ca="1" si="46"/>
        <v>13</v>
      </c>
      <c r="E148">
        <f t="shared" ca="1" si="46"/>
        <v>26</v>
      </c>
      <c r="F148">
        <f t="shared" si="67"/>
        <v>145</v>
      </c>
      <c r="G148" t="str">
        <f ca="1">VLOOKUP(D148,firstname[],2,FALSE)</f>
        <v>Randeep</v>
      </c>
      <c r="H148" s="3" t="str">
        <f ca="1">VLOOKUP(E148,lastname[],2,FALSE)</f>
        <v>Stirling</v>
      </c>
      <c r="I148">
        <f t="shared" ca="1" si="47"/>
        <v>25</v>
      </c>
      <c r="J148">
        <f t="shared" ca="1" si="48"/>
        <v>2</v>
      </c>
      <c r="K148" t="str">
        <f t="shared" ca="1" si="49"/>
        <v>women</v>
      </c>
      <c r="L148">
        <f t="shared" ca="1" si="50"/>
        <v>6</v>
      </c>
      <c r="M148" t="str">
        <f t="shared" ca="1" si="51"/>
        <v>Biotech</v>
      </c>
      <c r="N148">
        <f t="shared" ca="1" si="52"/>
        <v>4</v>
      </c>
      <c r="O148" t="str">
        <f t="shared" ca="1" si="53"/>
        <v>PostGraduate</v>
      </c>
      <c r="P148">
        <f t="shared" ca="1" si="54"/>
        <v>3</v>
      </c>
      <c r="Q148">
        <f t="shared" ca="1" si="55"/>
        <v>2</v>
      </c>
      <c r="R148">
        <f t="shared" ca="1" si="56"/>
        <v>1483466</v>
      </c>
      <c r="S148">
        <f t="shared" ca="1" si="57"/>
        <v>7</v>
      </c>
      <c r="T148" t="str">
        <f t="shared" ca="1" si="58"/>
        <v>Melbourne</v>
      </c>
      <c r="U148">
        <f t="shared" ca="1" si="59"/>
        <v>12881097.848969623</v>
      </c>
      <c r="V148">
        <f t="shared" ca="1" si="60"/>
        <v>24074.135565602013</v>
      </c>
      <c r="W148">
        <f t="shared" ca="1" si="61"/>
        <v>1178679.2433745598</v>
      </c>
      <c r="X148">
        <f t="shared" ca="1" si="62"/>
        <v>664799.1330386817</v>
      </c>
      <c r="Y148">
        <f t="shared" ca="1" si="63"/>
        <v>1109923.3477188407</v>
      </c>
      <c r="Z148">
        <f t="shared" ca="1" si="64"/>
        <v>437097.5857063788</v>
      </c>
      <c r="AA148">
        <f t="shared" ca="1" si="65"/>
        <v>15980340.678050563</v>
      </c>
      <c r="AB148">
        <f t="shared" ca="1" si="66"/>
        <v>14181544.06172744</v>
      </c>
      <c r="AD148">
        <f ca="1">IF(main[[#This Row],[Place]]="Melbourne",main[[#This Row],[Networth]],0)</f>
        <v>14181544.06172744</v>
      </c>
      <c r="AE148">
        <f ca="1">IF(main[[#This Row],[Place]]="Cardiff",main[[#This Row],[Networth]],0)</f>
        <v>0</v>
      </c>
      <c r="AF148">
        <f ca="1">IF(main[[#This Row],[Place]]="New york",main[[#This Row],[Networth]],0)</f>
        <v>0</v>
      </c>
      <c r="AG148">
        <f ca="1">IF(main[[#This Row],[Place]]="London",main[[#This Row],[Networth]],0)</f>
        <v>0</v>
      </c>
      <c r="AH148">
        <f ca="1">IF(main[[#This Row],[Place]]="Paris",main[[#This Row],[Networth]],0)</f>
        <v>0</v>
      </c>
      <c r="AI148">
        <f ca="1">IF(main[[#This Row],[Place]]="Rome",main[[#This Row],[Networth]],0)</f>
        <v>0</v>
      </c>
      <c r="AJ148">
        <f ca="1">IF(main[[#This Row],[Place]]="Delhi",main[[#This Row],[Networth]],0)</f>
        <v>0</v>
      </c>
      <c r="AK148">
        <f ca="1">IF(main[[#This Row],[Place]]="Lords",main[[#This Row],[Networth]],0)</f>
        <v>0</v>
      </c>
    </row>
    <row r="149" spans="4:37">
      <c r="D149" s="16">
        <f t="shared" ca="1" si="46"/>
        <v>22</v>
      </c>
      <c r="E149">
        <f t="shared" ca="1" si="46"/>
        <v>25</v>
      </c>
      <c r="F149">
        <f t="shared" si="67"/>
        <v>146</v>
      </c>
      <c r="G149" t="str">
        <f ca="1">VLOOKUP(D149,firstname[],2,FALSE)</f>
        <v>Satya</v>
      </c>
      <c r="H149" s="3" t="str">
        <f ca="1">VLOOKUP(E149,lastname[],2,FALSE)</f>
        <v>Mathhodkar</v>
      </c>
      <c r="I149">
        <f t="shared" ca="1" si="47"/>
        <v>37</v>
      </c>
      <c r="J149">
        <f t="shared" ca="1" si="48"/>
        <v>2</v>
      </c>
      <c r="K149" t="str">
        <f t="shared" ca="1" si="49"/>
        <v>women</v>
      </c>
      <c r="L149">
        <f t="shared" ca="1" si="50"/>
        <v>6</v>
      </c>
      <c r="M149" t="str">
        <f t="shared" ca="1" si="51"/>
        <v>Biotech</v>
      </c>
      <c r="N149">
        <f t="shared" ca="1" si="52"/>
        <v>5</v>
      </c>
      <c r="O149" t="str">
        <f t="shared" ca="1" si="53"/>
        <v>PHD</v>
      </c>
      <c r="P149">
        <f t="shared" ca="1" si="54"/>
        <v>1</v>
      </c>
      <c r="Q149">
        <f t="shared" ca="1" si="55"/>
        <v>1</v>
      </c>
      <c r="R149">
        <f t="shared" ca="1" si="56"/>
        <v>761568</v>
      </c>
      <c r="S149">
        <f t="shared" ca="1" si="57"/>
        <v>3</v>
      </c>
      <c r="T149" t="str">
        <f t="shared" ca="1" si="58"/>
        <v>Paris</v>
      </c>
      <c r="U149">
        <f t="shared" ca="1" si="59"/>
        <v>1874164.9638678704</v>
      </c>
      <c r="V149">
        <f t="shared" ca="1" si="60"/>
        <v>100117.79553992525</v>
      </c>
      <c r="W149">
        <f t="shared" ca="1" si="61"/>
        <v>311792.39409342629</v>
      </c>
      <c r="X149">
        <f t="shared" ca="1" si="62"/>
        <v>285711.44904740329</v>
      </c>
      <c r="Y149">
        <f t="shared" ca="1" si="63"/>
        <v>138607.3073248041</v>
      </c>
      <c r="Z149">
        <f t="shared" ca="1" si="64"/>
        <v>305615.77440721862</v>
      </c>
      <c r="AA149">
        <f t="shared" ca="1" si="65"/>
        <v>3253141.1323685152</v>
      </c>
      <c r="AB149">
        <f t="shared" ca="1" si="66"/>
        <v>2728704.5804563826</v>
      </c>
      <c r="AD149">
        <f ca="1">IF(main[[#This Row],[Place]]="Melbourne",main[[#This Row],[Networth]],0)</f>
        <v>0</v>
      </c>
      <c r="AE149">
        <f ca="1">IF(main[[#This Row],[Place]]="Cardiff",main[[#This Row],[Networth]],0)</f>
        <v>0</v>
      </c>
      <c r="AF149">
        <f ca="1">IF(main[[#This Row],[Place]]="New york",main[[#This Row],[Networth]],0)</f>
        <v>0</v>
      </c>
      <c r="AG149">
        <f ca="1">IF(main[[#This Row],[Place]]="London",main[[#This Row],[Networth]],0)</f>
        <v>0</v>
      </c>
      <c r="AH149">
        <f ca="1">IF(main[[#This Row],[Place]]="Paris",main[[#This Row],[Networth]],0)</f>
        <v>2728704.5804563826</v>
      </c>
      <c r="AI149">
        <f ca="1">IF(main[[#This Row],[Place]]="Rome",main[[#This Row],[Networth]],0)</f>
        <v>0</v>
      </c>
      <c r="AJ149">
        <f ca="1">IF(main[[#This Row],[Place]]="Delhi",main[[#This Row],[Networth]],0)</f>
        <v>0</v>
      </c>
      <c r="AK149">
        <f ca="1">IF(main[[#This Row],[Place]]="Lords",main[[#This Row],[Networth]],0)</f>
        <v>0</v>
      </c>
    </row>
    <row r="150" spans="4:37">
      <c r="D150" s="16">
        <f t="shared" ca="1" si="46"/>
        <v>29</v>
      </c>
      <c r="E150">
        <f t="shared" ca="1" si="46"/>
        <v>3</v>
      </c>
      <c r="F150">
        <f t="shared" si="67"/>
        <v>147</v>
      </c>
      <c r="G150" t="str">
        <f ca="1">VLOOKUP(D150,firstname[],2,FALSE)</f>
        <v>Asgar</v>
      </c>
      <c r="H150" s="3" t="str">
        <f ca="1">VLOOKUP(E150,lastname[],2,FALSE)</f>
        <v>Nadela</v>
      </c>
      <c r="I150">
        <f t="shared" ca="1" si="47"/>
        <v>42</v>
      </c>
      <c r="J150">
        <f t="shared" ca="1" si="48"/>
        <v>1</v>
      </c>
      <c r="K150" t="str">
        <f t="shared" ca="1" si="49"/>
        <v>men</v>
      </c>
      <c r="L150">
        <f t="shared" ca="1" si="50"/>
        <v>2</v>
      </c>
      <c r="M150" t="str">
        <f t="shared" ca="1" si="51"/>
        <v>Chemical</v>
      </c>
      <c r="N150">
        <f t="shared" ca="1" si="52"/>
        <v>3</v>
      </c>
      <c r="O150" t="str">
        <f t="shared" ca="1" si="53"/>
        <v>Graduate</v>
      </c>
      <c r="P150">
        <f t="shared" ca="1" si="54"/>
        <v>2</v>
      </c>
      <c r="Q150">
        <f t="shared" ca="1" si="55"/>
        <v>4</v>
      </c>
      <c r="R150">
        <f t="shared" ca="1" si="56"/>
        <v>110342</v>
      </c>
      <c r="S150">
        <f t="shared" ca="1" si="57"/>
        <v>3</v>
      </c>
      <c r="T150" t="str">
        <f t="shared" ca="1" si="58"/>
        <v>Paris</v>
      </c>
      <c r="U150">
        <f t="shared" ca="1" si="59"/>
        <v>861453.085090162</v>
      </c>
      <c r="V150">
        <f t="shared" ca="1" si="60"/>
        <v>35745.724640479544</v>
      </c>
      <c r="W150">
        <f t="shared" ca="1" si="61"/>
        <v>81570.798567367572</v>
      </c>
      <c r="X150">
        <f t="shared" ca="1" si="62"/>
        <v>63098.361540288286</v>
      </c>
      <c r="Y150">
        <f t="shared" ca="1" si="63"/>
        <v>35592.155354861156</v>
      </c>
      <c r="Z150">
        <f t="shared" ca="1" si="64"/>
        <v>44909.552572247158</v>
      </c>
      <c r="AA150">
        <f t="shared" ca="1" si="65"/>
        <v>1098275.4362297766</v>
      </c>
      <c r="AB150">
        <f t="shared" ca="1" si="66"/>
        <v>963839.19469414756</v>
      </c>
      <c r="AD150">
        <f ca="1">IF(main[[#This Row],[Place]]="Melbourne",main[[#This Row],[Networth]],0)</f>
        <v>0</v>
      </c>
      <c r="AE150">
        <f ca="1">IF(main[[#This Row],[Place]]="Cardiff",main[[#This Row],[Networth]],0)</f>
        <v>0</v>
      </c>
      <c r="AF150">
        <f ca="1">IF(main[[#This Row],[Place]]="New york",main[[#This Row],[Networth]],0)</f>
        <v>0</v>
      </c>
      <c r="AG150">
        <f ca="1">IF(main[[#This Row],[Place]]="London",main[[#This Row],[Networth]],0)</f>
        <v>0</v>
      </c>
      <c r="AH150">
        <f ca="1">IF(main[[#This Row],[Place]]="Paris",main[[#This Row],[Networth]],0)</f>
        <v>963839.19469414756</v>
      </c>
      <c r="AI150">
        <f ca="1">IF(main[[#This Row],[Place]]="Rome",main[[#This Row],[Networth]],0)</f>
        <v>0</v>
      </c>
      <c r="AJ150">
        <f ca="1">IF(main[[#This Row],[Place]]="Delhi",main[[#This Row],[Networth]],0)</f>
        <v>0</v>
      </c>
      <c r="AK150">
        <f ca="1">IF(main[[#This Row],[Place]]="Lords",main[[#This Row],[Networth]],0)</f>
        <v>0</v>
      </c>
    </row>
    <row r="151" spans="4:37">
      <c r="D151" s="16">
        <f t="shared" ca="1" si="46"/>
        <v>15</v>
      </c>
      <c r="E151">
        <f t="shared" ca="1" si="46"/>
        <v>29</v>
      </c>
      <c r="F151">
        <f t="shared" si="67"/>
        <v>148</v>
      </c>
      <c r="G151" t="str">
        <f ca="1">VLOOKUP(D151,firstname[],2,FALSE)</f>
        <v>Brendon</v>
      </c>
      <c r="H151" s="3" t="str">
        <f ca="1">VLOOKUP(E151,lastname[],2,FALSE)</f>
        <v>Stanikzai</v>
      </c>
      <c r="I151">
        <f t="shared" ca="1" si="47"/>
        <v>40</v>
      </c>
      <c r="J151">
        <f t="shared" ca="1" si="48"/>
        <v>1</v>
      </c>
      <c r="K151" t="str">
        <f t="shared" ca="1" si="49"/>
        <v>men</v>
      </c>
      <c r="L151">
        <f t="shared" ca="1" si="50"/>
        <v>4</v>
      </c>
      <c r="M151" t="str">
        <f t="shared" ca="1" si="51"/>
        <v>IT</v>
      </c>
      <c r="N151">
        <f t="shared" ca="1" si="52"/>
        <v>4</v>
      </c>
      <c r="O151" t="str">
        <f t="shared" ca="1" si="53"/>
        <v>PostGraduate</v>
      </c>
      <c r="P151">
        <f t="shared" ca="1" si="54"/>
        <v>1</v>
      </c>
      <c r="Q151">
        <f t="shared" ca="1" si="55"/>
        <v>2</v>
      </c>
      <c r="R151">
        <f t="shared" ca="1" si="56"/>
        <v>185837</v>
      </c>
      <c r="S151">
        <f t="shared" ca="1" si="57"/>
        <v>1</v>
      </c>
      <c r="T151" t="str">
        <f t="shared" ca="1" si="58"/>
        <v>New york</v>
      </c>
      <c r="U151">
        <f t="shared" ca="1" si="59"/>
        <v>1255083.7707284673</v>
      </c>
      <c r="V151">
        <f t="shared" ca="1" si="60"/>
        <v>9419.8213058447782</v>
      </c>
      <c r="W151">
        <f t="shared" ca="1" si="61"/>
        <v>5340.1705678611916</v>
      </c>
      <c r="X151">
        <f t="shared" ca="1" si="62"/>
        <v>3912.7431683545865</v>
      </c>
      <c r="Y151">
        <f t="shared" ca="1" si="63"/>
        <v>126309.51904581903</v>
      </c>
      <c r="Z151">
        <f t="shared" ca="1" si="64"/>
        <v>46213.581811085256</v>
      </c>
      <c r="AA151">
        <f t="shared" ca="1" si="65"/>
        <v>1492474.5231074139</v>
      </c>
      <c r="AB151">
        <f t="shared" ca="1" si="66"/>
        <v>1352832.4395873956</v>
      </c>
      <c r="AD151">
        <f ca="1">IF(main[[#This Row],[Place]]="Melbourne",main[[#This Row],[Networth]],0)</f>
        <v>0</v>
      </c>
      <c r="AE151">
        <f ca="1">IF(main[[#This Row],[Place]]="Cardiff",main[[#This Row],[Networth]],0)</f>
        <v>0</v>
      </c>
      <c r="AF151">
        <f ca="1">IF(main[[#This Row],[Place]]="New york",main[[#This Row],[Networth]],0)</f>
        <v>1352832.4395873956</v>
      </c>
      <c r="AG151">
        <f ca="1">IF(main[[#This Row],[Place]]="London",main[[#This Row],[Networth]],0)</f>
        <v>0</v>
      </c>
      <c r="AH151">
        <f ca="1">IF(main[[#This Row],[Place]]="Paris",main[[#This Row],[Networth]],0)</f>
        <v>0</v>
      </c>
      <c r="AI151">
        <f ca="1">IF(main[[#This Row],[Place]]="Rome",main[[#This Row],[Networth]],0)</f>
        <v>0</v>
      </c>
      <c r="AJ151">
        <f ca="1">IF(main[[#This Row],[Place]]="Delhi",main[[#This Row],[Networth]],0)</f>
        <v>0</v>
      </c>
      <c r="AK151">
        <f ca="1">IF(main[[#This Row],[Place]]="Lords",main[[#This Row],[Networth]],0)</f>
        <v>0</v>
      </c>
    </row>
    <row r="152" spans="4:37">
      <c r="D152" s="16">
        <f t="shared" ca="1" si="46"/>
        <v>19</v>
      </c>
      <c r="E152">
        <f t="shared" ca="1" si="46"/>
        <v>22</v>
      </c>
      <c r="F152">
        <f t="shared" si="67"/>
        <v>149</v>
      </c>
      <c r="G152" t="str">
        <f ca="1">VLOOKUP(D152,firstname[],2,FALSE)</f>
        <v>Berkin</v>
      </c>
      <c r="H152" s="3" t="str">
        <f ca="1">VLOOKUP(E152,lastname[],2,FALSE)</f>
        <v>Chandel</v>
      </c>
      <c r="I152">
        <f t="shared" ca="1" si="47"/>
        <v>28</v>
      </c>
      <c r="J152">
        <f t="shared" ca="1" si="48"/>
        <v>1</v>
      </c>
      <c r="K152" t="str">
        <f t="shared" ca="1" si="49"/>
        <v>men</v>
      </c>
      <c r="L152">
        <f t="shared" ca="1" si="50"/>
        <v>1</v>
      </c>
      <c r="M152" t="str">
        <f t="shared" ca="1" si="51"/>
        <v>Computer Science</v>
      </c>
      <c r="N152">
        <f t="shared" ca="1" si="52"/>
        <v>1</v>
      </c>
      <c r="O152" t="str">
        <f t="shared" ca="1" si="53"/>
        <v>HSC</v>
      </c>
      <c r="P152">
        <f t="shared" ca="1" si="54"/>
        <v>3</v>
      </c>
      <c r="Q152">
        <f t="shared" ca="1" si="55"/>
        <v>3</v>
      </c>
      <c r="R152">
        <f t="shared" ca="1" si="56"/>
        <v>78496</v>
      </c>
      <c r="S152">
        <f t="shared" ca="1" si="57"/>
        <v>4</v>
      </c>
      <c r="T152" t="str">
        <f t="shared" ca="1" si="58"/>
        <v>Rome</v>
      </c>
      <c r="U152">
        <f t="shared" ca="1" si="59"/>
        <v>163448.97588611703</v>
      </c>
      <c r="V152">
        <f t="shared" ca="1" si="60"/>
        <v>11230.965284991194</v>
      </c>
      <c r="W152">
        <f t="shared" ca="1" si="61"/>
        <v>39889.878796532845</v>
      </c>
      <c r="X152">
        <f t="shared" ca="1" si="62"/>
        <v>28146.395698616445</v>
      </c>
      <c r="Y152">
        <f t="shared" ca="1" si="63"/>
        <v>57302.310487531504</v>
      </c>
      <c r="Z152">
        <f t="shared" ca="1" si="64"/>
        <v>33888.6938317694</v>
      </c>
      <c r="AA152">
        <f t="shared" ca="1" si="65"/>
        <v>315723.54851441929</v>
      </c>
      <c r="AB152">
        <f t="shared" ca="1" si="66"/>
        <v>219043.87704328014</v>
      </c>
      <c r="AD152">
        <f ca="1">IF(main[[#This Row],[Place]]="Melbourne",main[[#This Row],[Networth]],0)</f>
        <v>0</v>
      </c>
      <c r="AE152">
        <f ca="1">IF(main[[#This Row],[Place]]="Cardiff",main[[#This Row],[Networth]],0)</f>
        <v>0</v>
      </c>
      <c r="AF152">
        <f ca="1">IF(main[[#This Row],[Place]]="New york",main[[#This Row],[Networth]],0)</f>
        <v>0</v>
      </c>
      <c r="AG152">
        <f ca="1">IF(main[[#This Row],[Place]]="London",main[[#This Row],[Networth]],0)</f>
        <v>0</v>
      </c>
      <c r="AH152">
        <f ca="1">IF(main[[#This Row],[Place]]="Paris",main[[#This Row],[Networth]],0)</f>
        <v>0</v>
      </c>
      <c r="AI152">
        <f ca="1">IF(main[[#This Row],[Place]]="Rome",main[[#This Row],[Networth]],0)</f>
        <v>219043.87704328014</v>
      </c>
      <c r="AJ152">
        <f ca="1">IF(main[[#This Row],[Place]]="Delhi",main[[#This Row],[Networth]],0)</f>
        <v>0</v>
      </c>
      <c r="AK152">
        <f ca="1">IF(main[[#This Row],[Place]]="Lords",main[[#This Row],[Networth]],0)</f>
        <v>0</v>
      </c>
    </row>
    <row r="153" spans="4:37">
      <c r="D153" s="16">
        <f t="shared" ca="1" si="46"/>
        <v>19</v>
      </c>
      <c r="E153">
        <f t="shared" ca="1" si="46"/>
        <v>2</v>
      </c>
      <c r="F153">
        <f t="shared" si="67"/>
        <v>150</v>
      </c>
      <c r="G153" t="str">
        <f ca="1">VLOOKUP(D153,firstname[],2,FALSE)</f>
        <v>Berkin</v>
      </c>
      <c r="H153" s="3" t="str">
        <f ca="1">VLOOKUP(E153,lastname[],2,FALSE)</f>
        <v>Nadel</v>
      </c>
      <c r="I153">
        <f t="shared" ca="1" si="47"/>
        <v>33</v>
      </c>
      <c r="J153">
        <f t="shared" ca="1" si="48"/>
        <v>2</v>
      </c>
      <c r="K153" t="str">
        <f t="shared" ca="1" si="49"/>
        <v>women</v>
      </c>
      <c r="L153">
        <f t="shared" ca="1" si="50"/>
        <v>5</v>
      </c>
      <c r="M153" t="str">
        <f t="shared" ca="1" si="51"/>
        <v>Electrical</v>
      </c>
      <c r="N153">
        <f t="shared" ca="1" si="52"/>
        <v>1</v>
      </c>
      <c r="O153" t="str">
        <f t="shared" ca="1" si="53"/>
        <v>HSC</v>
      </c>
      <c r="P153">
        <f t="shared" ca="1" si="54"/>
        <v>2</v>
      </c>
      <c r="Q153">
        <f t="shared" ca="1" si="55"/>
        <v>1</v>
      </c>
      <c r="R153">
        <f t="shared" ca="1" si="56"/>
        <v>1281334</v>
      </c>
      <c r="S153">
        <f t="shared" ca="1" si="57"/>
        <v>4</v>
      </c>
      <c r="T153" t="str">
        <f t="shared" ca="1" si="58"/>
        <v>Rome</v>
      </c>
      <c r="U153">
        <f t="shared" ca="1" si="59"/>
        <v>9131177.6138650514</v>
      </c>
      <c r="V153">
        <f t="shared" ca="1" si="60"/>
        <v>135572.44429901589</v>
      </c>
      <c r="W153">
        <f t="shared" ca="1" si="61"/>
        <v>395679.81560423004</v>
      </c>
      <c r="X153">
        <f t="shared" ca="1" si="62"/>
        <v>64510.607955078791</v>
      </c>
      <c r="Y153">
        <f t="shared" ca="1" si="63"/>
        <v>290620.00298920152</v>
      </c>
      <c r="Z153">
        <f t="shared" ca="1" si="64"/>
        <v>750217.05944807653</v>
      </c>
      <c r="AA153">
        <f t="shared" ca="1" si="65"/>
        <v>11558408.488917358</v>
      </c>
      <c r="AB153">
        <f t="shared" ca="1" si="66"/>
        <v>11067705.433674062</v>
      </c>
      <c r="AD153">
        <f ca="1">IF(main[[#This Row],[Place]]="Melbourne",main[[#This Row],[Networth]],0)</f>
        <v>0</v>
      </c>
      <c r="AE153">
        <f ca="1">IF(main[[#This Row],[Place]]="Cardiff",main[[#This Row],[Networth]],0)</f>
        <v>0</v>
      </c>
      <c r="AF153">
        <f ca="1">IF(main[[#This Row],[Place]]="New york",main[[#This Row],[Networth]],0)</f>
        <v>0</v>
      </c>
      <c r="AG153">
        <f ca="1">IF(main[[#This Row],[Place]]="London",main[[#This Row],[Networth]],0)</f>
        <v>0</v>
      </c>
      <c r="AH153">
        <f ca="1">IF(main[[#This Row],[Place]]="Paris",main[[#This Row],[Networth]],0)</f>
        <v>0</v>
      </c>
      <c r="AI153">
        <f ca="1">IF(main[[#This Row],[Place]]="Rome",main[[#This Row],[Networth]],0)</f>
        <v>11067705.433674062</v>
      </c>
      <c r="AJ153">
        <f ca="1">IF(main[[#This Row],[Place]]="Delhi",main[[#This Row],[Networth]],0)</f>
        <v>0</v>
      </c>
      <c r="AK153">
        <f ca="1">IF(main[[#This Row],[Place]]="Lords",main[[#This Row],[Networth]],0)</f>
        <v>0</v>
      </c>
    </row>
    <row r="154" spans="4:37">
      <c r="D154" s="16">
        <f t="shared" ca="1" si="46"/>
        <v>8</v>
      </c>
      <c r="E154">
        <f t="shared" ca="1" si="46"/>
        <v>27</v>
      </c>
      <c r="F154">
        <f t="shared" si="67"/>
        <v>151</v>
      </c>
      <c r="G154" t="str">
        <f ca="1">VLOOKUP(D154,firstname[],2,FALSE)</f>
        <v>Faizal</v>
      </c>
      <c r="H154" s="3" t="str">
        <f ca="1">VLOOKUP(E154,lastname[],2,FALSE)</f>
        <v>Khan</v>
      </c>
      <c r="I154">
        <f t="shared" ca="1" si="47"/>
        <v>37</v>
      </c>
      <c r="J154">
        <f t="shared" ca="1" si="48"/>
        <v>1</v>
      </c>
      <c r="K154" t="str">
        <f t="shared" ca="1" si="49"/>
        <v>men</v>
      </c>
      <c r="L154">
        <f t="shared" ca="1" si="50"/>
        <v>2</v>
      </c>
      <c r="M154" t="str">
        <f t="shared" ca="1" si="51"/>
        <v>Chemical</v>
      </c>
      <c r="N154">
        <f t="shared" ca="1" si="52"/>
        <v>5</v>
      </c>
      <c r="O154" t="str">
        <f t="shared" ca="1" si="53"/>
        <v>PHD</v>
      </c>
      <c r="P154">
        <f t="shared" ca="1" si="54"/>
        <v>1</v>
      </c>
      <c r="Q154">
        <f t="shared" ca="1" si="55"/>
        <v>3</v>
      </c>
      <c r="R154">
        <f t="shared" ca="1" si="56"/>
        <v>1063857</v>
      </c>
      <c r="S154">
        <f t="shared" ca="1" si="57"/>
        <v>2</v>
      </c>
      <c r="T154" t="str">
        <f t="shared" ca="1" si="58"/>
        <v>London</v>
      </c>
      <c r="U154">
        <f t="shared" ca="1" si="59"/>
        <v>8219374.9131345861</v>
      </c>
      <c r="V154">
        <f t="shared" ca="1" si="60"/>
        <v>126634.66422233323</v>
      </c>
      <c r="W154">
        <f t="shared" ca="1" si="61"/>
        <v>921227.61128815054</v>
      </c>
      <c r="X154">
        <f t="shared" ca="1" si="62"/>
        <v>401368.67143209517</v>
      </c>
      <c r="Y154">
        <f t="shared" ca="1" si="63"/>
        <v>318025.88880623289</v>
      </c>
      <c r="Z154">
        <f t="shared" ca="1" si="64"/>
        <v>227340.80617606407</v>
      </c>
      <c r="AA154">
        <f t="shared" ca="1" si="65"/>
        <v>10431800.330598801</v>
      </c>
      <c r="AB154">
        <f t="shared" ca="1" si="66"/>
        <v>9585771.10613814</v>
      </c>
      <c r="AD154">
        <f ca="1">IF(main[[#This Row],[Place]]="Melbourne",main[[#This Row],[Networth]],0)</f>
        <v>0</v>
      </c>
      <c r="AE154">
        <f ca="1">IF(main[[#This Row],[Place]]="Cardiff",main[[#This Row],[Networth]],0)</f>
        <v>0</v>
      </c>
      <c r="AF154">
        <f ca="1">IF(main[[#This Row],[Place]]="New york",main[[#This Row],[Networth]],0)</f>
        <v>0</v>
      </c>
      <c r="AG154">
        <f ca="1">IF(main[[#This Row],[Place]]="London",main[[#This Row],[Networth]],0)</f>
        <v>9585771.10613814</v>
      </c>
      <c r="AH154">
        <f ca="1">IF(main[[#This Row],[Place]]="Paris",main[[#This Row],[Networth]],0)</f>
        <v>0</v>
      </c>
      <c r="AI154">
        <f ca="1">IF(main[[#This Row],[Place]]="Rome",main[[#This Row],[Networth]],0)</f>
        <v>0</v>
      </c>
      <c r="AJ154">
        <f ca="1">IF(main[[#This Row],[Place]]="Delhi",main[[#This Row],[Networth]],0)</f>
        <v>0</v>
      </c>
      <c r="AK154">
        <f ca="1">IF(main[[#This Row],[Place]]="Lords",main[[#This Row],[Networth]],0)</f>
        <v>0</v>
      </c>
    </row>
    <row r="155" spans="4:37">
      <c r="D155" s="16">
        <f t="shared" ca="1" si="46"/>
        <v>3</v>
      </c>
      <c r="E155">
        <f t="shared" ca="1" si="46"/>
        <v>1</v>
      </c>
      <c r="F155">
        <f t="shared" si="67"/>
        <v>152</v>
      </c>
      <c r="G155" t="str">
        <f ca="1">VLOOKUP(D155,firstname[],2,FALSE)</f>
        <v>Pradyuman</v>
      </c>
      <c r="H155" s="3" t="str">
        <f ca="1">VLOOKUP(E155,lastname[],2,FALSE)</f>
        <v>Singh</v>
      </c>
      <c r="I155">
        <f t="shared" ca="1" si="47"/>
        <v>36</v>
      </c>
      <c r="J155">
        <f t="shared" ca="1" si="48"/>
        <v>1</v>
      </c>
      <c r="K155" t="str">
        <f t="shared" ca="1" si="49"/>
        <v>men</v>
      </c>
      <c r="L155">
        <f t="shared" ca="1" si="50"/>
        <v>5</v>
      </c>
      <c r="M155" t="str">
        <f t="shared" ca="1" si="51"/>
        <v>Electrical</v>
      </c>
      <c r="N155">
        <f t="shared" ca="1" si="52"/>
        <v>4</v>
      </c>
      <c r="O155" t="str">
        <f t="shared" ca="1" si="53"/>
        <v>PostGraduate</v>
      </c>
      <c r="P155">
        <f t="shared" ca="1" si="54"/>
        <v>3</v>
      </c>
      <c r="Q155">
        <f t="shared" ca="1" si="55"/>
        <v>1</v>
      </c>
      <c r="R155">
        <f t="shared" ca="1" si="56"/>
        <v>1129534</v>
      </c>
      <c r="S155">
        <f t="shared" ca="1" si="57"/>
        <v>1</v>
      </c>
      <c r="T155" t="str">
        <f t="shared" ca="1" si="58"/>
        <v>New york</v>
      </c>
      <c r="U155">
        <f t="shared" ca="1" si="59"/>
        <v>11214595.10555904</v>
      </c>
      <c r="V155">
        <f t="shared" ca="1" si="60"/>
        <v>108654.70413000605</v>
      </c>
      <c r="W155">
        <f t="shared" ca="1" si="61"/>
        <v>671517.76271645271</v>
      </c>
      <c r="X155">
        <f t="shared" ca="1" si="62"/>
        <v>464733.90366607223</v>
      </c>
      <c r="Y155">
        <f t="shared" ca="1" si="63"/>
        <v>188609.62673189456</v>
      </c>
      <c r="Z155">
        <f t="shared" ca="1" si="64"/>
        <v>500542.02624584304</v>
      </c>
      <c r="AA155">
        <f t="shared" ca="1" si="65"/>
        <v>13516188.894521337</v>
      </c>
      <c r="AB155">
        <f t="shared" ca="1" si="66"/>
        <v>12754190.659993364</v>
      </c>
      <c r="AD155">
        <f ca="1">IF(main[[#This Row],[Place]]="Melbourne",main[[#This Row],[Networth]],0)</f>
        <v>0</v>
      </c>
      <c r="AE155">
        <f ca="1">IF(main[[#This Row],[Place]]="Cardiff",main[[#This Row],[Networth]],0)</f>
        <v>0</v>
      </c>
      <c r="AF155">
        <f ca="1">IF(main[[#This Row],[Place]]="New york",main[[#This Row],[Networth]],0)</f>
        <v>12754190.659993364</v>
      </c>
      <c r="AG155">
        <f ca="1">IF(main[[#This Row],[Place]]="London",main[[#This Row],[Networth]],0)</f>
        <v>0</v>
      </c>
      <c r="AH155">
        <f ca="1">IF(main[[#This Row],[Place]]="Paris",main[[#This Row],[Networth]],0)</f>
        <v>0</v>
      </c>
      <c r="AI155">
        <f ca="1">IF(main[[#This Row],[Place]]="Rome",main[[#This Row],[Networth]],0)</f>
        <v>0</v>
      </c>
      <c r="AJ155">
        <f ca="1">IF(main[[#This Row],[Place]]="Delhi",main[[#This Row],[Networth]],0)</f>
        <v>0</v>
      </c>
      <c r="AK155">
        <f ca="1">IF(main[[#This Row],[Place]]="Lords",main[[#This Row],[Networth]],0)</f>
        <v>0</v>
      </c>
    </row>
    <row r="156" spans="4:37">
      <c r="D156" s="16">
        <f t="shared" ca="1" si="46"/>
        <v>26</v>
      </c>
      <c r="E156">
        <f t="shared" ca="1" si="46"/>
        <v>28</v>
      </c>
      <c r="F156">
        <f t="shared" si="67"/>
        <v>153</v>
      </c>
      <c r="G156" t="str">
        <f ca="1">VLOOKUP(D156,firstname[],2,FALSE)</f>
        <v>Paul</v>
      </c>
      <c r="H156" s="3" t="str">
        <f ca="1">VLOOKUP(E156,lastname[],2,FALSE)</f>
        <v>Coulternile</v>
      </c>
      <c r="I156">
        <f t="shared" ca="1" si="47"/>
        <v>35</v>
      </c>
      <c r="J156">
        <f t="shared" ca="1" si="48"/>
        <v>2</v>
      </c>
      <c r="K156" t="str">
        <f t="shared" ca="1" si="49"/>
        <v>women</v>
      </c>
      <c r="L156">
        <f t="shared" ca="1" si="50"/>
        <v>3</v>
      </c>
      <c r="M156" t="str">
        <f t="shared" ca="1" si="51"/>
        <v>Mechanical</v>
      </c>
      <c r="N156">
        <f t="shared" ca="1" si="52"/>
        <v>1</v>
      </c>
      <c r="O156" t="str">
        <f t="shared" ca="1" si="53"/>
        <v>HSC</v>
      </c>
      <c r="P156">
        <f t="shared" ca="1" si="54"/>
        <v>1</v>
      </c>
      <c r="Q156">
        <f t="shared" ca="1" si="55"/>
        <v>4</v>
      </c>
      <c r="R156">
        <f t="shared" ca="1" si="56"/>
        <v>344673</v>
      </c>
      <c r="S156">
        <f t="shared" ca="1" si="57"/>
        <v>8</v>
      </c>
      <c r="T156" t="str">
        <f t="shared" ca="1" si="58"/>
        <v>Cardiff</v>
      </c>
      <c r="U156">
        <f t="shared" ca="1" si="59"/>
        <v>771480.25810996757</v>
      </c>
      <c r="V156">
        <f t="shared" ca="1" si="60"/>
        <v>40199.642752424828</v>
      </c>
      <c r="W156">
        <f t="shared" ca="1" si="61"/>
        <v>181226.9054749356</v>
      </c>
      <c r="X156">
        <f t="shared" ca="1" si="62"/>
        <v>101953.63998360801</v>
      </c>
      <c r="Y156">
        <f t="shared" ca="1" si="63"/>
        <v>84248.773856549917</v>
      </c>
      <c r="Z156">
        <f t="shared" ca="1" si="64"/>
        <v>63308.757910229768</v>
      </c>
      <c r="AA156">
        <f t="shared" ca="1" si="65"/>
        <v>1360688.9214951331</v>
      </c>
      <c r="AB156">
        <f t="shared" ca="1" si="66"/>
        <v>1134286.8649025504</v>
      </c>
      <c r="AD156">
        <f ca="1">IF(main[[#This Row],[Place]]="Melbourne",main[[#This Row],[Networth]],0)</f>
        <v>0</v>
      </c>
      <c r="AE156">
        <f ca="1">IF(main[[#This Row],[Place]]="Cardiff",main[[#This Row],[Networth]],0)</f>
        <v>1134286.8649025504</v>
      </c>
      <c r="AF156">
        <f ca="1">IF(main[[#This Row],[Place]]="New york",main[[#This Row],[Networth]],0)</f>
        <v>0</v>
      </c>
      <c r="AG156">
        <f ca="1">IF(main[[#This Row],[Place]]="London",main[[#This Row],[Networth]],0)</f>
        <v>0</v>
      </c>
      <c r="AH156">
        <f ca="1">IF(main[[#This Row],[Place]]="Paris",main[[#This Row],[Networth]],0)</f>
        <v>0</v>
      </c>
      <c r="AI156">
        <f ca="1">IF(main[[#This Row],[Place]]="Rome",main[[#This Row],[Networth]],0)</f>
        <v>0</v>
      </c>
      <c r="AJ156">
        <f ca="1">IF(main[[#This Row],[Place]]="Delhi",main[[#This Row],[Networth]],0)</f>
        <v>0</v>
      </c>
      <c r="AK156">
        <f ca="1">IF(main[[#This Row],[Place]]="Lords",main[[#This Row],[Networth]],0)</f>
        <v>0</v>
      </c>
    </row>
    <row r="157" spans="4:37">
      <c r="D157" s="16">
        <f t="shared" ca="1" si="46"/>
        <v>11</v>
      </c>
      <c r="E157">
        <f t="shared" ca="1" si="46"/>
        <v>24</v>
      </c>
      <c r="F157">
        <f t="shared" si="67"/>
        <v>154</v>
      </c>
      <c r="G157" t="str">
        <f ca="1">VLOOKUP(D157,firstname[],2,FALSE)</f>
        <v>Saharsh</v>
      </c>
      <c r="H157" s="3" t="str">
        <f ca="1">VLOOKUP(E157,lastname[],2,FALSE)</f>
        <v>Sundar</v>
      </c>
      <c r="I157">
        <f t="shared" ca="1" si="47"/>
        <v>35</v>
      </c>
      <c r="J157">
        <f t="shared" ca="1" si="48"/>
        <v>1</v>
      </c>
      <c r="K157" t="str">
        <f t="shared" ca="1" si="49"/>
        <v>men</v>
      </c>
      <c r="L157">
        <f t="shared" ca="1" si="50"/>
        <v>3</v>
      </c>
      <c r="M157" t="str">
        <f t="shared" ca="1" si="51"/>
        <v>Mechanical</v>
      </c>
      <c r="N157">
        <f t="shared" ca="1" si="52"/>
        <v>5</v>
      </c>
      <c r="O157" t="str">
        <f t="shared" ca="1" si="53"/>
        <v>PHD</v>
      </c>
      <c r="P157">
        <f t="shared" ca="1" si="54"/>
        <v>1</v>
      </c>
      <c r="Q157">
        <f t="shared" ca="1" si="55"/>
        <v>3</v>
      </c>
      <c r="R157">
        <f t="shared" ca="1" si="56"/>
        <v>1310657</v>
      </c>
      <c r="S157">
        <f t="shared" ca="1" si="57"/>
        <v>7</v>
      </c>
      <c r="T157" t="str">
        <f t="shared" ca="1" si="58"/>
        <v>Melbourne</v>
      </c>
      <c r="U157">
        <f t="shared" ca="1" si="59"/>
        <v>4906127.4462155802</v>
      </c>
      <c r="V157">
        <f t="shared" ca="1" si="60"/>
        <v>468036.33532911038</v>
      </c>
      <c r="W157">
        <f t="shared" ca="1" si="61"/>
        <v>211439.78622351156</v>
      </c>
      <c r="X157">
        <f t="shared" ca="1" si="62"/>
        <v>69488.684306787894</v>
      </c>
      <c r="Y157">
        <f t="shared" ca="1" si="63"/>
        <v>776968.45023107831</v>
      </c>
      <c r="Z157">
        <f t="shared" ca="1" si="64"/>
        <v>966987.70457219915</v>
      </c>
      <c r="AA157">
        <f t="shared" ca="1" si="65"/>
        <v>7395211.9370112903</v>
      </c>
      <c r="AB157">
        <f t="shared" ca="1" si="66"/>
        <v>6080718.4671443133</v>
      </c>
      <c r="AD157">
        <f ca="1">IF(main[[#This Row],[Place]]="Melbourne",main[[#This Row],[Networth]],0)</f>
        <v>6080718.4671443133</v>
      </c>
      <c r="AE157">
        <f ca="1">IF(main[[#This Row],[Place]]="Cardiff",main[[#This Row],[Networth]],0)</f>
        <v>0</v>
      </c>
      <c r="AF157">
        <f ca="1">IF(main[[#This Row],[Place]]="New york",main[[#This Row],[Networth]],0)</f>
        <v>0</v>
      </c>
      <c r="AG157">
        <f ca="1">IF(main[[#This Row],[Place]]="London",main[[#This Row],[Networth]],0)</f>
        <v>0</v>
      </c>
      <c r="AH157">
        <f ca="1">IF(main[[#This Row],[Place]]="Paris",main[[#This Row],[Networth]],0)</f>
        <v>0</v>
      </c>
      <c r="AI157">
        <f ca="1">IF(main[[#This Row],[Place]]="Rome",main[[#This Row],[Networth]],0)</f>
        <v>0</v>
      </c>
      <c r="AJ157">
        <f ca="1">IF(main[[#This Row],[Place]]="Delhi",main[[#This Row],[Networth]],0)</f>
        <v>0</v>
      </c>
      <c r="AK157">
        <f ca="1">IF(main[[#This Row],[Place]]="Lords",main[[#This Row],[Networth]],0)</f>
        <v>0</v>
      </c>
    </row>
    <row r="158" spans="4:37">
      <c r="D158" s="16">
        <f t="shared" ca="1" si="46"/>
        <v>7</v>
      </c>
      <c r="E158">
        <f t="shared" ca="1" si="46"/>
        <v>25</v>
      </c>
      <c r="F158">
        <f t="shared" si="67"/>
        <v>155</v>
      </c>
      <c r="G158" t="str">
        <f ca="1">VLOOKUP(D158,firstname[],2,FALSE)</f>
        <v>Elon</v>
      </c>
      <c r="H158" s="3" t="str">
        <f ca="1">VLOOKUP(E158,lastname[],2,FALSE)</f>
        <v>Mathhodkar</v>
      </c>
      <c r="I158">
        <f t="shared" ca="1" si="47"/>
        <v>26</v>
      </c>
      <c r="J158">
        <f t="shared" ca="1" si="48"/>
        <v>2</v>
      </c>
      <c r="K158" t="str">
        <f t="shared" ca="1" si="49"/>
        <v>women</v>
      </c>
      <c r="L158">
        <f t="shared" ca="1" si="50"/>
        <v>2</v>
      </c>
      <c r="M158" t="str">
        <f t="shared" ca="1" si="51"/>
        <v>Chemical</v>
      </c>
      <c r="N158">
        <f t="shared" ca="1" si="52"/>
        <v>2</v>
      </c>
      <c r="O158" t="str">
        <f t="shared" ca="1" si="53"/>
        <v>SSC</v>
      </c>
      <c r="P158">
        <f t="shared" ca="1" si="54"/>
        <v>1</v>
      </c>
      <c r="Q158">
        <f t="shared" ca="1" si="55"/>
        <v>3</v>
      </c>
      <c r="R158">
        <f t="shared" ca="1" si="56"/>
        <v>53601</v>
      </c>
      <c r="S158">
        <f t="shared" ca="1" si="57"/>
        <v>7</v>
      </c>
      <c r="T158" t="str">
        <f t="shared" ca="1" si="58"/>
        <v>Melbourne</v>
      </c>
      <c r="U158">
        <f t="shared" ca="1" si="59"/>
        <v>155870.95547812348</v>
      </c>
      <c r="V158">
        <f t="shared" ca="1" si="60"/>
        <v>10367.147137059519</v>
      </c>
      <c r="W158">
        <f t="shared" ca="1" si="61"/>
        <v>30305.445068342327</v>
      </c>
      <c r="X158">
        <f t="shared" ca="1" si="62"/>
        <v>8352.0351761021539</v>
      </c>
      <c r="Y158">
        <f t="shared" ca="1" si="63"/>
        <v>17816.26291990398</v>
      </c>
      <c r="Z158">
        <f t="shared" ca="1" si="64"/>
        <v>40067.518039830276</v>
      </c>
      <c r="AA158">
        <f t="shared" ca="1" si="65"/>
        <v>279844.91858629609</v>
      </c>
      <c r="AB158">
        <f t="shared" ca="1" si="66"/>
        <v>243309.47335323039</v>
      </c>
      <c r="AD158">
        <f ca="1">IF(main[[#This Row],[Place]]="Melbourne",main[[#This Row],[Networth]],0)</f>
        <v>243309.47335323039</v>
      </c>
      <c r="AE158">
        <f ca="1">IF(main[[#This Row],[Place]]="Cardiff",main[[#This Row],[Networth]],0)</f>
        <v>0</v>
      </c>
      <c r="AF158">
        <f ca="1">IF(main[[#This Row],[Place]]="New york",main[[#This Row],[Networth]],0)</f>
        <v>0</v>
      </c>
      <c r="AG158">
        <f ca="1">IF(main[[#This Row],[Place]]="London",main[[#This Row],[Networth]],0)</f>
        <v>0</v>
      </c>
      <c r="AH158">
        <f ca="1">IF(main[[#This Row],[Place]]="Paris",main[[#This Row],[Networth]],0)</f>
        <v>0</v>
      </c>
      <c r="AI158">
        <f ca="1">IF(main[[#This Row],[Place]]="Rome",main[[#This Row],[Networth]],0)</f>
        <v>0</v>
      </c>
      <c r="AJ158">
        <f ca="1">IF(main[[#This Row],[Place]]="Delhi",main[[#This Row],[Networth]],0)</f>
        <v>0</v>
      </c>
      <c r="AK158">
        <f ca="1">IF(main[[#This Row],[Place]]="Lords",main[[#This Row],[Networth]],0)</f>
        <v>0</v>
      </c>
    </row>
    <row r="159" spans="4:37">
      <c r="D159" s="16">
        <f t="shared" ca="1" si="46"/>
        <v>5</v>
      </c>
      <c r="E159">
        <f t="shared" ca="1" si="46"/>
        <v>13</v>
      </c>
      <c r="F159">
        <f t="shared" si="67"/>
        <v>156</v>
      </c>
      <c r="G159" t="str">
        <f ca="1">VLOOKUP(D159,firstname[],2,FALSE)</f>
        <v>Rishabh</v>
      </c>
      <c r="H159" s="3" t="str">
        <f ca="1">VLOOKUP(E159,lastname[],2,FALSE)</f>
        <v>Hooda</v>
      </c>
      <c r="I159">
        <f t="shared" ca="1" si="47"/>
        <v>39</v>
      </c>
      <c r="J159">
        <f t="shared" ca="1" si="48"/>
        <v>2</v>
      </c>
      <c r="K159" t="str">
        <f t="shared" ca="1" si="49"/>
        <v>women</v>
      </c>
      <c r="L159">
        <f t="shared" ca="1" si="50"/>
        <v>3</v>
      </c>
      <c r="M159" t="str">
        <f t="shared" ca="1" si="51"/>
        <v>Mechanical</v>
      </c>
      <c r="N159">
        <f t="shared" ca="1" si="52"/>
        <v>3</v>
      </c>
      <c r="O159" t="str">
        <f t="shared" ca="1" si="53"/>
        <v>Graduate</v>
      </c>
      <c r="P159">
        <f t="shared" ca="1" si="54"/>
        <v>2</v>
      </c>
      <c r="Q159">
        <f t="shared" ca="1" si="55"/>
        <v>2</v>
      </c>
      <c r="R159">
        <f t="shared" ca="1" si="56"/>
        <v>134479</v>
      </c>
      <c r="S159">
        <f t="shared" ca="1" si="57"/>
        <v>4</v>
      </c>
      <c r="T159" t="str">
        <f t="shared" ca="1" si="58"/>
        <v>Rome</v>
      </c>
      <c r="U159">
        <f t="shared" ca="1" si="59"/>
        <v>896979.07687755011</v>
      </c>
      <c r="V159">
        <f t="shared" ca="1" si="60"/>
        <v>57503.36460951867</v>
      </c>
      <c r="W159">
        <f t="shared" ca="1" si="61"/>
        <v>106337.95899124307</v>
      </c>
      <c r="X159">
        <f t="shared" ca="1" si="62"/>
        <v>13882.484199639915</v>
      </c>
      <c r="Y159">
        <f t="shared" ca="1" si="63"/>
        <v>55211.410942592971</v>
      </c>
      <c r="Z159">
        <f t="shared" ca="1" si="64"/>
        <v>76181.188666136673</v>
      </c>
      <c r="AA159">
        <f t="shared" ca="1" si="65"/>
        <v>1213977.22453493</v>
      </c>
      <c r="AB159">
        <f t="shared" ca="1" si="66"/>
        <v>1087379.9647831784</v>
      </c>
      <c r="AD159">
        <f ca="1">IF(main[[#This Row],[Place]]="Melbourne",main[[#This Row],[Networth]],0)</f>
        <v>0</v>
      </c>
      <c r="AE159">
        <f ca="1">IF(main[[#This Row],[Place]]="Cardiff",main[[#This Row],[Networth]],0)</f>
        <v>0</v>
      </c>
      <c r="AF159">
        <f ca="1">IF(main[[#This Row],[Place]]="New york",main[[#This Row],[Networth]],0)</f>
        <v>0</v>
      </c>
      <c r="AG159">
        <f ca="1">IF(main[[#This Row],[Place]]="London",main[[#This Row],[Networth]],0)</f>
        <v>0</v>
      </c>
      <c r="AH159">
        <f ca="1">IF(main[[#This Row],[Place]]="Paris",main[[#This Row],[Networth]],0)</f>
        <v>0</v>
      </c>
      <c r="AI159">
        <f ca="1">IF(main[[#This Row],[Place]]="Rome",main[[#This Row],[Networth]],0)</f>
        <v>1087379.9647831784</v>
      </c>
      <c r="AJ159">
        <f ca="1">IF(main[[#This Row],[Place]]="Delhi",main[[#This Row],[Networth]],0)</f>
        <v>0</v>
      </c>
      <c r="AK159">
        <f ca="1">IF(main[[#This Row],[Place]]="Lords",main[[#This Row],[Networth]],0)</f>
        <v>0</v>
      </c>
    </row>
    <row r="160" spans="4:37">
      <c r="D160" s="16">
        <f t="shared" ca="1" si="46"/>
        <v>10</v>
      </c>
      <c r="E160">
        <f t="shared" ca="1" si="46"/>
        <v>20</v>
      </c>
      <c r="F160">
        <f t="shared" si="67"/>
        <v>157</v>
      </c>
      <c r="G160" t="str">
        <f ca="1">VLOOKUP(D160,firstname[],2,FALSE)</f>
        <v>Abdul</v>
      </c>
      <c r="H160" s="3" t="str">
        <f ca="1">VLOOKUP(E160,lastname[],2,FALSE)</f>
        <v>Link</v>
      </c>
      <c r="I160">
        <f t="shared" ca="1" si="47"/>
        <v>39</v>
      </c>
      <c r="J160">
        <f t="shared" ca="1" si="48"/>
        <v>2</v>
      </c>
      <c r="K160" t="str">
        <f t="shared" ca="1" si="49"/>
        <v>women</v>
      </c>
      <c r="L160">
        <f t="shared" ca="1" si="50"/>
        <v>6</v>
      </c>
      <c r="M160" t="str">
        <f t="shared" ca="1" si="51"/>
        <v>Biotech</v>
      </c>
      <c r="N160">
        <f t="shared" ca="1" si="52"/>
        <v>3</v>
      </c>
      <c r="O160" t="str">
        <f t="shared" ca="1" si="53"/>
        <v>Graduate</v>
      </c>
      <c r="P160">
        <f t="shared" ca="1" si="54"/>
        <v>1</v>
      </c>
      <c r="Q160">
        <f t="shared" ca="1" si="55"/>
        <v>2</v>
      </c>
      <c r="R160">
        <f t="shared" ca="1" si="56"/>
        <v>1386085</v>
      </c>
      <c r="S160">
        <f t="shared" ca="1" si="57"/>
        <v>3</v>
      </c>
      <c r="T160" t="str">
        <f t="shared" ca="1" si="58"/>
        <v>Paris</v>
      </c>
      <c r="U160">
        <f t="shared" ca="1" si="59"/>
        <v>8592567.3695641402</v>
      </c>
      <c r="V160">
        <f t="shared" ca="1" si="60"/>
        <v>55415.951617574356</v>
      </c>
      <c r="W160">
        <f t="shared" ca="1" si="61"/>
        <v>929236.82164611097</v>
      </c>
      <c r="X160">
        <f t="shared" ca="1" si="62"/>
        <v>432003.36254249298</v>
      </c>
      <c r="Y160">
        <f t="shared" ca="1" si="63"/>
        <v>558627.90016170917</v>
      </c>
      <c r="Z160">
        <f t="shared" ca="1" si="64"/>
        <v>394625.50500070746</v>
      </c>
      <c r="AA160">
        <f t="shared" ca="1" si="65"/>
        <v>11302514.696210958</v>
      </c>
      <c r="AB160">
        <f t="shared" ca="1" si="66"/>
        <v>10256467.481889181</v>
      </c>
      <c r="AD160">
        <f ca="1">IF(main[[#This Row],[Place]]="Melbourne",main[[#This Row],[Networth]],0)</f>
        <v>0</v>
      </c>
      <c r="AE160">
        <f ca="1">IF(main[[#This Row],[Place]]="Cardiff",main[[#This Row],[Networth]],0)</f>
        <v>0</v>
      </c>
      <c r="AF160">
        <f ca="1">IF(main[[#This Row],[Place]]="New york",main[[#This Row],[Networth]],0)</f>
        <v>0</v>
      </c>
      <c r="AG160">
        <f ca="1">IF(main[[#This Row],[Place]]="London",main[[#This Row],[Networth]],0)</f>
        <v>0</v>
      </c>
      <c r="AH160">
        <f ca="1">IF(main[[#This Row],[Place]]="Paris",main[[#This Row],[Networth]],0)</f>
        <v>10256467.481889181</v>
      </c>
      <c r="AI160">
        <f ca="1">IF(main[[#This Row],[Place]]="Rome",main[[#This Row],[Networth]],0)</f>
        <v>0</v>
      </c>
      <c r="AJ160">
        <f ca="1">IF(main[[#This Row],[Place]]="Delhi",main[[#This Row],[Networth]],0)</f>
        <v>0</v>
      </c>
      <c r="AK160">
        <f ca="1">IF(main[[#This Row],[Place]]="Lords",main[[#This Row],[Networth]],0)</f>
        <v>0</v>
      </c>
    </row>
    <row r="161" spans="4:37">
      <c r="D161" s="16">
        <f t="shared" ca="1" si="46"/>
        <v>13</v>
      </c>
      <c r="E161">
        <f t="shared" ca="1" si="46"/>
        <v>13</v>
      </c>
      <c r="F161">
        <f t="shared" si="67"/>
        <v>158</v>
      </c>
      <c r="G161" t="str">
        <f ca="1">VLOOKUP(D161,firstname[],2,FALSE)</f>
        <v>Randeep</v>
      </c>
      <c r="H161" s="3" t="str">
        <f ca="1">VLOOKUP(E161,lastname[],2,FALSE)</f>
        <v>Hooda</v>
      </c>
      <c r="I161">
        <f t="shared" ca="1" si="47"/>
        <v>40</v>
      </c>
      <c r="J161">
        <f t="shared" ca="1" si="48"/>
        <v>1</v>
      </c>
      <c r="K161" t="str">
        <f t="shared" ca="1" si="49"/>
        <v>men</v>
      </c>
      <c r="L161">
        <f t="shared" ca="1" si="50"/>
        <v>5</v>
      </c>
      <c r="M161" t="str">
        <f t="shared" ca="1" si="51"/>
        <v>Electrical</v>
      </c>
      <c r="N161">
        <f t="shared" ca="1" si="52"/>
        <v>2</v>
      </c>
      <c r="O161" t="str">
        <f t="shared" ca="1" si="53"/>
        <v>SSC</v>
      </c>
      <c r="P161">
        <f t="shared" ca="1" si="54"/>
        <v>1</v>
      </c>
      <c r="Q161">
        <f t="shared" ca="1" si="55"/>
        <v>4</v>
      </c>
      <c r="R161">
        <f t="shared" ca="1" si="56"/>
        <v>1499173</v>
      </c>
      <c r="S161">
        <f t="shared" ca="1" si="57"/>
        <v>5</v>
      </c>
      <c r="T161" t="str">
        <f t="shared" ca="1" si="58"/>
        <v>Delhi</v>
      </c>
      <c r="U161">
        <f t="shared" ca="1" si="59"/>
        <v>5048719.6285761232</v>
      </c>
      <c r="V161">
        <f t="shared" ca="1" si="60"/>
        <v>16037.290133348994</v>
      </c>
      <c r="W161">
        <f t="shared" ca="1" si="61"/>
        <v>1160002.3369494311</v>
      </c>
      <c r="X161">
        <f t="shared" ca="1" si="62"/>
        <v>277371.7727323306</v>
      </c>
      <c r="Y161">
        <f t="shared" ca="1" si="63"/>
        <v>500489.60188129952</v>
      </c>
      <c r="Z161">
        <f t="shared" ca="1" si="64"/>
        <v>128418.2659218171</v>
      </c>
      <c r="AA161">
        <f t="shared" ca="1" si="65"/>
        <v>7836313.2314473717</v>
      </c>
      <c r="AB161">
        <f t="shared" ca="1" si="66"/>
        <v>7042414.5667003933</v>
      </c>
      <c r="AD161">
        <f ca="1">IF(main[[#This Row],[Place]]="Melbourne",main[[#This Row],[Networth]],0)</f>
        <v>0</v>
      </c>
      <c r="AE161">
        <f ca="1">IF(main[[#This Row],[Place]]="Cardiff",main[[#This Row],[Networth]],0)</f>
        <v>0</v>
      </c>
      <c r="AF161">
        <f ca="1">IF(main[[#This Row],[Place]]="New york",main[[#This Row],[Networth]],0)</f>
        <v>0</v>
      </c>
      <c r="AG161">
        <f ca="1">IF(main[[#This Row],[Place]]="London",main[[#This Row],[Networth]],0)</f>
        <v>0</v>
      </c>
      <c r="AH161">
        <f ca="1">IF(main[[#This Row],[Place]]="Paris",main[[#This Row],[Networth]],0)</f>
        <v>0</v>
      </c>
      <c r="AI161">
        <f ca="1">IF(main[[#This Row],[Place]]="Rome",main[[#This Row],[Networth]],0)</f>
        <v>0</v>
      </c>
      <c r="AJ161">
        <f ca="1">IF(main[[#This Row],[Place]]="Delhi",main[[#This Row],[Networth]],0)</f>
        <v>7042414.5667003933</v>
      </c>
      <c r="AK161">
        <f ca="1">IF(main[[#This Row],[Place]]="Lords",main[[#This Row],[Networth]],0)</f>
        <v>0</v>
      </c>
    </row>
    <row r="162" spans="4:37">
      <c r="D162" s="16">
        <f t="shared" ca="1" si="46"/>
        <v>20</v>
      </c>
      <c r="E162">
        <f t="shared" ca="1" si="46"/>
        <v>20</v>
      </c>
      <c r="F162">
        <f t="shared" si="67"/>
        <v>159</v>
      </c>
      <c r="G162" t="str">
        <f ca="1">VLOOKUP(D162,firstname[],2,FALSE)</f>
        <v>Rozy</v>
      </c>
      <c r="H162" s="3" t="str">
        <f ca="1">VLOOKUP(E162,lastname[],2,FALSE)</f>
        <v>Link</v>
      </c>
      <c r="I162">
        <f t="shared" ca="1" si="47"/>
        <v>45</v>
      </c>
      <c r="J162">
        <f t="shared" ca="1" si="48"/>
        <v>2</v>
      </c>
      <c r="K162" t="str">
        <f t="shared" ca="1" si="49"/>
        <v>women</v>
      </c>
      <c r="L162">
        <f t="shared" ca="1" si="50"/>
        <v>5</v>
      </c>
      <c r="M162" t="str">
        <f t="shared" ca="1" si="51"/>
        <v>Electrical</v>
      </c>
      <c r="N162">
        <f t="shared" ca="1" si="52"/>
        <v>2</v>
      </c>
      <c r="O162" t="str">
        <f t="shared" ca="1" si="53"/>
        <v>SSC</v>
      </c>
      <c r="P162">
        <f t="shared" ca="1" si="54"/>
        <v>3</v>
      </c>
      <c r="Q162">
        <f t="shared" ca="1" si="55"/>
        <v>4</v>
      </c>
      <c r="R162">
        <f t="shared" ca="1" si="56"/>
        <v>1419006</v>
      </c>
      <c r="S162">
        <f t="shared" ca="1" si="57"/>
        <v>8</v>
      </c>
      <c r="T162" t="str">
        <f t="shared" ca="1" si="58"/>
        <v>Cardiff</v>
      </c>
      <c r="U162">
        <f t="shared" ca="1" si="59"/>
        <v>3853765.347800808</v>
      </c>
      <c r="V162">
        <f t="shared" ca="1" si="60"/>
        <v>159557.52127356839</v>
      </c>
      <c r="W162">
        <f t="shared" ca="1" si="61"/>
        <v>402233.33671312878</v>
      </c>
      <c r="X162">
        <f t="shared" ca="1" si="62"/>
        <v>46094.409286706999</v>
      </c>
      <c r="Y162">
        <f t="shared" ca="1" si="63"/>
        <v>34145.094391457969</v>
      </c>
      <c r="Z162">
        <f t="shared" ca="1" si="64"/>
        <v>850325.09980070894</v>
      </c>
      <c r="AA162">
        <f t="shared" ca="1" si="65"/>
        <v>6525329.7843146455</v>
      </c>
      <c r="AB162">
        <f t="shared" ca="1" si="66"/>
        <v>6285532.7593629127</v>
      </c>
      <c r="AD162">
        <f ca="1">IF(main[[#This Row],[Place]]="Melbourne",main[[#This Row],[Networth]],0)</f>
        <v>0</v>
      </c>
      <c r="AE162">
        <f ca="1">IF(main[[#This Row],[Place]]="Cardiff",main[[#This Row],[Networth]],0)</f>
        <v>6285532.7593629127</v>
      </c>
      <c r="AF162">
        <f ca="1">IF(main[[#This Row],[Place]]="New york",main[[#This Row],[Networth]],0)</f>
        <v>0</v>
      </c>
      <c r="AG162">
        <f ca="1">IF(main[[#This Row],[Place]]="London",main[[#This Row],[Networth]],0)</f>
        <v>0</v>
      </c>
      <c r="AH162">
        <f ca="1">IF(main[[#This Row],[Place]]="Paris",main[[#This Row],[Networth]],0)</f>
        <v>0</v>
      </c>
      <c r="AI162">
        <f ca="1">IF(main[[#This Row],[Place]]="Rome",main[[#This Row],[Networth]],0)</f>
        <v>0</v>
      </c>
      <c r="AJ162">
        <f ca="1">IF(main[[#This Row],[Place]]="Delhi",main[[#This Row],[Networth]],0)</f>
        <v>0</v>
      </c>
      <c r="AK162">
        <f ca="1">IF(main[[#This Row],[Place]]="Lords",main[[#This Row],[Networth]],0)</f>
        <v>0</v>
      </c>
    </row>
    <row r="163" spans="4:37">
      <c r="D163" s="16">
        <f t="shared" ca="1" si="46"/>
        <v>12</v>
      </c>
      <c r="E163">
        <f t="shared" ca="1" si="46"/>
        <v>29</v>
      </c>
      <c r="F163">
        <f t="shared" si="67"/>
        <v>160</v>
      </c>
      <c r="G163" t="str">
        <f ca="1">VLOOKUP(D163,firstname[],2,FALSE)</f>
        <v>Bill</v>
      </c>
      <c r="H163" s="3" t="str">
        <f ca="1">VLOOKUP(E163,lastname[],2,FALSE)</f>
        <v>Stanikzai</v>
      </c>
      <c r="I163">
        <f t="shared" ca="1" si="47"/>
        <v>28</v>
      </c>
      <c r="J163">
        <f t="shared" ca="1" si="48"/>
        <v>2</v>
      </c>
      <c r="K163" t="str">
        <f t="shared" ca="1" si="49"/>
        <v>women</v>
      </c>
      <c r="L163">
        <f t="shared" ca="1" si="50"/>
        <v>4</v>
      </c>
      <c r="M163" t="str">
        <f t="shared" ca="1" si="51"/>
        <v>IT</v>
      </c>
      <c r="N163">
        <f t="shared" ca="1" si="52"/>
        <v>5</v>
      </c>
      <c r="O163" t="str">
        <f t="shared" ca="1" si="53"/>
        <v>PHD</v>
      </c>
      <c r="P163">
        <f t="shared" ca="1" si="54"/>
        <v>1</v>
      </c>
      <c r="Q163">
        <f t="shared" ca="1" si="55"/>
        <v>3</v>
      </c>
      <c r="R163">
        <f t="shared" ca="1" si="56"/>
        <v>232852</v>
      </c>
      <c r="S163">
        <f t="shared" ca="1" si="57"/>
        <v>1</v>
      </c>
      <c r="T163" t="str">
        <f t="shared" ca="1" si="58"/>
        <v>New york</v>
      </c>
      <c r="U163">
        <f t="shared" ca="1" si="59"/>
        <v>170838.26075327856</v>
      </c>
      <c r="V163">
        <f t="shared" ca="1" si="60"/>
        <v>2520.8824921831238</v>
      </c>
      <c r="W163">
        <f t="shared" ca="1" si="61"/>
        <v>179462.04435559307</v>
      </c>
      <c r="X163">
        <f t="shared" ca="1" si="62"/>
        <v>135118.66338735106</v>
      </c>
      <c r="Y163">
        <f t="shared" ca="1" si="63"/>
        <v>226944.62718191728</v>
      </c>
      <c r="Z163">
        <f t="shared" ca="1" si="64"/>
        <v>63248.944049221915</v>
      </c>
      <c r="AA163">
        <f t="shared" ca="1" si="65"/>
        <v>646401.24915809359</v>
      </c>
      <c r="AB163">
        <f t="shared" ca="1" si="66"/>
        <v>281817.07609664206</v>
      </c>
      <c r="AD163">
        <f ca="1">IF(main[[#This Row],[Place]]="Melbourne",main[[#This Row],[Networth]],0)</f>
        <v>0</v>
      </c>
      <c r="AE163">
        <f ca="1">IF(main[[#This Row],[Place]]="Cardiff",main[[#This Row],[Networth]],0)</f>
        <v>0</v>
      </c>
      <c r="AF163">
        <f ca="1">IF(main[[#This Row],[Place]]="New york",main[[#This Row],[Networth]],0)</f>
        <v>281817.07609664206</v>
      </c>
      <c r="AG163">
        <f ca="1">IF(main[[#This Row],[Place]]="London",main[[#This Row],[Networth]],0)</f>
        <v>0</v>
      </c>
      <c r="AH163">
        <f ca="1">IF(main[[#This Row],[Place]]="Paris",main[[#This Row],[Networth]],0)</f>
        <v>0</v>
      </c>
      <c r="AI163">
        <f ca="1">IF(main[[#This Row],[Place]]="Rome",main[[#This Row],[Networth]],0)</f>
        <v>0</v>
      </c>
      <c r="AJ163">
        <f ca="1">IF(main[[#This Row],[Place]]="Delhi",main[[#This Row],[Networth]],0)</f>
        <v>0</v>
      </c>
      <c r="AK163">
        <f ca="1">IF(main[[#This Row],[Place]]="Lords",main[[#This Row],[Networth]],0)</f>
        <v>0</v>
      </c>
    </row>
    <row r="164" spans="4:37">
      <c r="D164" s="16">
        <f t="shared" ca="1" si="46"/>
        <v>12</v>
      </c>
      <c r="E164">
        <f t="shared" ca="1" si="46"/>
        <v>5</v>
      </c>
      <c r="F164">
        <f t="shared" si="67"/>
        <v>161</v>
      </c>
      <c r="G164" t="str">
        <f ca="1">VLOOKUP(D164,firstname[],2,FALSE)</f>
        <v>Bill</v>
      </c>
      <c r="H164" s="3" t="str">
        <f ca="1">VLOOKUP(E164,lastname[],2,FALSE)</f>
        <v>Bacchan</v>
      </c>
      <c r="I164">
        <f t="shared" ca="1" si="47"/>
        <v>26</v>
      </c>
      <c r="J164">
        <f t="shared" ca="1" si="48"/>
        <v>1</v>
      </c>
      <c r="K164" t="str">
        <f t="shared" ca="1" si="49"/>
        <v>men</v>
      </c>
      <c r="L164">
        <f t="shared" ca="1" si="50"/>
        <v>1</v>
      </c>
      <c r="M164" t="str">
        <f t="shared" ca="1" si="51"/>
        <v>Computer Science</v>
      </c>
      <c r="N164">
        <f t="shared" ca="1" si="52"/>
        <v>2</v>
      </c>
      <c r="O164" t="str">
        <f t="shared" ca="1" si="53"/>
        <v>SSC</v>
      </c>
      <c r="P164">
        <f t="shared" ca="1" si="54"/>
        <v>1</v>
      </c>
      <c r="Q164">
        <f t="shared" ca="1" si="55"/>
        <v>2</v>
      </c>
      <c r="R164">
        <f t="shared" ca="1" si="56"/>
        <v>958975</v>
      </c>
      <c r="S164">
        <f t="shared" ca="1" si="57"/>
        <v>2</v>
      </c>
      <c r="T164" t="str">
        <f t="shared" ca="1" si="58"/>
        <v>London</v>
      </c>
      <c r="U164">
        <f t="shared" ca="1" si="59"/>
        <v>118099.6324058505</v>
      </c>
      <c r="V164">
        <f t="shared" ca="1" si="60"/>
        <v>1951.9391487901585</v>
      </c>
      <c r="W164">
        <f t="shared" ca="1" si="61"/>
        <v>823030.02297226153</v>
      </c>
      <c r="X164">
        <f t="shared" ca="1" si="62"/>
        <v>364700.13305325311</v>
      </c>
      <c r="Y164">
        <f t="shared" ca="1" si="63"/>
        <v>765884.25346935797</v>
      </c>
      <c r="Z164">
        <f t="shared" ca="1" si="64"/>
        <v>625422.03453588916</v>
      </c>
      <c r="AA164">
        <f t="shared" ca="1" si="65"/>
        <v>2525526.6899140012</v>
      </c>
      <c r="AB164">
        <f t="shared" ca="1" si="66"/>
        <v>1392990.3642426</v>
      </c>
      <c r="AD164">
        <f ca="1">IF(main[[#This Row],[Place]]="Melbourne",main[[#This Row],[Networth]],0)</f>
        <v>0</v>
      </c>
      <c r="AE164">
        <f ca="1">IF(main[[#This Row],[Place]]="Cardiff",main[[#This Row],[Networth]],0)</f>
        <v>0</v>
      </c>
      <c r="AF164">
        <f ca="1">IF(main[[#This Row],[Place]]="New york",main[[#This Row],[Networth]],0)</f>
        <v>0</v>
      </c>
      <c r="AG164">
        <f ca="1">IF(main[[#This Row],[Place]]="London",main[[#This Row],[Networth]],0)</f>
        <v>1392990.3642426</v>
      </c>
      <c r="AH164">
        <f ca="1">IF(main[[#This Row],[Place]]="Paris",main[[#This Row],[Networth]],0)</f>
        <v>0</v>
      </c>
      <c r="AI164">
        <f ca="1">IF(main[[#This Row],[Place]]="Rome",main[[#This Row],[Networth]],0)</f>
        <v>0</v>
      </c>
      <c r="AJ164">
        <f ca="1">IF(main[[#This Row],[Place]]="Delhi",main[[#This Row],[Networth]],0)</f>
        <v>0</v>
      </c>
      <c r="AK164">
        <f ca="1">IF(main[[#This Row],[Place]]="Lords",main[[#This Row],[Networth]],0)</f>
        <v>0</v>
      </c>
    </row>
    <row r="165" spans="4:37">
      <c r="D165" s="16">
        <f t="shared" ca="1" si="46"/>
        <v>29</v>
      </c>
      <c r="E165">
        <f t="shared" ca="1" si="46"/>
        <v>6</v>
      </c>
      <c r="F165">
        <f t="shared" si="67"/>
        <v>162</v>
      </c>
      <c r="G165" t="str">
        <f ca="1">VLOOKUP(D165,firstname[],2,FALSE)</f>
        <v>Asgar</v>
      </c>
      <c r="H165" s="3" t="str">
        <f ca="1">VLOOKUP(E165,lastname[],2,FALSE)</f>
        <v>Pant</v>
      </c>
      <c r="I165">
        <f t="shared" ca="1" si="47"/>
        <v>36</v>
      </c>
      <c r="J165">
        <f t="shared" ca="1" si="48"/>
        <v>2</v>
      </c>
      <c r="K165" t="str">
        <f t="shared" ca="1" si="49"/>
        <v>women</v>
      </c>
      <c r="L165">
        <f t="shared" ca="1" si="50"/>
        <v>1</v>
      </c>
      <c r="M165" t="str">
        <f t="shared" ca="1" si="51"/>
        <v>Computer Science</v>
      </c>
      <c r="N165">
        <f t="shared" ca="1" si="52"/>
        <v>3</v>
      </c>
      <c r="O165" t="str">
        <f t="shared" ca="1" si="53"/>
        <v>Graduate</v>
      </c>
      <c r="P165">
        <f t="shared" ca="1" si="54"/>
        <v>2</v>
      </c>
      <c r="Q165">
        <f t="shared" ca="1" si="55"/>
        <v>3</v>
      </c>
      <c r="R165">
        <f t="shared" ca="1" si="56"/>
        <v>1304419</v>
      </c>
      <c r="S165">
        <f t="shared" ca="1" si="57"/>
        <v>2</v>
      </c>
      <c r="T165" t="str">
        <f t="shared" ca="1" si="58"/>
        <v>London</v>
      </c>
      <c r="U165">
        <f t="shared" ca="1" si="59"/>
        <v>6101541.576925233</v>
      </c>
      <c r="V165">
        <f t="shared" ca="1" si="60"/>
        <v>117531.57097795962</v>
      </c>
      <c r="W165">
        <f t="shared" ca="1" si="61"/>
        <v>86998.639342922339</v>
      </c>
      <c r="X165">
        <f t="shared" ca="1" si="62"/>
        <v>35423.779255266098</v>
      </c>
      <c r="Y165">
        <f t="shared" ca="1" si="63"/>
        <v>693729.27795420226</v>
      </c>
      <c r="Z165">
        <f t="shared" ca="1" si="64"/>
        <v>548358.1561160658</v>
      </c>
      <c r="AA165">
        <f t="shared" ca="1" si="65"/>
        <v>8041317.3723842213</v>
      </c>
      <c r="AB165">
        <f t="shared" ca="1" si="66"/>
        <v>7194632.7441967931</v>
      </c>
      <c r="AD165">
        <f ca="1">IF(main[[#This Row],[Place]]="Melbourne",main[[#This Row],[Networth]],0)</f>
        <v>0</v>
      </c>
      <c r="AE165">
        <f ca="1">IF(main[[#This Row],[Place]]="Cardiff",main[[#This Row],[Networth]],0)</f>
        <v>0</v>
      </c>
      <c r="AF165">
        <f ca="1">IF(main[[#This Row],[Place]]="New york",main[[#This Row],[Networth]],0)</f>
        <v>0</v>
      </c>
      <c r="AG165">
        <f ca="1">IF(main[[#This Row],[Place]]="London",main[[#This Row],[Networth]],0)</f>
        <v>7194632.7441967931</v>
      </c>
      <c r="AH165">
        <f ca="1">IF(main[[#This Row],[Place]]="Paris",main[[#This Row],[Networth]],0)</f>
        <v>0</v>
      </c>
      <c r="AI165">
        <f ca="1">IF(main[[#This Row],[Place]]="Rome",main[[#This Row],[Networth]],0)</f>
        <v>0</v>
      </c>
      <c r="AJ165">
        <f ca="1">IF(main[[#This Row],[Place]]="Delhi",main[[#This Row],[Networth]],0)</f>
        <v>0</v>
      </c>
      <c r="AK165">
        <f ca="1">IF(main[[#This Row],[Place]]="Lords",main[[#This Row],[Networth]],0)</f>
        <v>0</v>
      </c>
    </row>
    <row r="166" spans="4:37">
      <c r="D166" s="16">
        <f t="shared" ca="1" si="46"/>
        <v>28</v>
      </c>
      <c r="E166">
        <f t="shared" ca="1" si="46"/>
        <v>10</v>
      </c>
      <c r="F166">
        <f t="shared" si="67"/>
        <v>163</v>
      </c>
      <c r="G166" t="str">
        <f ca="1">VLOOKUP(D166,firstname[],2,FALSE)</f>
        <v>Nathan</v>
      </c>
      <c r="H166" s="3" t="str">
        <f ca="1">VLOOKUP(E166,lastname[],2,FALSE)</f>
        <v>Musk</v>
      </c>
      <c r="I166">
        <f t="shared" ca="1" si="47"/>
        <v>42</v>
      </c>
      <c r="J166">
        <f t="shared" ca="1" si="48"/>
        <v>2</v>
      </c>
      <c r="K166" t="str">
        <f t="shared" ca="1" si="49"/>
        <v>women</v>
      </c>
      <c r="L166">
        <f t="shared" ca="1" si="50"/>
        <v>1</v>
      </c>
      <c r="M166" t="str">
        <f t="shared" ca="1" si="51"/>
        <v>Computer Science</v>
      </c>
      <c r="N166">
        <f t="shared" ca="1" si="52"/>
        <v>3</v>
      </c>
      <c r="O166" t="str">
        <f t="shared" ca="1" si="53"/>
        <v>Graduate</v>
      </c>
      <c r="P166">
        <f t="shared" ca="1" si="54"/>
        <v>2</v>
      </c>
      <c r="Q166">
        <f t="shared" ca="1" si="55"/>
        <v>4</v>
      </c>
      <c r="R166">
        <f t="shared" ca="1" si="56"/>
        <v>1152371</v>
      </c>
      <c r="S166">
        <f t="shared" ca="1" si="57"/>
        <v>8</v>
      </c>
      <c r="T166" t="str">
        <f t="shared" ca="1" si="58"/>
        <v>Cardiff</v>
      </c>
      <c r="U166">
        <f t="shared" ca="1" si="59"/>
        <v>6244466.2553274874</v>
      </c>
      <c r="V166">
        <f t="shared" ca="1" si="60"/>
        <v>589845.12934774964</v>
      </c>
      <c r="W166">
        <f t="shared" ca="1" si="61"/>
        <v>188595.72450702603</v>
      </c>
      <c r="X166">
        <f t="shared" ca="1" si="62"/>
        <v>108848.81115231013</v>
      </c>
      <c r="Y166">
        <f t="shared" ca="1" si="63"/>
        <v>480973.81173044012</v>
      </c>
      <c r="Z166">
        <f t="shared" ca="1" si="64"/>
        <v>56895.326407205721</v>
      </c>
      <c r="AA166">
        <f t="shared" ca="1" si="65"/>
        <v>7642328.3062417191</v>
      </c>
      <c r="AB166">
        <f t="shared" ca="1" si="66"/>
        <v>6462660.5540112192</v>
      </c>
      <c r="AD166">
        <f ca="1">IF(main[[#This Row],[Place]]="Melbourne",main[[#This Row],[Networth]],0)</f>
        <v>0</v>
      </c>
      <c r="AE166">
        <f ca="1">IF(main[[#This Row],[Place]]="Cardiff",main[[#This Row],[Networth]],0)</f>
        <v>6462660.5540112192</v>
      </c>
      <c r="AF166">
        <f ca="1">IF(main[[#This Row],[Place]]="New york",main[[#This Row],[Networth]],0)</f>
        <v>0</v>
      </c>
      <c r="AG166">
        <f ca="1">IF(main[[#This Row],[Place]]="London",main[[#This Row],[Networth]],0)</f>
        <v>0</v>
      </c>
      <c r="AH166">
        <f ca="1">IF(main[[#This Row],[Place]]="Paris",main[[#This Row],[Networth]],0)</f>
        <v>0</v>
      </c>
      <c r="AI166">
        <f ca="1">IF(main[[#This Row],[Place]]="Rome",main[[#This Row],[Networth]],0)</f>
        <v>0</v>
      </c>
      <c r="AJ166">
        <f ca="1">IF(main[[#This Row],[Place]]="Delhi",main[[#This Row],[Networth]],0)</f>
        <v>0</v>
      </c>
      <c r="AK166">
        <f ca="1">IF(main[[#This Row],[Place]]="Lords",main[[#This Row],[Networth]],0)</f>
        <v>0</v>
      </c>
    </row>
    <row r="167" spans="4:37">
      <c r="D167" s="16">
        <f t="shared" ca="1" si="46"/>
        <v>15</v>
      </c>
      <c r="E167">
        <f t="shared" ca="1" si="46"/>
        <v>16</v>
      </c>
      <c r="F167">
        <f t="shared" si="67"/>
        <v>164</v>
      </c>
      <c r="G167" t="str">
        <f ca="1">VLOOKUP(D167,firstname[],2,FALSE)</f>
        <v>Brendon</v>
      </c>
      <c r="H167" s="3" t="str">
        <f ca="1">VLOOKUP(E167,lastname[],2,FALSE)</f>
        <v>Maxwell</v>
      </c>
      <c r="I167">
        <f t="shared" ca="1" si="47"/>
        <v>26</v>
      </c>
      <c r="J167">
        <f t="shared" ca="1" si="48"/>
        <v>1</v>
      </c>
      <c r="K167" t="str">
        <f t="shared" ca="1" si="49"/>
        <v>men</v>
      </c>
      <c r="L167">
        <f t="shared" ca="1" si="50"/>
        <v>1</v>
      </c>
      <c r="M167" t="str">
        <f t="shared" ca="1" si="51"/>
        <v>Computer Science</v>
      </c>
      <c r="N167">
        <f t="shared" ca="1" si="52"/>
        <v>2</v>
      </c>
      <c r="O167" t="str">
        <f t="shared" ca="1" si="53"/>
        <v>SSC</v>
      </c>
      <c r="P167">
        <f t="shared" ca="1" si="54"/>
        <v>2</v>
      </c>
      <c r="Q167">
        <f t="shared" ca="1" si="55"/>
        <v>2</v>
      </c>
      <c r="R167">
        <f t="shared" ca="1" si="56"/>
        <v>384860</v>
      </c>
      <c r="S167">
        <f t="shared" ca="1" si="57"/>
        <v>3</v>
      </c>
      <c r="T167" t="str">
        <f t="shared" ca="1" si="58"/>
        <v>Paris</v>
      </c>
      <c r="U167">
        <f t="shared" ca="1" si="59"/>
        <v>2889897.4299512268</v>
      </c>
      <c r="V167">
        <f t="shared" ca="1" si="60"/>
        <v>148069.94156036849</v>
      </c>
      <c r="W167">
        <f t="shared" ca="1" si="61"/>
        <v>79444.230983572867</v>
      </c>
      <c r="X167">
        <f t="shared" ca="1" si="62"/>
        <v>44178.015741537158</v>
      </c>
      <c r="Y167">
        <f t="shared" ca="1" si="63"/>
        <v>311352.39152199461</v>
      </c>
      <c r="Z167">
        <f t="shared" ca="1" si="64"/>
        <v>23663.777727185465</v>
      </c>
      <c r="AA167">
        <f t="shared" ca="1" si="65"/>
        <v>3377865.4386619851</v>
      </c>
      <c r="AB167">
        <f t="shared" ca="1" si="66"/>
        <v>2874265.0898380848</v>
      </c>
      <c r="AD167">
        <f ca="1">IF(main[[#This Row],[Place]]="Melbourne",main[[#This Row],[Networth]],0)</f>
        <v>0</v>
      </c>
      <c r="AE167">
        <f ca="1">IF(main[[#This Row],[Place]]="Cardiff",main[[#This Row],[Networth]],0)</f>
        <v>0</v>
      </c>
      <c r="AF167">
        <f ca="1">IF(main[[#This Row],[Place]]="New york",main[[#This Row],[Networth]],0)</f>
        <v>0</v>
      </c>
      <c r="AG167">
        <f ca="1">IF(main[[#This Row],[Place]]="London",main[[#This Row],[Networth]],0)</f>
        <v>0</v>
      </c>
      <c r="AH167">
        <f ca="1">IF(main[[#This Row],[Place]]="Paris",main[[#This Row],[Networth]],0)</f>
        <v>2874265.0898380848</v>
      </c>
      <c r="AI167">
        <f ca="1">IF(main[[#This Row],[Place]]="Rome",main[[#This Row],[Networth]],0)</f>
        <v>0</v>
      </c>
      <c r="AJ167">
        <f ca="1">IF(main[[#This Row],[Place]]="Delhi",main[[#This Row],[Networth]],0)</f>
        <v>0</v>
      </c>
      <c r="AK167">
        <f ca="1">IF(main[[#This Row],[Place]]="Lords",main[[#This Row],[Networth]],0)</f>
        <v>0</v>
      </c>
    </row>
    <row r="168" spans="4:37">
      <c r="D168" s="16">
        <f t="shared" ca="1" si="46"/>
        <v>11</v>
      </c>
      <c r="E168">
        <f t="shared" ca="1" si="46"/>
        <v>16</v>
      </c>
      <c r="F168">
        <f t="shared" si="67"/>
        <v>165</v>
      </c>
      <c r="G168" t="str">
        <f ca="1">VLOOKUP(D168,firstname[],2,FALSE)</f>
        <v>Saharsh</v>
      </c>
      <c r="H168" s="3" t="str">
        <f ca="1">VLOOKUP(E168,lastname[],2,FALSE)</f>
        <v>Maxwell</v>
      </c>
      <c r="I168">
        <f t="shared" ca="1" si="47"/>
        <v>40</v>
      </c>
      <c r="J168">
        <f t="shared" ca="1" si="48"/>
        <v>1</v>
      </c>
      <c r="K168" t="str">
        <f t="shared" ca="1" si="49"/>
        <v>men</v>
      </c>
      <c r="L168">
        <f t="shared" ca="1" si="50"/>
        <v>6</v>
      </c>
      <c r="M168" t="str">
        <f t="shared" ca="1" si="51"/>
        <v>Biotech</v>
      </c>
      <c r="N168">
        <f t="shared" ca="1" si="52"/>
        <v>2</v>
      </c>
      <c r="O168" t="str">
        <f t="shared" ca="1" si="53"/>
        <v>SSC</v>
      </c>
      <c r="P168">
        <f t="shared" ca="1" si="54"/>
        <v>1</v>
      </c>
      <c r="Q168">
        <f t="shared" ca="1" si="55"/>
        <v>3</v>
      </c>
      <c r="R168">
        <f t="shared" ca="1" si="56"/>
        <v>1256575</v>
      </c>
      <c r="S168">
        <f t="shared" ca="1" si="57"/>
        <v>4</v>
      </c>
      <c r="T168" t="str">
        <f t="shared" ca="1" si="58"/>
        <v>Rome</v>
      </c>
      <c r="U168">
        <f t="shared" ca="1" si="59"/>
        <v>1237912.5743725165</v>
      </c>
      <c r="V168">
        <f t="shared" ca="1" si="60"/>
        <v>86308.687663030534</v>
      </c>
      <c r="W168">
        <f t="shared" ca="1" si="61"/>
        <v>877234.40092124289</v>
      </c>
      <c r="X168">
        <f t="shared" ca="1" si="62"/>
        <v>265165.76089741115</v>
      </c>
      <c r="Y168">
        <f t="shared" ca="1" si="63"/>
        <v>1041269.1008931992</v>
      </c>
      <c r="Z168">
        <f t="shared" ca="1" si="64"/>
        <v>53131.754150029738</v>
      </c>
      <c r="AA168">
        <f t="shared" ca="1" si="65"/>
        <v>3424853.729443789</v>
      </c>
      <c r="AB168">
        <f t="shared" ca="1" si="66"/>
        <v>2032110.1799901484</v>
      </c>
      <c r="AD168">
        <f ca="1">IF(main[[#This Row],[Place]]="Melbourne",main[[#This Row],[Networth]],0)</f>
        <v>0</v>
      </c>
      <c r="AE168">
        <f ca="1">IF(main[[#This Row],[Place]]="Cardiff",main[[#This Row],[Networth]],0)</f>
        <v>0</v>
      </c>
      <c r="AF168">
        <f ca="1">IF(main[[#This Row],[Place]]="New york",main[[#This Row],[Networth]],0)</f>
        <v>0</v>
      </c>
      <c r="AG168">
        <f ca="1">IF(main[[#This Row],[Place]]="London",main[[#This Row],[Networth]],0)</f>
        <v>0</v>
      </c>
      <c r="AH168">
        <f ca="1">IF(main[[#This Row],[Place]]="Paris",main[[#This Row],[Networth]],0)</f>
        <v>0</v>
      </c>
      <c r="AI168">
        <f ca="1">IF(main[[#This Row],[Place]]="Rome",main[[#This Row],[Networth]],0)</f>
        <v>2032110.1799901484</v>
      </c>
      <c r="AJ168">
        <f ca="1">IF(main[[#This Row],[Place]]="Delhi",main[[#This Row],[Networth]],0)</f>
        <v>0</v>
      </c>
      <c r="AK168">
        <f ca="1">IF(main[[#This Row],[Place]]="Lords",main[[#This Row],[Networth]],0)</f>
        <v>0</v>
      </c>
    </row>
    <row r="169" spans="4:37">
      <c r="D169" s="16">
        <f t="shared" ca="1" si="46"/>
        <v>3</v>
      </c>
      <c r="E169">
        <f t="shared" ca="1" si="46"/>
        <v>29</v>
      </c>
      <c r="F169">
        <f t="shared" si="67"/>
        <v>166</v>
      </c>
      <c r="G169" t="str">
        <f ca="1">VLOOKUP(D169,firstname[],2,FALSE)</f>
        <v>Pradyuman</v>
      </c>
      <c r="H169" s="3" t="str">
        <f ca="1">VLOOKUP(E169,lastname[],2,FALSE)</f>
        <v>Stanikzai</v>
      </c>
      <c r="I169">
        <f t="shared" ca="1" si="47"/>
        <v>28</v>
      </c>
      <c r="J169">
        <f t="shared" ca="1" si="48"/>
        <v>1</v>
      </c>
      <c r="K169" t="str">
        <f t="shared" ca="1" si="49"/>
        <v>men</v>
      </c>
      <c r="L169">
        <f t="shared" ca="1" si="50"/>
        <v>4</v>
      </c>
      <c r="M169" t="str">
        <f t="shared" ca="1" si="51"/>
        <v>IT</v>
      </c>
      <c r="N169">
        <f t="shared" ca="1" si="52"/>
        <v>4</v>
      </c>
      <c r="O169" t="str">
        <f t="shared" ca="1" si="53"/>
        <v>PostGraduate</v>
      </c>
      <c r="P169">
        <f t="shared" ca="1" si="54"/>
        <v>3</v>
      </c>
      <c r="Q169">
        <f t="shared" ca="1" si="55"/>
        <v>2</v>
      </c>
      <c r="R169">
        <f t="shared" ca="1" si="56"/>
        <v>1059852</v>
      </c>
      <c r="S169">
        <f t="shared" ca="1" si="57"/>
        <v>8</v>
      </c>
      <c r="T169" t="str">
        <f t="shared" ca="1" si="58"/>
        <v>Cardiff</v>
      </c>
      <c r="U169">
        <f t="shared" ca="1" si="59"/>
        <v>4722575.2634871323</v>
      </c>
      <c r="V169">
        <f t="shared" ca="1" si="60"/>
        <v>373567.74571484112</v>
      </c>
      <c r="W169">
        <f t="shared" ca="1" si="61"/>
        <v>203218.91113836432</v>
      </c>
      <c r="X169">
        <f t="shared" ca="1" si="62"/>
        <v>171734.05132262249</v>
      </c>
      <c r="Y169">
        <f t="shared" ca="1" si="63"/>
        <v>148147.15806320269</v>
      </c>
      <c r="Z169">
        <f t="shared" ca="1" si="64"/>
        <v>541681.79303334712</v>
      </c>
      <c r="AA169">
        <f t="shared" ca="1" si="65"/>
        <v>6527327.9676588438</v>
      </c>
      <c r="AB169">
        <f t="shared" ca="1" si="66"/>
        <v>5833879.0125581771</v>
      </c>
      <c r="AD169">
        <f ca="1">IF(main[[#This Row],[Place]]="Melbourne",main[[#This Row],[Networth]],0)</f>
        <v>0</v>
      </c>
      <c r="AE169">
        <f ca="1">IF(main[[#This Row],[Place]]="Cardiff",main[[#This Row],[Networth]],0)</f>
        <v>5833879.0125581771</v>
      </c>
      <c r="AF169">
        <f ca="1">IF(main[[#This Row],[Place]]="New york",main[[#This Row],[Networth]],0)</f>
        <v>0</v>
      </c>
      <c r="AG169">
        <f ca="1">IF(main[[#This Row],[Place]]="London",main[[#This Row],[Networth]],0)</f>
        <v>0</v>
      </c>
      <c r="AH169">
        <f ca="1">IF(main[[#This Row],[Place]]="Paris",main[[#This Row],[Networth]],0)</f>
        <v>0</v>
      </c>
      <c r="AI169">
        <f ca="1">IF(main[[#This Row],[Place]]="Rome",main[[#This Row],[Networth]],0)</f>
        <v>0</v>
      </c>
      <c r="AJ169">
        <f ca="1">IF(main[[#This Row],[Place]]="Delhi",main[[#This Row],[Networth]],0)</f>
        <v>0</v>
      </c>
      <c r="AK169">
        <f ca="1">IF(main[[#This Row],[Place]]="Lords",main[[#This Row],[Networth]],0)</f>
        <v>0</v>
      </c>
    </row>
    <row r="170" spans="4:37">
      <c r="D170" s="16">
        <f t="shared" ca="1" si="46"/>
        <v>7</v>
      </c>
      <c r="E170">
        <f t="shared" ca="1" si="46"/>
        <v>2</v>
      </c>
      <c r="F170">
        <f t="shared" si="67"/>
        <v>167</v>
      </c>
      <c r="G170" t="str">
        <f ca="1">VLOOKUP(D170,firstname[],2,FALSE)</f>
        <v>Elon</v>
      </c>
      <c r="H170" s="3" t="str">
        <f ca="1">VLOOKUP(E170,lastname[],2,FALSE)</f>
        <v>Nadel</v>
      </c>
      <c r="I170">
        <f t="shared" ca="1" si="47"/>
        <v>43</v>
      </c>
      <c r="J170">
        <f t="shared" ca="1" si="48"/>
        <v>1</v>
      </c>
      <c r="K170" t="str">
        <f t="shared" ca="1" si="49"/>
        <v>men</v>
      </c>
      <c r="L170">
        <f t="shared" ca="1" si="50"/>
        <v>1</v>
      </c>
      <c r="M170" t="str">
        <f t="shared" ca="1" si="51"/>
        <v>Computer Science</v>
      </c>
      <c r="N170">
        <f t="shared" ca="1" si="52"/>
        <v>1</v>
      </c>
      <c r="O170" t="str">
        <f t="shared" ca="1" si="53"/>
        <v>HSC</v>
      </c>
      <c r="P170">
        <f t="shared" ca="1" si="54"/>
        <v>3</v>
      </c>
      <c r="Q170">
        <f t="shared" ca="1" si="55"/>
        <v>1</v>
      </c>
      <c r="R170">
        <f t="shared" ca="1" si="56"/>
        <v>931832</v>
      </c>
      <c r="S170">
        <f t="shared" ca="1" si="57"/>
        <v>4</v>
      </c>
      <c r="T170" t="str">
        <f t="shared" ca="1" si="58"/>
        <v>Rome</v>
      </c>
      <c r="U170">
        <f t="shared" ca="1" si="59"/>
        <v>6198704.943819317</v>
      </c>
      <c r="V170">
        <f t="shared" ca="1" si="60"/>
        <v>12000.616447453038</v>
      </c>
      <c r="W170">
        <f t="shared" ca="1" si="61"/>
        <v>787267.53038606409</v>
      </c>
      <c r="X170">
        <f t="shared" ca="1" si="62"/>
        <v>332795.12625721435</v>
      </c>
      <c r="Y170">
        <f t="shared" ca="1" si="63"/>
        <v>307663.89401539584</v>
      </c>
      <c r="Z170">
        <f t="shared" ca="1" si="64"/>
        <v>610984.8021979226</v>
      </c>
      <c r="AA170">
        <f t="shared" ca="1" si="65"/>
        <v>8528789.2764033042</v>
      </c>
      <c r="AB170">
        <f t="shared" ca="1" si="66"/>
        <v>7876329.639683241</v>
      </c>
      <c r="AD170">
        <f ca="1">IF(main[[#This Row],[Place]]="Melbourne",main[[#This Row],[Networth]],0)</f>
        <v>0</v>
      </c>
      <c r="AE170">
        <f ca="1">IF(main[[#This Row],[Place]]="Cardiff",main[[#This Row],[Networth]],0)</f>
        <v>0</v>
      </c>
      <c r="AF170">
        <f ca="1">IF(main[[#This Row],[Place]]="New york",main[[#This Row],[Networth]],0)</f>
        <v>0</v>
      </c>
      <c r="AG170">
        <f ca="1">IF(main[[#This Row],[Place]]="London",main[[#This Row],[Networth]],0)</f>
        <v>0</v>
      </c>
      <c r="AH170">
        <f ca="1">IF(main[[#This Row],[Place]]="Paris",main[[#This Row],[Networth]],0)</f>
        <v>0</v>
      </c>
      <c r="AI170">
        <f ca="1">IF(main[[#This Row],[Place]]="Rome",main[[#This Row],[Networth]],0)</f>
        <v>7876329.639683241</v>
      </c>
      <c r="AJ170">
        <f ca="1">IF(main[[#This Row],[Place]]="Delhi",main[[#This Row],[Networth]],0)</f>
        <v>0</v>
      </c>
      <c r="AK170">
        <f ca="1">IF(main[[#This Row],[Place]]="Lords",main[[#This Row],[Networth]],0)</f>
        <v>0</v>
      </c>
    </row>
    <row r="171" spans="4:37">
      <c r="D171" s="16">
        <f t="shared" ca="1" si="46"/>
        <v>20</v>
      </c>
      <c r="E171">
        <f t="shared" ca="1" si="46"/>
        <v>3</v>
      </c>
      <c r="F171">
        <f t="shared" si="67"/>
        <v>168</v>
      </c>
      <c r="G171" t="str">
        <f ca="1">VLOOKUP(D171,firstname[],2,FALSE)</f>
        <v>Rozy</v>
      </c>
      <c r="H171" s="3" t="str">
        <f ca="1">VLOOKUP(E171,lastname[],2,FALSE)</f>
        <v>Nadela</v>
      </c>
      <c r="I171">
        <f t="shared" ca="1" si="47"/>
        <v>27</v>
      </c>
      <c r="J171">
        <f t="shared" ca="1" si="48"/>
        <v>2</v>
      </c>
      <c r="K171" t="str">
        <f t="shared" ca="1" si="49"/>
        <v>women</v>
      </c>
      <c r="L171">
        <f t="shared" ca="1" si="50"/>
        <v>4</v>
      </c>
      <c r="M171" t="str">
        <f t="shared" ca="1" si="51"/>
        <v>IT</v>
      </c>
      <c r="N171">
        <f t="shared" ca="1" si="52"/>
        <v>4</v>
      </c>
      <c r="O171" t="str">
        <f t="shared" ca="1" si="53"/>
        <v>PostGraduate</v>
      </c>
      <c r="P171">
        <f t="shared" ca="1" si="54"/>
        <v>3</v>
      </c>
      <c r="Q171">
        <f t="shared" ca="1" si="55"/>
        <v>3</v>
      </c>
      <c r="R171">
        <f t="shared" ca="1" si="56"/>
        <v>438806</v>
      </c>
      <c r="S171">
        <f t="shared" ca="1" si="57"/>
        <v>8</v>
      </c>
      <c r="T171" t="str">
        <f t="shared" ca="1" si="58"/>
        <v>Cardiff</v>
      </c>
      <c r="U171">
        <f t="shared" ca="1" si="59"/>
        <v>2110484.2810198842</v>
      </c>
      <c r="V171">
        <f t="shared" ca="1" si="60"/>
        <v>39509.651190005505</v>
      </c>
      <c r="W171">
        <f t="shared" ca="1" si="61"/>
        <v>188866.2555380649</v>
      </c>
      <c r="X171">
        <f t="shared" ca="1" si="62"/>
        <v>40128.563906170704</v>
      </c>
      <c r="Y171">
        <f t="shared" ca="1" si="63"/>
        <v>201737.76348241535</v>
      </c>
      <c r="Z171">
        <f t="shared" ca="1" si="64"/>
        <v>87815.102024206397</v>
      </c>
      <c r="AA171">
        <f t="shared" ca="1" si="65"/>
        <v>2825971.6385821556</v>
      </c>
      <c r="AB171">
        <f t="shared" ca="1" si="66"/>
        <v>2544595.6600035634</v>
      </c>
      <c r="AD171">
        <f ca="1">IF(main[[#This Row],[Place]]="Melbourne",main[[#This Row],[Networth]],0)</f>
        <v>0</v>
      </c>
      <c r="AE171">
        <f ca="1">IF(main[[#This Row],[Place]]="Cardiff",main[[#This Row],[Networth]],0)</f>
        <v>2544595.6600035634</v>
      </c>
      <c r="AF171">
        <f ca="1">IF(main[[#This Row],[Place]]="New york",main[[#This Row],[Networth]],0)</f>
        <v>0</v>
      </c>
      <c r="AG171">
        <f ca="1">IF(main[[#This Row],[Place]]="London",main[[#This Row],[Networth]],0)</f>
        <v>0</v>
      </c>
      <c r="AH171">
        <f ca="1">IF(main[[#This Row],[Place]]="Paris",main[[#This Row],[Networth]],0)</f>
        <v>0</v>
      </c>
      <c r="AI171">
        <f ca="1">IF(main[[#This Row],[Place]]="Rome",main[[#This Row],[Networth]],0)</f>
        <v>0</v>
      </c>
      <c r="AJ171">
        <f ca="1">IF(main[[#This Row],[Place]]="Delhi",main[[#This Row],[Networth]],0)</f>
        <v>0</v>
      </c>
      <c r="AK171">
        <f ca="1">IF(main[[#This Row],[Place]]="Lords",main[[#This Row],[Networth]],0)</f>
        <v>0</v>
      </c>
    </row>
    <row r="172" spans="4:37">
      <c r="D172" s="16">
        <f t="shared" ca="1" si="46"/>
        <v>7</v>
      </c>
      <c r="E172">
        <f t="shared" ca="1" si="46"/>
        <v>22</v>
      </c>
      <c r="F172">
        <f t="shared" si="67"/>
        <v>169</v>
      </c>
      <c r="G172" t="str">
        <f ca="1">VLOOKUP(D172,firstname[],2,FALSE)</f>
        <v>Elon</v>
      </c>
      <c r="H172" s="3" t="str">
        <f ca="1">VLOOKUP(E172,lastname[],2,FALSE)</f>
        <v>Chandel</v>
      </c>
      <c r="I172">
        <f t="shared" ca="1" si="47"/>
        <v>28</v>
      </c>
      <c r="J172">
        <f t="shared" ca="1" si="48"/>
        <v>2</v>
      </c>
      <c r="K172" t="str">
        <f t="shared" ca="1" si="49"/>
        <v>women</v>
      </c>
      <c r="L172">
        <f t="shared" ca="1" si="50"/>
        <v>6</v>
      </c>
      <c r="M172" t="str">
        <f t="shared" ca="1" si="51"/>
        <v>Biotech</v>
      </c>
      <c r="N172">
        <f t="shared" ca="1" si="52"/>
        <v>4</v>
      </c>
      <c r="O172" t="str">
        <f t="shared" ca="1" si="53"/>
        <v>PostGraduate</v>
      </c>
      <c r="P172">
        <f t="shared" ca="1" si="54"/>
        <v>2</v>
      </c>
      <c r="Q172">
        <f t="shared" ca="1" si="55"/>
        <v>4</v>
      </c>
      <c r="R172">
        <f t="shared" ca="1" si="56"/>
        <v>472973</v>
      </c>
      <c r="S172">
        <f t="shared" ca="1" si="57"/>
        <v>8</v>
      </c>
      <c r="T172" t="str">
        <f t="shared" ca="1" si="58"/>
        <v>Cardiff</v>
      </c>
      <c r="U172">
        <f t="shared" ca="1" si="59"/>
        <v>1890992.5507535446</v>
      </c>
      <c r="V172">
        <f t="shared" ca="1" si="60"/>
        <v>24315.077907905114</v>
      </c>
      <c r="W172">
        <f t="shared" ca="1" si="61"/>
        <v>30356.196395102012</v>
      </c>
      <c r="X172">
        <f t="shared" ca="1" si="62"/>
        <v>3592.5513023827798</v>
      </c>
      <c r="Y172">
        <f t="shared" ca="1" si="63"/>
        <v>121792.99581414818</v>
      </c>
      <c r="Z172">
        <f t="shared" ca="1" si="64"/>
        <v>79270.681063401775</v>
      </c>
      <c r="AA172">
        <f t="shared" ca="1" si="65"/>
        <v>2473592.4282120485</v>
      </c>
      <c r="AB172">
        <f t="shared" ca="1" si="66"/>
        <v>2323891.8031876124</v>
      </c>
      <c r="AD172">
        <f ca="1">IF(main[[#This Row],[Place]]="Melbourne",main[[#This Row],[Networth]],0)</f>
        <v>0</v>
      </c>
      <c r="AE172">
        <f ca="1">IF(main[[#This Row],[Place]]="Cardiff",main[[#This Row],[Networth]],0)</f>
        <v>2323891.8031876124</v>
      </c>
      <c r="AF172">
        <f ca="1">IF(main[[#This Row],[Place]]="New york",main[[#This Row],[Networth]],0)</f>
        <v>0</v>
      </c>
      <c r="AG172">
        <f ca="1">IF(main[[#This Row],[Place]]="London",main[[#This Row],[Networth]],0)</f>
        <v>0</v>
      </c>
      <c r="AH172">
        <f ca="1">IF(main[[#This Row],[Place]]="Paris",main[[#This Row],[Networth]],0)</f>
        <v>0</v>
      </c>
      <c r="AI172">
        <f ca="1">IF(main[[#This Row],[Place]]="Rome",main[[#This Row],[Networth]],0)</f>
        <v>0</v>
      </c>
      <c r="AJ172">
        <f ca="1">IF(main[[#This Row],[Place]]="Delhi",main[[#This Row],[Networth]],0)</f>
        <v>0</v>
      </c>
      <c r="AK172">
        <f ca="1">IF(main[[#This Row],[Place]]="Lords",main[[#This Row],[Networth]],0)</f>
        <v>0</v>
      </c>
    </row>
    <row r="173" spans="4:37">
      <c r="D173" s="16">
        <f t="shared" ca="1" si="46"/>
        <v>29</v>
      </c>
      <c r="E173">
        <f t="shared" ca="1" si="46"/>
        <v>27</v>
      </c>
      <c r="F173">
        <f t="shared" si="67"/>
        <v>170</v>
      </c>
      <c r="G173" t="str">
        <f ca="1">VLOOKUP(D173,firstname[],2,FALSE)</f>
        <v>Asgar</v>
      </c>
      <c r="H173" s="3" t="str">
        <f ca="1">VLOOKUP(E173,lastname[],2,FALSE)</f>
        <v>Khan</v>
      </c>
      <c r="I173">
        <f t="shared" ca="1" si="47"/>
        <v>43</v>
      </c>
      <c r="J173">
        <f t="shared" ca="1" si="48"/>
        <v>2</v>
      </c>
      <c r="K173" t="str">
        <f t="shared" ca="1" si="49"/>
        <v>women</v>
      </c>
      <c r="L173">
        <f t="shared" ca="1" si="50"/>
        <v>3</v>
      </c>
      <c r="M173" t="str">
        <f t="shared" ca="1" si="51"/>
        <v>Mechanical</v>
      </c>
      <c r="N173">
        <f t="shared" ca="1" si="52"/>
        <v>4</v>
      </c>
      <c r="O173" t="str">
        <f t="shared" ca="1" si="53"/>
        <v>PostGraduate</v>
      </c>
      <c r="P173">
        <f t="shared" ca="1" si="54"/>
        <v>1</v>
      </c>
      <c r="Q173">
        <f t="shared" ca="1" si="55"/>
        <v>2</v>
      </c>
      <c r="R173">
        <f t="shared" ca="1" si="56"/>
        <v>441724</v>
      </c>
      <c r="S173">
        <f t="shared" ca="1" si="57"/>
        <v>3</v>
      </c>
      <c r="T173" t="str">
        <f t="shared" ca="1" si="58"/>
        <v>Paris</v>
      </c>
      <c r="U173">
        <f t="shared" ca="1" si="59"/>
        <v>1037859.6261927731</v>
      </c>
      <c r="V173">
        <f t="shared" ca="1" si="60"/>
        <v>58489.780600680497</v>
      </c>
      <c r="W173">
        <f t="shared" ca="1" si="61"/>
        <v>136456.63703879993</v>
      </c>
      <c r="X173">
        <f t="shared" ca="1" si="62"/>
        <v>12551.860939975708</v>
      </c>
      <c r="Y173">
        <f t="shared" ca="1" si="63"/>
        <v>405435.9900943666</v>
      </c>
      <c r="Z173">
        <f t="shared" ca="1" si="64"/>
        <v>275407.07539515768</v>
      </c>
      <c r="AA173">
        <f t="shared" ca="1" si="65"/>
        <v>1891447.3386267307</v>
      </c>
      <c r="AB173">
        <f t="shared" ca="1" si="66"/>
        <v>1414969.7069917079</v>
      </c>
      <c r="AD173">
        <f ca="1">IF(main[[#This Row],[Place]]="Melbourne",main[[#This Row],[Networth]],0)</f>
        <v>0</v>
      </c>
      <c r="AE173">
        <f ca="1">IF(main[[#This Row],[Place]]="Cardiff",main[[#This Row],[Networth]],0)</f>
        <v>0</v>
      </c>
      <c r="AF173">
        <f ca="1">IF(main[[#This Row],[Place]]="New york",main[[#This Row],[Networth]],0)</f>
        <v>0</v>
      </c>
      <c r="AG173">
        <f ca="1">IF(main[[#This Row],[Place]]="London",main[[#This Row],[Networth]],0)</f>
        <v>0</v>
      </c>
      <c r="AH173">
        <f ca="1">IF(main[[#This Row],[Place]]="Paris",main[[#This Row],[Networth]],0)</f>
        <v>1414969.7069917079</v>
      </c>
      <c r="AI173">
        <f ca="1">IF(main[[#This Row],[Place]]="Rome",main[[#This Row],[Networth]],0)</f>
        <v>0</v>
      </c>
      <c r="AJ173">
        <f ca="1">IF(main[[#This Row],[Place]]="Delhi",main[[#This Row],[Networth]],0)</f>
        <v>0</v>
      </c>
      <c r="AK173">
        <f ca="1">IF(main[[#This Row],[Place]]="Lords",main[[#This Row],[Networth]],0)</f>
        <v>0</v>
      </c>
    </row>
    <row r="174" spans="4:37">
      <c r="D174" s="16">
        <f t="shared" ca="1" si="46"/>
        <v>10</v>
      </c>
      <c r="E174">
        <f t="shared" ca="1" si="46"/>
        <v>24</v>
      </c>
      <c r="F174">
        <f t="shared" si="67"/>
        <v>171</v>
      </c>
      <c r="G174" t="str">
        <f ca="1">VLOOKUP(D174,firstname[],2,FALSE)</f>
        <v>Abdul</v>
      </c>
      <c r="H174" s="3" t="str">
        <f ca="1">VLOOKUP(E174,lastname[],2,FALSE)</f>
        <v>Sundar</v>
      </c>
      <c r="I174">
        <f t="shared" ca="1" si="47"/>
        <v>38</v>
      </c>
      <c r="J174">
        <f t="shared" ca="1" si="48"/>
        <v>2</v>
      </c>
      <c r="K174" t="str">
        <f t="shared" ca="1" si="49"/>
        <v>women</v>
      </c>
      <c r="L174">
        <f t="shared" ca="1" si="50"/>
        <v>3</v>
      </c>
      <c r="M174" t="str">
        <f t="shared" ca="1" si="51"/>
        <v>Mechanical</v>
      </c>
      <c r="N174">
        <f t="shared" ca="1" si="52"/>
        <v>3</v>
      </c>
      <c r="O174" t="str">
        <f t="shared" ca="1" si="53"/>
        <v>Graduate</v>
      </c>
      <c r="P174">
        <f t="shared" ca="1" si="54"/>
        <v>1</v>
      </c>
      <c r="Q174">
        <f t="shared" ca="1" si="55"/>
        <v>2</v>
      </c>
      <c r="R174">
        <f t="shared" ca="1" si="56"/>
        <v>1312952</v>
      </c>
      <c r="S174">
        <f t="shared" ca="1" si="57"/>
        <v>7</v>
      </c>
      <c r="T174" t="str">
        <f t="shared" ca="1" si="58"/>
        <v>Melbourne</v>
      </c>
      <c r="U174">
        <f t="shared" ca="1" si="59"/>
        <v>11462792.502974793</v>
      </c>
      <c r="V174">
        <f t="shared" ca="1" si="60"/>
        <v>858414.26887935493</v>
      </c>
      <c r="W174">
        <f t="shared" ca="1" si="61"/>
        <v>148727.49130748649</v>
      </c>
      <c r="X174">
        <f t="shared" ca="1" si="62"/>
        <v>102793.23695314905</v>
      </c>
      <c r="Y174">
        <f t="shared" ca="1" si="63"/>
        <v>924572.01631384692</v>
      </c>
      <c r="Z174">
        <f t="shared" ca="1" si="64"/>
        <v>884807.67983183404</v>
      </c>
      <c r="AA174">
        <f t="shared" ca="1" si="65"/>
        <v>13809279.674114114</v>
      </c>
      <c r="AB174">
        <f t="shared" ca="1" si="66"/>
        <v>11923500.151967762</v>
      </c>
      <c r="AD174">
        <f ca="1">IF(main[[#This Row],[Place]]="Melbourne",main[[#This Row],[Networth]],0)</f>
        <v>11923500.151967762</v>
      </c>
      <c r="AE174">
        <f ca="1">IF(main[[#This Row],[Place]]="Cardiff",main[[#This Row],[Networth]],0)</f>
        <v>0</v>
      </c>
      <c r="AF174">
        <f ca="1">IF(main[[#This Row],[Place]]="New york",main[[#This Row],[Networth]],0)</f>
        <v>0</v>
      </c>
      <c r="AG174">
        <f ca="1">IF(main[[#This Row],[Place]]="London",main[[#This Row],[Networth]],0)</f>
        <v>0</v>
      </c>
      <c r="AH174">
        <f ca="1">IF(main[[#This Row],[Place]]="Paris",main[[#This Row],[Networth]],0)</f>
        <v>0</v>
      </c>
      <c r="AI174">
        <f ca="1">IF(main[[#This Row],[Place]]="Rome",main[[#This Row],[Networth]],0)</f>
        <v>0</v>
      </c>
      <c r="AJ174">
        <f ca="1">IF(main[[#This Row],[Place]]="Delhi",main[[#This Row],[Networth]],0)</f>
        <v>0</v>
      </c>
      <c r="AK174">
        <f ca="1">IF(main[[#This Row],[Place]]="Lords",main[[#This Row],[Networth]],0)</f>
        <v>0</v>
      </c>
    </row>
    <row r="175" spans="4:37">
      <c r="D175" s="16">
        <f t="shared" ca="1" si="46"/>
        <v>1</v>
      </c>
      <c r="E175">
        <f t="shared" ca="1" si="46"/>
        <v>12</v>
      </c>
      <c r="F175">
        <f t="shared" si="67"/>
        <v>172</v>
      </c>
      <c r="G175" t="str">
        <f ca="1">VLOOKUP(D175,firstname[],2,FALSE)</f>
        <v>Abhijeet</v>
      </c>
      <c r="H175" s="3" t="str">
        <f ca="1">VLOOKUP(E175,lastname[],2,FALSE)</f>
        <v>Sarkar</v>
      </c>
      <c r="I175">
        <f t="shared" ca="1" si="47"/>
        <v>41</v>
      </c>
      <c r="J175">
        <f t="shared" ca="1" si="48"/>
        <v>1</v>
      </c>
      <c r="K175" t="str">
        <f t="shared" ca="1" si="49"/>
        <v>men</v>
      </c>
      <c r="L175">
        <f t="shared" ca="1" si="50"/>
        <v>5</v>
      </c>
      <c r="M175" t="str">
        <f t="shared" ca="1" si="51"/>
        <v>Electrical</v>
      </c>
      <c r="N175">
        <f t="shared" ca="1" si="52"/>
        <v>5</v>
      </c>
      <c r="O175" t="str">
        <f t="shared" ca="1" si="53"/>
        <v>PHD</v>
      </c>
      <c r="P175">
        <f t="shared" ca="1" si="54"/>
        <v>2</v>
      </c>
      <c r="Q175">
        <f t="shared" ca="1" si="55"/>
        <v>3</v>
      </c>
      <c r="R175">
        <f t="shared" ca="1" si="56"/>
        <v>490447</v>
      </c>
      <c r="S175">
        <f t="shared" ca="1" si="57"/>
        <v>7</v>
      </c>
      <c r="T175" t="str">
        <f t="shared" ca="1" si="58"/>
        <v>Melbourne</v>
      </c>
      <c r="U175">
        <f t="shared" ca="1" si="59"/>
        <v>862322.65166310698</v>
      </c>
      <c r="V175">
        <f t="shared" ca="1" si="60"/>
        <v>5640.3259773784885</v>
      </c>
      <c r="W175">
        <f t="shared" ca="1" si="61"/>
        <v>79192.83477877776</v>
      </c>
      <c r="X175">
        <f t="shared" ca="1" si="62"/>
        <v>5919.241677832908</v>
      </c>
      <c r="Y175">
        <f t="shared" ca="1" si="63"/>
        <v>87614.968096257449</v>
      </c>
      <c r="Z175">
        <f t="shared" ca="1" si="64"/>
        <v>154373.46778728918</v>
      </c>
      <c r="AA175">
        <f t="shared" ca="1" si="65"/>
        <v>1586335.9542291737</v>
      </c>
      <c r="AB175">
        <f t="shared" ca="1" si="66"/>
        <v>1487161.4184777047</v>
      </c>
      <c r="AD175">
        <f ca="1">IF(main[[#This Row],[Place]]="Melbourne",main[[#This Row],[Networth]],0)</f>
        <v>1487161.4184777047</v>
      </c>
      <c r="AE175">
        <f ca="1">IF(main[[#This Row],[Place]]="Cardiff",main[[#This Row],[Networth]],0)</f>
        <v>0</v>
      </c>
      <c r="AF175">
        <f ca="1">IF(main[[#This Row],[Place]]="New york",main[[#This Row],[Networth]],0)</f>
        <v>0</v>
      </c>
      <c r="AG175">
        <f ca="1">IF(main[[#This Row],[Place]]="London",main[[#This Row],[Networth]],0)</f>
        <v>0</v>
      </c>
      <c r="AH175">
        <f ca="1">IF(main[[#This Row],[Place]]="Paris",main[[#This Row],[Networth]],0)</f>
        <v>0</v>
      </c>
      <c r="AI175">
        <f ca="1">IF(main[[#This Row],[Place]]="Rome",main[[#This Row],[Networth]],0)</f>
        <v>0</v>
      </c>
      <c r="AJ175">
        <f ca="1">IF(main[[#This Row],[Place]]="Delhi",main[[#This Row],[Networth]],0)</f>
        <v>0</v>
      </c>
      <c r="AK175">
        <f ca="1">IF(main[[#This Row],[Place]]="Lords",main[[#This Row],[Networth]],0)</f>
        <v>0</v>
      </c>
    </row>
    <row r="176" spans="4:37">
      <c r="D176" s="16">
        <f t="shared" ca="1" si="46"/>
        <v>23</v>
      </c>
      <c r="E176">
        <f t="shared" ca="1" si="46"/>
        <v>2</v>
      </c>
      <c r="F176">
        <f t="shared" si="67"/>
        <v>173</v>
      </c>
      <c r="G176" t="str">
        <f ca="1">VLOOKUP(D176,firstname[],2,FALSE)</f>
        <v>Bahumukhi</v>
      </c>
      <c r="H176" s="3" t="str">
        <f ca="1">VLOOKUP(E176,lastname[],2,FALSE)</f>
        <v>Nadel</v>
      </c>
      <c r="I176">
        <f t="shared" ca="1" si="47"/>
        <v>31</v>
      </c>
      <c r="J176">
        <f t="shared" ca="1" si="48"/>
        <v>1</v>
      </c>
      <c r="K176" t="str">
        <f t="shared" ca="1" si="49"/>
        <v>men</v>
      </c>
      <c r="L176">
        <f t="shared" ca="1" si="50"/>
        <v>3</v>
      </c>
      <c r="M176" t="str">
        <f t="shared" ca="1" si="51"/>
        <v>Mechanical</v>
      </c>
      <c r="N176">
        <f t="shared" ca="1" si="52"/>
        <v>2</v>
      </c>
      <c r="O176" t="str">
        <f t="shared" ca="1" si="53"/>
        <v>SSC</v>
      </c>
      <c r="P176">
        <f t="shared" ca="1" si="54"/>
        <v>1</v>
      </c>
      <c r="Q176">
        <f t="shared" ca="1" si="55"/>
        <v>3</v>
      </c>
      <c r="R176">
        <f t="shared" ca="1" si="56"/>
        <v>756313</v>
      </c>
      <c r="S176">
        <f t="shared" ca="1" si="57"/>
        <v>5</v>
      </c>
      <c r="T176" t="str">
        <f t="shared" ca="1" si="58"/>
        <v>Delhi</v>
      </c>
      <c r="U176">
        <f t="shared" ca="1" si="59"/>
        <v>2545676.3998630084</v>
      </c>
      <c r="V176">
        <f t="shared" ca="1" si="60"/>
        <v>82078.231943285777</v>
      </c>
      <c r="W176">
        <f t="shared" ca="1" si="61"/>
        <v>473679.21909786371</v>
      </c>
      <c r="X176">
        <f t="shared" ca="1" si="62"/>
        <v>206251.57748815374</v>
      </c>
      <c r="Y176">
        <f t="shared" ca="1" si="63"/>
        <v>661179.56317294412</v>
      </c>
      <c r="Z176">
        <f t="shared" ca="1" si="64"/>
        <v>71222.228222848964</v>
      </c>
      <c r="AA176">
        <f t="shared" ca="1" si="65"/>
        <v>3846890.8471837211</v>
      </c>
      <c r="AB176">
        <f t="shared" ca="1" si="66"/>
        <v>2897381.474579338</v>
      </c>
      <c r="AD176">
        <f ca="1">IF(main[[#This Row],[Place]]="Melbourne",main[[#This Row],[Networth]],0)</f>
        <v>0</v>
      </c>
      <c r="AE176">
        <f ca="1">IF(main[[#This Row],[Place]]="Cardiff",main[[#This Row],[Networth]],0)</f>
        <v>0</v>
      </c>
      <c r="AF176">
        <f ca="1">IF(main[[#This Row],[Place]]="New york",main[[#This Row],[Networth]],0)</f>
        <v>0</v>
      </c>
      <c r="AG176">
        <f ca="1">IF(main[[#This Row],[Place]]="London",main[[#This Row],[Networth]],0)</f>
        <v>0</v>
      </c>
      <c r="AH176">
        <f ca="1">IF(main[[#This Row],[Place]]="Paris",main[[#This Row],[Networth]],0)</f>
        <v>0</v>
      </c>
      <c r="AI176">
        <f ca="1">IF(main[[#This Row],[Place]]="Rome",main[[#This Row],[Networth]],0)</f>
        <v>0</v>
      </c>
      <c r="AJ176">
        <f ca="1">IF(main[[#This Row],[Place]]="Delhi",main[[#This Row],[Networth]],0)</f>
        <v>2897381.474579338</v>
      </c>
      <c r="AK176">
        <f ca="1">IF(main[[#This Row],[Place]]="Lords",main[[#This Row],[Networth]],0)</f>
        <v>0</v>
      </c>
    </row>
    <row r="177" spans="4:37">
      <c r="D177" s="16">
        <f t="shared" ca="1" si="46"/>
        <v>5</v>
      </c>
      <c r="E177">
        <f t="shared" ca="1" si="46"/>
        <v>1</v>
      </c>
      <c r="F177">
        <f t="shared" si="67"/>
        <v>174</v>
      </c>
      <c r="G177" t="str">
        <f ca="1">VLOOKUP(D177,firstname[],2,FALSE)</f>
        <v>Rishabh</v>
      </c>
      <c r="H177" s="3" t="str">
        <f ca="1">VLOOKUP(E177,lastname[],2,FALSE)</f>
        <v>Singh</v>
      </c>
      <c r="I177">
        <f t="shared" ca="1" si="47"/>
        <v>29</v>
      </c>
      <c r="J177">
        <f t="shared" ca="1" si="48"/>
        <v>2</v>
      </c>
      <c r="K177" t="str">
        <f t="shared" ca="1" si="49"/>
        <v>women</v>
      </c>
      <c r="L177">
        <f t="shared" ca="1" si="50"/>
        <v>1</v>
      </c>
      <c r="M177" t="str">
        <f t="shared" ca="1" si="51"/>
        <v>Computer Science</v>
      </c>
      <c r="N177">
        <f t="shared" ca="1" si="52"/>
        <v>2</v>
      </c>
      <c r="O177" t="str">
        <f t="shared" ca="1" si="53"/>
        <v>SSC</v>
      </c>
      <c r="P177">
        <f t="shared" ca="1" si="54"/>
        <v>3</v>
      </c>
      <c r="Q177">
        <f t="shared" ca="1" si="55"/>
        <v>4</v>
      </c>
      <c r="R177">
        <f t="shared" ca="1" si="56"/>
        <v>1344010</v>
      </c>
      <c r="S177">
        <f t="shared" ca="1" si="57"/>
        <v>1</v>
      </c>
      <c r="T177" t="str">
        <f t="shared" ca="1" si="58"/>
        <v>New york</v>
      </c>
      <c r="U177">
        <f t="shared" ca="1" si="59"/>
        <v>10630951.053552225</v>
      </c>
      <c r="V177">
        <f t="shared" ca="1" si="60"/>
        <v>207543.75111716072</v>
      </c>
      <c r="W177">
        <f t="shared" ca="1" si="61"/>
        <v>1005824.2112683652</v>
      </c>
      <c r="X177">
        <f t="shared" ca="1" si="62"/>
        <v>150871.63621101866</v>
      </c>
      <c r="Y177">
        <f t="shared" ca="1" si="63"/>
        <v>717269.62249137973</v>
      </c>
      <c r="Z177">
        <f t="shared" ca="1" si="64"/>
        <v>796945.55582005065</v>
      </c>
      <c r="AA177">
        <f t="shared" ca="1" si="65"/>
        <v>13777730.820640642</v>
      </c>
      <c r="AB177">
        <f t="shared" ca="1" si="66"/>
        <v>12702045.810821082</v>
      </c>
      <c r="AD177">
        <f ca="1">IF(main[[#This Row],[Place]]="Melbourne",main[[#This Row],[Networth]],0)</f>
        <v>0</v>
      </c>
      <c r="AE177">
        <f ca="1">IF(main[[#This Row],[Place]]="Cardiff",main[[#This Row],[Networth]],0)</f>
        <v>0</v>
      </c>
      <c r="AF177">
        <f ca="1">IF(main[[#This Row],[Place]]="New york",main[[#This Row],[Networth]],0)</f>
        <v>12702045.810821082</v>
      </c>
      <c r="AG177">
        <f ca="1">IF(main[[#This Row],[Place]]="London",main[[#This Row],[Networth]],0)</f>
        <v>0</v>
      </c>
      <c r="AH177">
        <f ca="1">IF(main[[#This Row],[Place]]="Paris",main[[#This Row],[Networth]],0)</f>
        <v>0</v>
      </c>
      <c r="AI177">
        <f ca="1">IF(main[[#This Row],[Place]]="Rome",main[[#This Row],[Networth]],0)</f>
        <v>0</v>
      </c>
      <c r="AJ177">
        <f ca="1">IF(main[[#This Row],[Place]]="Delhi",main[[#This Row],[Networth]],0)</f>
        <v>0</v>
      </c>
      <c r="AK177">
        <f ca="1">IF(main[[#This Row],[Place]]="Lords",main[[#This Row],[Networth]],0)</f>
        <v>0</v>
      </c>
    </row>
    <row r="178" spans="4:37">
      <c r="D178" s="16">
        <f t="shared" ca="1" si="46"/>
        <v>23</v>
      </c>
      <c r="E178">
        <f t="shared" ca="1" si="46"/>
        <v>20</v>
      </c>
      <c r="F178">
        <f t="shared" si="67"/>
        <v>175</v>
      </c>
      <c r="G178" t="str">
        <f ca="1">VLOOKUP(D178,firstname[],2,FALSE)</f>
        <v>Bahumukhi</v>
      </c>
      <c r="H178" s="3" t="str">
        <f ca="1">VLOOKUP(E178,lastname[],2,FALSE)</f>
        <v>Link</v>
      </c>
      <c r="I178">
        <f t="shared" ca="1" si="47"/>
        <v>39</v>
      </c>
      <c r="J178">
        <f t="shared" ca="1" si="48"/>
        <v>1</v>
      </c>
      <c r="K178" t="str">
        <f t="shared" ca="1" si="49"/>
        <v>men</v>
      </c>
      <c r="L178">
        <f t="shared" ca="1" si="50"/>
        <v>5</v>
      </c>
      <c r="M178" t="str">
        <f t="shared" ca="1" si="51"/>
        <v>Electrical</v>
      </c>
      <c r="N178">
        <f t="shared" ca="1" si="52"/>
        <v>1</v>
      </c>
      <c r="O178" t="str">
        <f t="shared" ca="1" si="53"/>
        <v>HSC</v>
      </c>
      <c r="P178">
        <f t="shared" ca="1" si="54"/>
        <v>2</v>
      </c>
      <c r="Q178">
        <f t="shared" ca="1" si="55"/>
        <v>4</v>
      </c>
      <c r="R178">
        <f t="shared" ca="1" si="56"/>
        <v>837331</v>
      </c>
      <c r="S178">
        <f t="shared" ca="1" si="57"/>
        <v>1</v>
      </c>
      <c r="T178" t="str">
        <f t="shared" ca="1" si="58"/>
        <v>New york</v>
      </c>
      <c r="U178">
        <f t="shared" ca="1" si="59"/>
        <v>2092572.4701371551</v>
      </c>
      <c r="V178">
        <f t="shared" ca="1" si="60"/>
        <v>10063.754211377418</v>
      </c>
      <c r="W178">
        <f t="shared" ca="1" si="61"/>
        <v>599699.43672311609</v>
      </c>
      <c r="X178">
        <f t="shared" ca="1" si="62"/>
        <v>564029.61947940383</v>
      </c>
      <c r="Y178">
        <f t="shared" ca="1" si="63"/>
        <v>100144.74806437455</v>
      </c>
      <c r="Z178">
        <f t="shared" ca="1" si="64"/>
        <v>231571.18245352418</v>
      </c>
      <c r="AA178">
        <f t="shared" ca="1" si="65"/>
        <v>3761174.0893137958</v>
      </c>
      <c r="AB178">
        <f t="shared" ca="1" si="66"/>
        <v>3086935.9675586401</v>
      </c>
      <c r="AD178">
        <f ca="1">IF(main[[#This Row],[Place]]="Melbourne",main[[#This Row],[Networth]],0)</f>
        <v>0</v>
      </c>
      <c r="AE178">
        <f ca="1">IF(main[[#This Row],[Place]]="Cardiff",main[[#This Row],[Networth]],0)</f>
        <v>0</v>
      </c>
      <c r="AF178">
        <f ca="1">IF(main[[#This Row],[Place]]="New york",main[[#This Row],[Networth]],0)</f>
        <v>3086935.9675586401</v>
      </c>
      <c r="AG178">
        <f ca="1">IF(main[[#This Row],[Place]]="London",main[[#This Row],[Networth]],0)</f>
        <v>0</v>
      </c>
      <c r="AH178">
        <f ca="1">IF(main[[#This Row],[Place]]="Paris",main[[#This Row],[Networth]],0)</f>
        <v>0</v>
      </c>
      <c r="AI178">
        <f ca="1">IF(main[[#This Row],[Place]]="Rome",main[[#This Row],[Networth]],0)</f>
        <v>0</v>
      </c>
      <c r="AJ178">
        <f ca="1">IF(main[[#This Row],[Place]]="Delhi",main[[#This Row],[Networth]],0)</f>
        <v>0</v>
      </c>
      <c r="AK178">
        <f ca="1">IF(main[[#This Row],[Place]]="Lords",main[[#This Row],[Networth]],0)</f>
        <v>0</v>
      </c>
    </row>
    <row r="179" spans="4:37">
      <c r="D179" s="16">
        <f t="shared" ca="1" si="46"/>
        <v>7</v>
      </c>
      <c r="E179">
        <f t="shared" ca="1" si="46"/>
        <v>20</v>
      </c>
      <c r="F179">
        <f t="shared" si="67"/>
        <v>176</v>
      </c>
      <c r="G179" t="str">
        <f ca="1">VLOOKUP(D179,firstname[],2,FALSE)</f>
        <v>Elon</v>
      </c>
      <c r="H179" s="3" t="str">
        <f ca="1">VLOOKUP(E179,lastname[],2,FALSE)</f>
        <v>Link</v>
      </c>
      <c r="I179">
        <f t="shared" ca="1" si="47"/>
        <v>45</v>
      </c>
      <c r="J179">
        <f t="shared" ca="1" si="48"/>
        <v>1</v>
      </c>
      <c r="K179" t="str">
        <f t="shared" ca="1" si="49"/>
        <v>men</v>
      </c>
      <c r="L179">
        <f t="shared" ca="1" si="50"/>
        <v>5</v>
      </c>
      <c r="M179" t="str">
        <f t="shared" ca="1" si="51"/>
        <v>Electrical</v>
      </c>
      <c r="N179">
        <f t="shared" ca="1" si="52"/>
        <v>4</v>
      </c>
      <c r="O179" t="str">
        <f t="shared" ca="1" si="53"/>
        <v>PostGraduate</v>
      </c>
      <c r="P179">
        <f t="shared" ca="1" si="54"/>
        <v>3</v>
      </c>
      <c r="Q179">
        <f t="shared" ca="1" si="55"/>
        <v>2</v>
      </c>
      <c r="R179">
        <f t="shared" ca="1" si="56"/>
        <v>1178648</v>
      </c>
      <c r="S179">
        <f t="shared" ca="1" si="57"/>
        <v>8</v>
      </c>
      <c r="T179" t="str">
        <f t="shared" ca="1" si="58"/>
        <v>Cardiff</v>
      </c>
      <c r="U179">
        <f t="shared" ca="1" si="59"/>
        <v>5441166.0283564115</v>
      </c>
      <c r="V179">
        <f t="shared" ca="1" si="60"/>
        <v>360848.41587081883</v>
      </c>
      <c r="W179">
        <f t="shared" ca="1" si="61"/>
        <v>629293.0191079512</v>
      </c>
      <c r="X179">
        <f t="shared" ca="1" si="62"/>
        <v>399812.48491046083</v>
      </c>
      <c r="Y179">
        <f t="shared" ca="1" si="63"/>
        <v>397583.31973075523</v>
      </c>
      <c r="Z179">
        <f t="shared" ca="1" si="64"/>
        <v>204989.0736622207</v>
      </c>
      <c r="AA179">
        <f t="shared" ca="1" si="65"/>
        <v>7454096.1211265828</v>
      </c>
      <c r="AB179">
        <f t="shared" ca="1" si="66"/>
        <v>6295851.9006145475</v>
      </c>
      <c r="AD179">
        <f ca="1">IF(main[[#This Row],[Place]]="Melbourne",main[[#This Row],[Networth]],0)</f>
        <v>0</v>
      </c>
      <c r="AE179">
        <f ca="1">IF(main[[#This Row],[Place]]="Cardiff",main[[#This Row],[Networth]],0)</f>
        <v>6295851.9006145475</v>
      </c>
      <c r="AF179">
        <f ca="1">IF(main[[#This Row],[Place]]="New york",main[[#This Row],[Networth]],0)</f>
        <v>0</v>
      </c>
      <c r="AG179">
        <f ca="1">IF(main[[#This Row],[Place]]="London",main[[#This Row],[Networth]],0)</f>
        <v>0</v>
      </c>
      <c r="AH179">
        <f ca="1">IF(main[[#This Row],[Place]]="Paris",main[[#This Row],[Networth]],0)</f>
        <v>0</v>
      </c>
      <c r="AI179">
        <f ca="1">IF(main[[#This Row],[Place]]="Rome",main[[#This Row],[Networth]],0)</f>
        <v>0</v>
      </c>
      <c r="AJ179">
        <f ca="1">IF(main[[#This Row],[Place]]="Delhi",main[[#This Row],[Networth]],0)</f>
        <v>0</v>
      </c>
      <c r="AK179">
        <f ca="1">IF(main[[#This Row],[Place]]="Lords",main[[#This Row],[Networth]],0)</f>
        <v>0</v>
      </c>
    </row>
    <row r="180" spans="4:37">
      <c r="D180" s="16">
        <f t="shared" ca="1" si="46"/>
        <v>1</v>
      </c>
      <c r="E180">
        <f t="shared" ca="1" si="46"/>
        <v>13</v>
      </c>
      <c r="F180">
        <f t="shared" si="67"/>
        <v>177</v>
      </c>
      <c r="G180" t="str">
        <f ca="1">VLOOKUP(D180,firstname[],2,FALSE)</f>
        <v>Abhijeet</v>
      </c>
      <c r="H180" s="3" t="str">
        <f ca="1">VLOOKUP(E180,lastname[],2,FALSE)</f>
        <v>Hooda</v>
      </c>
      <c r="I180">
        <f t="shared" ca="1" si="47"/>
        <v>44</v>
      </c>
      <c r="J180">
        <f t="shared" ca="1" si="48"/>
        <v>1</v>
      </c>
      <c r="K180" t="str">
        <f t="shared" ca="1" si="49"/>
        <v>men</v>
      </c>
      <c r="L180">
        <f t="shared" ca="1" si="50"/>
        <v>2</v>
      </c>
      <c r="M180" t="str">
        <f t="shared" ca="1" si="51"/>
        <v>Chemical</v>
      </c>
      <c r="N180">
        <f t="shared" ca="1" si="52"/>
        <v>2</v>
      </c>
      <c r="O180" t="str">
        <f t="shared" ca="1" si="53"/>
        <v>SSC</v>
      </c>
      <c r="P180">
        <f t="shared" ca="1" si="54"/>
        <v>2</v>
      </c>
      <c r="Q180">
        <f t="shared" ca="1" si="55"/>
        <v>4</v>
      </c>
      <c r="R180">
        <f t="shared" ca="1" si="56"/>
        <v>341861</v>
      </c>
      <c r="S180">
        <f t="shared" ca="1" si="57"/>
        <v>4</v>
      </c>
      <c r="T180" t="str">
        <f t="shared" ca="1" si="58"/>
        <v>Rome</v>
      </c>
      <c r="U180">
        <f t="shared" ca="1" si="59"/>
        <v>2677188.2769468445</v>
      </c>
      <c r="V180">
        <f t="shared" ca="1" si="60"/>
        <v>106278.3957033224</v>
      </c>
      <c r="W180">
        <f t="shared" ca="1" si="61"/>
        <v>204613.90613179037</v>
      </c>
      <c r="X180">
        <f t="shared" ca="1" si="62"/>
        <v>120746.33038006573</v>
      </c>
      <c r="Y180">
        <f t="shared" ca="1" si="63"/>
        <v>61076.099275712084</v>
      </c>
      <c r="Z180">
        <f t="shared" ca="1" si="64"/>
        <v>58161.211349260353</v>
      </c>
      <c r="AA180">
        <f t="shared" ca="1" si="65"/>
        <v>3281824.3944278955</v>
      </c>
      <c r="AB180">
        <f t="shared" ca="1" si="66"/>
        <v>2993723.5690687955</v>
      </c>
      <c r="AD180">
        <f ca="1">IF(main[[#This Row],[Place]]="Melbourne",main[[#This Row],[Networth]],0)</f>
        <v>0</v>
      </c>
      <c r="AE180">
        <f ca="1">IF(main[[#This Row],[Place]]="Cardiff",main[[#This Row],[Networth]],0)</f>
        <v>0</v>
      </c>
      <c r="AF180">
        <f ca="1">IF(main[[#This Row],[Place]]="New york",main[[#This Row],[Networth]],0)</f>
        <v>0</v>
      </c>
      <c r="AG180">
        <f ca="1">IF(main[[#This Row],[Place]]="London",main[[#This Row],[Networth]],0)</f>
        <v>0</v>
      </c>
      <c r="AH180">
        <f ca="1">IF(main[[#This Row],[Place]]="Paris",main[[#This Row],[Networth]],0)</f>
        <v>0</v>
      </c>
      <c r="AI180">
        <f ca="1">IF(main[[#This Row],[Place]]="Rome",main[[#This Row],[Networth]],0)</f>
        <v>2993723.5690687955</v>
      </c>
      <c r="AJ180">
        <f ca="1">IF(main[[#This Row],[Place]]="Delhi",main[[#This Row],[Networth]],0)</f>
        <v>0</v>
      </c>
      <c r="AK180">
        <f ca="1">IF(main[[#This Row],[Place]]="Lords",main[[#This Row],[Networth]],0)</f>
        <v>0</v>
      </c>
    </row>
    <row r="181" spans="4:37">
      <c r="D181" s="16">
        <f t="shared" ca="1" si="46"/>
        <v>24</v>
      </c>
      <c r="E181">
        <f t="shared" ca="1" si="46"/>
        <v>8</v>
      </c>
      <c r="F181">
        <f t="shared" si="67"/>
        <v>178</v>
      </c>
      <c r="G181" t="str">
        <f ca="1">VLOOKUP(D181,firstname[],2,FALSE)</f>
        <v>Katnam</v>
      </c>
      <c r="H181" s="3" t="str">
        <f ca="1">VLOOKUP(E181,lastname[],2,FALSE)</f>
        <v>Sheikh</v>
      </c>
      <c r="I181">
        <f t="shared" ca="1" si="47"/>
        <v>27</v>
      </c>
      <c r="J181">
        <f t="shared" ca="1" si="48"/>
        <v>1</v>
      </c>
      <c r="K181" t="str">
        <f t="shared" ca="1" si="49"/>
        <v>men</v>
      </c>
      <c r="L181">
        <f t="shared" ca="1" si="50"/>
        <v>3</v>
      </c>
      <c r="M181" t="str">
        <f t="shared" ca="1" si="51"/>
        <v>Mechanical</v>
      </c>
      <c r="N181">
        <f t="shared" ca="1" si="52"/>
        <v>1</v>
      </c>
      <c r="O181" t="str">
        <f t="shared" ca="1" si="53"/>
        <v>HSC</v>
      </c>
      <c r="P181">
        <f t="shared" ca="1" si="54"/>
        <v>3</v>
      </c>
      <c r="Q181">
        <f t="shared" ca="1" si="55"/>
        <v>3</v>
      </c>
      <c r="R181">
        <f t="shared" ca="1" si="56"/>
        <v>450394</v>
      </c>
      <c r="S181">
        <f t="shared" ca="1" si="57"/>
        <v>4</v>
      </c>
      <c r="T181" t="str">
        <f t="shared" ca="1" si="58"/>
        <v>Rome</v>
      </c>
      <c r="U181">
        <f t="shared" ca="1" si="59"/>
        <v>2929496.8212191272</v>
      </c>
      <c r="V181">
        <f t="shared" ca="1" si="60"/>
        <v>158827.22621307205</v>
      </c>
      <c r="W181">
        <f t="shared" ca="1" si="61"/>
        <v>383603.5513227511</v>
      </c>
      <c r="X181">
        <f t="shared" ca="1" si="62"/>
        <v>88711.900490364511</v>
      </c>
      <c r="Y181">
        <f t="shared" ca="1" si="63"/>
        <v>438746.46270856098</v>
      </c>
      <c r="Z181">
        <f t="shared" ca="1" si="64"/>
        <v>239429.7199064868</v>
      </c>
      <c r="AA181">
        <f t="shared" ca="1" si="65"/>
        <v>4002924.0924483649</v>
      </c>
      <c r="AB181">
        <f t="shared" ca="1" si="66"/>
        <v>3316638.5030363677</v>
      </c>
      <c r="AD181">
        <f ca="1">IF(main[[#This Row],[Place]]="Melbourne",main[[#This Row],[Networth]],0)</f>
        <v>0</v>
      </c>
      <c r="AE181">
        <f ca="1">IF(main[[#This Row],[Place]]="Cardiff",main[[#This Row],[Networth]],0)</f>
        <v>0</v>
      </c>
      <c r="AF181">
        <f ca="1">IF(main[[#This Row],[Place]]="New york",main[[#This Row],[Networth]],0)</f>
        <v>0</v>
      </c>
      <c r="AG181">
        <f ca="1">IF(main[[#This Row],[Place]]="London",main[[#This Row],[Networth]],0)</f>
        <v>0</v>
      </c>
      <c r="AH181">
        <f ca="1">IF(main[[#This Row],[Place]]="Paris",main[[#This Row],[Networth]],0)</f>
        <v>0</v>
      </c>
      <c r="AI181">
        <f ca="1">IF(main[[#This Row],[Place]]="Rome",main[[#This Row],[Networth]],0)</f>
        <v>3316638.5030363677</v>
      </c>
      <c r="AJ181">
        <f ca="1">IF(main[[#This Row],[Place]]="Delhi",main[[#This Row],[Networth]],0)</f>
        <v>0</v>
      </c>
      <c r="AK181">
        <f ca="1">IF(main[[#This Row],[Place]]="Lords",main[[#This Row],[Networth]],0)</f>
        <v>0</v>
      </c>
    </row>
    <row r="182" spans="4:37">
      <c r="D182" s="16">
        <f t="shared" ca="1" si="46"/>
        <v>30</v>
      </c>
      <c r="E182">
        <f t="shared" ca="1" si="46"/>
        <v>16</v>
      </c>
      <c r="F182">
        <f t="shared" si="67"/>
        <v>179</v>
      </c>
      <c r="G182" t="str">
        <f ca="1">VLOOKUP(D182,firstname[],2,FALSE)</f>
        <v>Rashid</v>
      </c>
      <c r="H182" s="3" t="str">
        <f ca="1">VLOOKUP(E182,lastname[],2,FALSE)</f>
        <v>Maxwell</v>
      </c>
      <c r="I182">
        <f t="shared" ca="1" si="47"/>
        <v>40</v>
      </c>
      <c r="J182">
        <f t="shared" ca="1" si="48"/>
        <v>1</v>
      </c>
      <c r="K182" t="str">
        <f t="shared" ca="1" si="49"/>
        <v>men</v>
      </c>
      <c r="L182">
        <f t="shared" ca="1" si="50"/>
        <v>1</v>
      </c>
      <c r="M182" t="str">
        <f t="shared" ca="1" si="51"/>
        <v>Computer Science</v>
      </c>
      <c r="N182">
        <f t="shared" ca="1" si="52"/>
        <v>5</v>
      </c>
      <c r="O182" t="str">
        <f t="shared" ca="1" si="53"/>
        <v>PHD</v>
      </c>
      <c r="P182">
        <f t="shared" ca="1" si="54"/>
        <v>2</v>
      </c>
      <c r="Q182">
        <f t="shared" ca="1" si="55"/>
        <v>3</v>
      </c>
      <c r="R182">
        <f t="shared" ca="1" si="56"/>
        <v>109889</v>
      </c>
      <c r="S182">
        <f t="shared" ca="1" si="57"/>
        <v>5</v>
      </c>
      <c r="T182" t="str">
        <f t="shared" ca="1" si="58"/>
        <v>Delhi</v>
      </c>
      <c r="U182">
        <f t="shared" ca="1" si="59"/>
        <v>116253.00000522971</v>
      </c>
      <c r="V182">
        <f t="shared" ca="1" si="60"/>
        <v>6196.245229230045</v>
      </c>
      <c r="W182">
        <f t="shared" ca="1" si="61"/>
        <v>93789.161828699085</v>
      </c>
      <c r="X182">
        <f t="shared" ca="1" si="62"/>
        <v>27332.017442556513</v>
      </c>
      <c r="Y182">
        <f t="shared" ca="1" si="63"/>
        <v>69257.733146186554</v>
      </c>
      <c r="Z182">
        <f t="shared" ca="1" si="64"/>
        <v>51547.329477344305</v>
      </c>
      <c r="AA182">
        <f t="shared" ca="1" si="65"/>
        <v>371478.49131127307</v>
      </c>
      <c r="AB182">
        <f t="shared" ca="1" si="66"/>
        <v>268692.49549329997</v>
      </c>
      <c r="AD182">
        <f ca="1">IF(main[[#This Row],[Place]]="Melbourne",main[[#This Row],[Networth]],0)</f>
        <v>0</v>
      </c>
      <c r="AE182">
        <f ca="1">IF(main[[#This Row],[Place]]="Cardiff",main[[#This Row],[Networth]],0)</f>
        <v>0</v>
      </c>
      <c r="AF182">
        <f ca="1">IF(main[[#This Row],[Place]]="New york",main[[#This Row],[Networth]],0)</f>
        <v>0</v>
      </c>
      <c r="AG182">
        <f ca="1">IF(main[[#This Row],[Place]]="London",main[[#This Row],[Networth]],0)</f>
        <v>0</v>
      </c>
      <c r="AH182">
        <f ca="1">IF(main[[#This Row],[Place]]="Paris",main[[#This Row],[Networth]],0)</f>
        <v>0</v>
      </c>
      <c r="AI182">
        <f ca="1">IF(main[[#This Row],[Place]]="Rome",main[[#This Row],[Networth]],0)</f>
        <v>0</v>
      </c>
      <c r="AJ182">
        <f ca="1">IF(main[[#This Row],[Place]]="Delhi",main[[#This Row],[Networth]],0)</f>
        <v>268692.49549329997</v>
      </c>
      <c r="AK182">
        <f ca="1">IF(main[[#This Row],[Place]]="Lords",main[[#This Row],[Networth]],0)</f>
        <v>0</v>
      </c>
    </row>
    <row r="183" spans="4:37">
      <c r="D183" s="16">
        <f t="shared" ca="1" si="46"/>
        <v>4</v>
      </c>
      <c r="E183">
        <f t="shared" ca="1" si="46"/>
        <v>7</v>
      </c>
      <c r="F183">
        <f t="shared" si="67"/>
        <v>180</v>
      </c>
      <c r="G183" t="str">
        <f ca="1">VLOOKUP(D183,firstname[],2,FALSE)</f>
        <v>Sharmila</v>
      </c>
      <c r="H183" s="3" t="str">
        <f ca="1">VLOOKUP(E183,lastname[],2,FALSE)</f>
        <v>Trump</v>
      </c>
      <c r="I183">
        <f t="shared" ca="1" si="47"/>
        <v>26</v>
      </c>
      <c r="J183">
        <f t="shared" ca="1" si="48"/>
        <v>1</v>
      </c>
      <c r="K183" t="str">
        <f t="shared" ca="1" si="49"/>
        <v>men</v>
      </c>
      <c r="L183">
        <f t="shared" ca="1" si="50"/>
        <v>1</v>
      </c>
      <c r="M183" t="str">
        <f t="shared" ca="1" si="51"/>
        <v>Computer Science</v>
      </c>
      <c r="N183">
        <f t="shared" ca="1" si="52"/>
        <v>3</v>
      </c>
      <c r="O183" t="str">
        <f t="shared" ca="1" si="53"/>
        <v>Graduate</v>
      </c>
      <c r="P183">
        <f t="shared" ca="1" si="54"/>
        <v>3</v>
      </c>
      <c r="Q183">
        <f t="shared" ca="1" si="55"/>
        <v>3</v>
      </c>
      <c r="R183">
        <f t="shared" ca="1" si="56"/>
        <v>1181392</v>
      </c>
      <c r="S183">
        <f t="shared" ca="1" si="57"/>
        <v>2</v>
      </c>
      <c r="T183" t="str">
        <f t="shared" ca="1" si="58"/>
        <v>London</v>
      </c>
      <c r="U183">
        <f t="shared" ca="1" si="59"/>
        <v>7371357.5469487952</v>
      </c>
      <c r="V183">
        <f t="shared" ca="1" si="60"/>
        <v>435520.71620750893</v>
      </c>
      <c r="W183">
        <f t="shared" ca="1" si="61"/>
        <v>1002668.7737925078</v>
      </c>
      <c r="X183">
        <f t="shared" ca="1" si="62"/>
        <v>372351.02608368616</v>
      </c>
      <c r="Y183">
        <f t="shared" ca="1" si="63"/>
        <v>39734.598789567986</v>
      </c>
      <c r="Z183">
        <f t="shared" ca="1" si="64"/>
        <v>260172.57702462317</v>
      </c>
      <c r="AA183">
        <f t="shared" ca="1" si="65"/>
        <v>9815590.8977659252</v>
      </c>
      <c r="AB183">
        <f t="shared" ca="1" si="66"/>
        <v>8967984.5566851627</v>
      </c>
      <c r="AD183">
        <f ca="1">IF(main[[#This Row],[Place]]="Melbourne",main[[#This Row],[Networth]],0)</f>
        <v>0</v>
      </c>
      <c r="AE183">
        <f ca="1">IF(main[[#This Row],[Place]]="Cardiff",main[[#This Row],[Networth]],0)</f>
        <v>0</v>
      </c>
      <c r="AF183">
        <f ca="1">IF(main[[#This Row],[Place]]="New york",main[[#This Row],[Networth]],0)</f>
        <v>0</v>
      </c>
      <c r="AG183">
        <f ca="1">IF(main[[#This Row],[Place]]="London",main[[#This Row],[Networth]],0)</f>
        <v>8967984.5566851627</v>
      </c>
      <c r="AH183">
        <f ca="1">IF(main[[#This Row],[Place]]="Paris",main[[#This Row],[Networth]],0)</f>
        <v>0</v>
      </c>
      <c r="AI183">
        <f ca="1">IF(main[[#This Row],[Place]]="Rome",main[[#This Row],[Networth]],0)</f>
        <v>0</v>
      </c>
      <c r="AJ183">
        <f ca="1">IF(main[[#This Row],[Place]]="Delhi",main[[#This Row],[Networth]],0)</f>
        <v>0</v>
      </c>
      <c r="AK183">
        <f ca="1">IF(main[[#This Row],[Place]]="Lords",main[[#This Row],[Networth]],0)</f>
        <v>0</v>
      </c>
    </row>
    <row r="184" spans="4:37">
      <c r="D184" s="16">
        <f t="shared" ca="1" si="46"/>
        <v>19</v>
      </c>
      <c r="E184">
        <f t="shared" ca="1" si="46"/>
        <v>10</v>
      </c>
      <c r="F184">
        <f t="shared" si="67"/>
        <v>181</v>
      </c>
      <c r="G184" t="str">
        <f ca="1">VLOOKUP(D184,firstname[],2,FALSE)</f>
        <v>Berkin</v>
      </c>
      <c r="H184" s="3" t="str">
        <f ca="1">VLOOKUP(E184,lastname[],2,FALSE)</f>
        <v>Musk</v>
      </c>
      <c r="I184">
        <f t="shared" ca="1" si="47"/>
        <v>41</v>
      </c>
      <c r="J184">
        <f t="shared" ca="1" si="48"/>
        <v>1</v>
      </c>
      <c r="K184" t="str">
        <f t="shared" ca="1" si="49"/>
        <v>men</v>
      </c>
      <c r="L184">
        <f t="shared" ca="1" si="50"/>
        <v>5</v>
      </c>
      <c r="M184" t="str">
        <f t="shared" ca="1" si="51"/>
        <v>Electrical</v>
      </c>
      <c r="N184">
        <f t="shared" ca="1" si="52"/>
        <v>1</v>
      </c>
      <c r="O184" t="str">
        <f t="shared" ca="1" si="53"/>
        <v>HSC</v>
      </c>
      <c r="P184">
        <f t="shared" ca="1" si="54"/>
        <v>2</v>
      </c>
      <c r="Q184">
        <f t="shared" ca="1" si="55"/>
        <v>4</v>
      </c>
      <c r="R184">
        <f t="shared" ca="1" si="56"/>
        <v>450217</v>
      </c>
      <c r="S184">
        <f t="shared" ca="1" si="57"/>
        <v>3</v>
      </c>
      <c r="T184" t="str">
        <f t="shared" ca="1" si="58"/>
        <v>Paris</v>
      </c>
      <c r="U184">
        <f t="shared" ca="1" si="59"/>
        <v>4413576.5102652544</v>
      </c>
      <c r="V184">
        <f t="shared" ca="1" si="60"/>
        <v>150024.77149883693</v>
      </c>
      <c r="W184">
        <f t="shared" ca="1" si="61"/>
        <v>75853.348785658643</v>
      </c>
      <c r="X184">
        <f t="shared" ca="1" si="62"/>
        <v>8661.7508028190641</v>
      </c>
      <c r="Y184">
        <f t="shared" ca="1" si="63"/>
        <v>54057.80611373487</v>
      </c>
      <c r="Z184">
        <f t="shared" ca="1" si="64"/>
        <v>15376.072243961911</v>
      </c>
      <c r="AA184">
        <f t="shared" ca="1" si="65"/>
        <v>4955022.9312948743</v>
      </c>
      <c r="AB184">
        <f t="shared" ca="1" si="66"/>
        <v>4742278.6028794842</v>
      </c>
      <c r="AD184">
        <f ca="1">IF(main[[#This Row],[Place]]="Melbourne",main[[#This Row],[Networth]],0)</f>
        <v>0</v>
      </c>
      <c r="AE184">
        <f ca="1">IF(main[[#This Row],[Place]]="Cardiff",main[[#This Row],[Networth]],0)</f>
        <v>0</v>
      </c>
      <c r="AF184">
        <f ca="1">IF(main[[#This Row],[Place]]="New york",main[[#This Row],[Networth]],0)</f>
        <v>0</v>
      </c>
      <c r="AG184">
        <f ca="1">IF(main[[#This Row],[Place]]="London",main[[#This Row],[Networth]],0)</f>
        <v>0</v>
      </c>
      <c r="AH184">
        <f ca="1">IF(main[[#This Row],[Place]]="Paris",main[[#This Row],[Networth]],0)</f>
        <v>4742278.6028794842</v>
      </c>
      <c r="AI184">
        <f ca="1">IF(main[[#This Row],[Place]]="Rome",main[[#This Row],[Networth]],0)</f>
        <v>0</v>
      </c>
      <c r="AJ184">
        <f ca="1">IF(main[[#This Row],[Place]]="Delhi",main[[#This Row],[Networth]],0)</f>
        <v>0</v>
      </c>
      <c r="AK184">
        <f ca="1">IF(main[[#This Row],[Place]]="Lords",main[[#This Row],[Networth]],0)</f>
        <v>0</v>
      </c>
    </row>
    <row r="185" spans="4:37">
      <c r="D185" s="16">
        <f t="shared" ca="1" si="46"/>
        <v>12</v>
      </c>
      <c r="E185">
        <f t="shared" ca="1" si="46"/>
        <v>19</v>
      </c>
      <c r="F185">
        <f t="shared" si="67"/>
        <v>182</v>
      </c>
      <c r="G185" t="str">
        <f ca="1">VLOOKUP(D185,firstname[],2,FALSE)</f>
        <v>Bill</v>
      </c>
      <c r="H185" s="3" t="str">
        <f ca="1">VLOOKUP(E185,lastname[],2,FALSE)</f>
        <v>Chandra</v>
      </c>
      <c r="I185">
        <f t="shared" ca="1" si="47"/>
        <v>39</v>
      </c>
      <c r="J185">
        <f t="shared" ca="1" si="48"/>
        <v>1</v>
      </c>
      <c r="K185" t="str">
        <f t="shared" ca="1" si="49"/>
        <v>men</v>
      </c>
      <c r="L185">
        <f t="shared" ca="1" si="50"/>
        <v>5</v>
      </c>
      <c r="M185" t="str">
        <f t="shared" ca="1" si="51"/>
        <v>Electrical</v>
      </c>
      <c r="N185">
        <f t="shared" ca="1" si="52"/>
        <v>5</v>
      </c>
      <c r="O185" t="str">
        <f t="shared" ca="1" si="53"/>
        <v>PHD</v>
      </c>
      <c r="P185">
        <f t="shared" ca="1" si="54"/>
        <v>3</v>
      </c>
      <c r="Q185">
        <f t="shared" ca="1" si="55"/>
        <v>1</v>
      </c>
      <c r="R185">
        <f t="shared" ca="1" si="56"/>
        <v>1038385</v>
      </c>
      <c r="S185">
        <f t="shared" ca="1" si="57"/>
        <v>3</v>
      </c>
      <c r="T185" t="str">
        <f t="shared" ca="1" si="58"/>
        <v>Paris</v>
      </c>
      <c r="U185">
        <f t="shared" ca="1" si="59"/>
        <v>8504428.809160443</v>
      </c>
      <c r="V185">
        <f t="shared" ca="1" si="60"/>
        <v>3597.1297970738765</v>
      </c>
      <c r="W185">
        <f t="shared" ca="1" si="61"/>
        <v>565868.06426236301</v>
      </c>
      <c r="X185">
        <f t="shared" ca="1" si="62"/>
        <v>502665.65766115533</v>
      </c>
      <c r="Y185">
        <f t="shared" ca="1" si="63"/>
        <v>941428.00793834496</v>
      </c>
      <c r="Z185">
        <f t="shared" ca="1" si="64"/>
        <v>530358.53131898143</v>
      </c>
      <c r="AA185">
        <f t="shared" ca="1" si="65"/>
        <v>10639040.404741786</v>
      </c>
      <c r="AB185">
        <f t="shared" ca="1" si="66"/>
        <v>9191349.6093452126</v>
      </c>
      <c r="AD185">
        <f ca="1">IF(main[[#This Row],[Place]]="Melbourne",main[[#This Row],[Networth]],0)</f>
        <v>0</v>
      </c>
      <c r="AE185">
        <f ca="1">IF(main[[#This Row],[Place]]="Cardiff",main[[#This Row],[Networth]],0)</f>
        <v>0</v>
      </c>
      <c r="AF185">
        <f ca="1">IF(main[[#This Row],[Place]]="New york",main[[#This Row],[Networth]],0)</f>
        <v>0</v>
      </c>
      <c r="AG185">
        <f ca="1">IF(main[[#This Row],[Place]]="London",main[[#This Row],[Networth]],0)</f>
        <v>0</v>
      </c>
      <c r="AH185">
        <f ca="1">IF(main[[#This Row],[Place]]="Paris",main[[#This Row],[Networth]],0)</f>
        <v>9191349.6093452126</v>
      </c>
      <c r="AI185">
        <f ca="1">IF(main[[#This Row],[Place]]="Rome",main[[#This Row],[Networth]],0)</f>
        <v>0</v>
      </c>
      <c r="AJ185">
        <f ca="1">IF(main[[#This Row],[Place]]="Delhi",main[[#This Row],[Networth]],0)</f>
        <v>0</v>
      </c>
      <c r="AK185">
        <f ca="1">IF(main[[#This Row],[Place]]="Lords",main[[#This Row],[Networth]],0)</f>
        <v>0</v>
      </c>
    </row>
    <row r="186" spans="4:37">
      <c r="D186" s="16">
        <f t="shared" ca="1" si="46"/>
        <v>29</v>
      </c>
      <c r="E186">
        <f t="shared" ca="1" si="46"/>
        <v>8</v>
      </c>
      <c r="F186">
        <f t="shared" si="67"/>
        <v>183</v>
      </c>
      <c r="G186" t="str">
        <f ca="1">VLOOKUP(D186,firstname[],2,FALSE)</f>
        <v>Asgar</v>
      </c>
      <c r="H186" s="3" t="str">
        <f ca="1">VLOOKUP(E186,lastname[],2,FALSE)</f>
        <v>Sheikh</v>
      </c>
      <c r="I186">
        <f t="shared" ca="1" si="47"/>
        <v>44</v>
      </c>
      <c r="J186">
        <f t="shared" ca="1" si="48"/>
        <v>1</v>
      </c>
      <c r="K186" t="str">
        <f t="shared" ca="1" si="49"/>
        <v>men</v>
      </c>
      <c r="L186">
        <f t="shared" ca="1" si="50"/>
        <v>2</v>
      </c>
      <c r="M186" t="str">
        <f t="shared" ca="1" si="51"/>
        <v>Chemical</v>
      </c>
      <c r="N186">
        <f t="shared" ca="1" si="52"/>
        <v>4</v>
      </c>
      <c r="O186" t="str">
        <f t="shared" ca="1" si="53"/>
        <v>PostGraduate</v>
      </c>
      <c r="P186">
        <f t="shared" ca="1" si="54"/>
        <v>2</v>
      </c>
      <c r="Q186">
        <f t="shared" ca="1" si="55"/>
        <v>4</v>
      </c>
      <c r="R186">
        <f t="shared" ca="1" si="56"/>
        <v>515024</v>
      </c>
      <c r="S186">
        <f t="shared" ca="1" si="57"/>
        <v>8</v>
      </c>
      <c r="T186" t="str">
        <f t="shared" ca="1" si="58"/>
        <v>Cardiff</v>
      </c>
      <c r="U186">
        <f t="shared" ca="1" si="59"/>
        <v>4120172.9403868774</v>
      </c>
      <c r="V186">
        <f t="shared" ca="1" si="60"/>
        <v>6421.7997893456959</v>
      </c>
      <c r="W186">
        <f t="shared" ca="1" si="61"/>
        <v>56960.019142532517</v>
      </c>
      <c r="X186">
        <f t="shared" ca="1" si="62"/>
        <v>55819.809772315406</v>
      </c>
      <c r="Y186">
        <f t="shared" ca="1" si="63"/>
        <v>390160.26819968439</v>
      </c>
      <c r="Z186">
        <f t="shared" ca="1" si="64"/>
        <v>375525.53558785946</v>
      </c>
      <c r="AA186">
        <f t="shared" ca="1" si="65"/>
        <v>5067682.4951172695</v>
      </c>
      <c r="AB186">
        <f t="shared" ca="1" si="66"/>
        <v>4615280.6173559241</v>
      </c>
      <c r="AD186">
        <f ca="1">IF(main[[#This Row],[Place]]="Melbourne",main[[#This Row],[Networth]],0)</f>
        <v>0</v>
      </c>
      <c r="AE186">
        <f ca="1">IF(main[[#This Row],[Place]]="Cardiff",main[[#This Row],[Networth]],0)</f>
        <v>4615280.6173559241</v>
      </c>
      <c r="AF186">
        <f ca="1">IF(main[[#This Row],[Place]]="New york",main[[#This Row],[Networth]],0)</f>
        <v>0</v>
      </c>
      <c r="AG186">
        <f ca="1">IF(main[[#This Row],[Place]]="London",main[[#This Row],[Networth]],0)</f>
        <v>0</v>
      </c>
      <c r="AH186">
        <f ca="1">IF(main[[#This Row],[Place]]="Paris",main[[#This Row],[Networth]],0)</f>
        <v>0</v>
      </c>
      <c r="AI186">
        <f ca="1">IF(main[[#This Row],[Place]]="Rome",main[[#This Row],[Networth]],0)</f>
        <v>0</v>
      </c>
      <c r="AJ186">
        <f ca="1">IF(main[[#This Row],[Place]]="Delhi",main[[#This Row],[Networth]],0)</f>
        <v>0</v>
      </c>
      <c r="AK186">
        <f ca="1">IF(main[[#This Row],[Place]]="Lords",main[[#This Row],[Networth]],0)</f>
        <v>0</v>
      </c>
    </row>
    <row r="187" spans="4:37">
      <c r="D187" s="16">
        <f t="shared" ca="1" si="46"/>
        <v>17</v>
      </c>
      <c r="E187">
        <f t="shared" ca="1" si="46"/>
        <v>23</v>
      </c>
      <c r="F187">
        <f t="shared" si="67"/>
        <v>184</v>
      </c>
      <c r="G187" t="str">
        <f ca="1">VLOOKUP(D187,firstname[],2,FALSE)</f>
        <v>Collin</v>
      </c>
      <c r="H187" s="3" t="str">
        <f ca="1">VLOOKUP(E187,lastname[],2,FALSE)</f>
        <v>Kat</v>
      </c>
      <c r="I187">
        <f t="shared" ca="1" si="47"/>
        <v>30</v>
      </c>
      <c r="J187">
        <f t="shared" ca="1" si="48"/>
        <v>2</v>
      </c>
      <c r="K187" t="str">
        <f t="shared" ca="1" si="49"/>
        <v>women</v>
      </c>
      <c r="L187">
        <f t="shared" ca="1" si="50"/>
        <v>3</v>
      </c>
      <c r="M187" t="str">
        <f t="shared" ca="1" si="51"/>
        <v>Mechanical</v>
      </c>
      <c r="N187">
        <f t="shared" ca="1" si="52"/>
        <v>5</v>
      </c>
      <c r="O187" t="str">
        <f t="shared" ca="1" si="53"/>
        <v>PHD</v>
      </c>
      <c r="P187">
        <f t="shared" ca="1" si="54"/>
        <v>2</v>
      </c>
      <c r="Q187">
        <f t="shared" ca="1" si="55"/>
        <v>2</v>
      </c>
      <c r="R187">
        <f t="shared" ca="1" si="56"/>
        <v>66914</v>
      </c>
      <c r="S187">
        <f t="shared" ca="1" si="57"/>
        <v>2</v>
      </c>
      <c r="T187" t="str">
        <f t="shared" ca="1" si="58"/>
        <v>London</v>
      </c>
      <c r="U187">
        <f t="shared" ca="1" si="59"/>
        <v>144150.87838625061</v>
      </c>
      <c r="V187">
        <f t="shared" ca="1" si="60"/>
        <v>11679.796856048095</v>
      </c>
      <c r="W187">
        <f t="shared" ca="1" si="61"/>
        <v>29000.877068295911</v>
      </c>
      <c r="X187">
        <f t="shared" ca="1" si="62"/>
        <v>9002.5843476165373</v>
      </c>
      <c r="Y187">
        <f t="shared" ca="1" si="63"/>
        <v>22853.11517763546</v>
      </c>
      <c r="Z187">
        <f t="shared" ca="1" si="64"/>
        <v>5670.7867451876418</v>
      </c>
      <c r="AA187">
        <f t="shared" ca="1" si="65"/>
        <v>245736.54219973416</v>
      </c>
      <c r="AB187">
        <f t="shared" ca="1" si="66"/>
        <v>202201.0458184341</v>
      </c>
      <c r="AD187">
        <f ca="1">IF(main[[#This Row],[Place]]="Melbourne",main[[#This Row],[Networth]],0)</f>
        <v>0</v>
      </c>
      <c r="AE187">
        <f ca="1">IF(main[[#This Row],[Place]]="Cardiff",main[[#This Row],[Networth]],0)</f>
        <v>0</v>
      </c>
      <c r="AF187">
        <f ca="1">IF(main[[#This Row],[Place]]="New york",main[[#This Row],[Networth]],0)</f>
        <v>0</v>
      </c>
      <c r="AG187">
        <f ca="1">IF(main[[#This Row],[Place]]="London",main[[#This Row],[Networth]],0)</f>
        <v>202201.0458184341</v>
      </c>
      <c r="AH187">
        <f ca="1">IF(main[[#This Row],[Place]]="Paris",main[[#This Row],[Networth]],0)</f>
        <v>0</v>
      </c>
      <c r="AI187">
        <f ca="1">IF(main[[#This Row],[Place]]="Rome",main[[#This Row],[Networth]],0)</f>
        <v>0</v>
      </c>
      <c r="AJ187">
        <f ca="1">IF(main[[#This Row],[Place]]="Delhi",main[[#This Row],[Networth]],0)</f>
        <v>0</v>
      </c>
      <c r="AK187">
        <f ca="1">IF(main[[#This Row],[Place]]="Lords",main[[#This Row],[Networth]],0)</f>
        <v>0</v>
      </c>
    </row>
    <row r="188" spans="4:37">
      <c r="D188" s="16">
        <f t="shared" ca="1" si="46"/>
        <v>24</v>
      </c>
      <c r="E188">
        <f t="shared" ca="1" si="46"/>
        <v>23</v>
      </c>
      <c r="F188">
        <f t="shared" si="67"/>
        <v>185</v>
      </c>
      <c r="G188" t="str">
        <f ca="1">VLOOKUP(D188,firstname[],2,FALSE)</f>
        <v>Katnam</v>
      </c>
      <c r="H188" s="3" t="str">
        <f ca="1">VLOOKUP(E188,lastname[],2,FALSE)</f>
        <v>Kat</v>
      </c>
      <c r="I188">
        <f t="shared" ca="1" si="47"/>
        <v>42</v>
      </c>
      <c r="J188">
        <f t="shared" ca="1" si="48"/>
        <v>2</v>
      </c>
      <c r="K188" t="str">
        <f t="shared" ca="1" si="49"/>
        <v>women</v>
      </c>
      <c r="L188">
        <f t="shared" ca="1" si="50"/>
        <v>4</v>
      </c>
      <c r="M188" t="str">
        <f t="shared" ca="1" si="51"/>
        <v>IT</v>
      </c>
      <c r="N188">
        <f t="shared" ca="1" si="52"/>
        <v>5</v>
      </c>
      <c r="O188" t="str">
        <f t="shared" ca="1" si="53"/>
        <v>PHD</v>
      </c>
      <c r="P188">
        <f t="shared" ca="1" si="54"/>
        <v>1</v>
      </c>
      <c r="Q188">
        <f t="shared" ca="1" si="55"/>
        <v>3</v>
      </c>
      <c r="R188">
        <f t="shared" ca="1" si="56"/>
        <v>1352287</v>
      </c>
      <c r="S188">
        <f t="shared" ca="1" si="57"/>
        <v>8</v>
      </c>
      <c r="T188" t="str">
        <f t="shared" ca="1" si="58"/>
        <v>Cardiff</v>
      </c>
      <c r="U188">
        <f t="shared" ca="1" si="59"/>
        <v>5071516.8482293226</v>
      </c>
      <c r="V188">
        <f t="shared" ca="1" si="60"/>
        <v>442971.36092811881</v>
      </c>
      <c r="W188">
        <f t="shared" ca="1" si="61"/>
        <v>116449.28279191483</v>
      </c>
      <c r="X188">
        <f t="shared" ca="1" si="62"/>
        <v>15333.201175128319</v>
      </c>
      <c r="Y188">
        <f t="shared" ca="1" si="63"/>
        <v>307983.90189866046</v>
      </c>
      <c r="Z188">
        <f t="shared" ca="1" si="64"/>
        <v>673099.90941568068</v>
      </c>
      <c r="AA188">
        <f t="shared" ca="1" si="65"/>
        <v>7213353.0404369179</v>
      </c>
      <c r="AB188">
        <f t="shared" ca="1" si="66"/>
        <v>6447064.5764350099</v>
      </c>
      <c r="AD188">
        <f ca="1">IF(main[[#This Row],[Place]]="Melbourne",main[[#This Row],[Networth]],0)</f>
        <v>0</v>
      </c>
      <c r="AE188">
        <f ca="1">IF(main[[#This Row],[Place]]="Cardiff",main[[#This Row],[Networth]],0)</f>
        <v>6447064.5764350099</v>
      </c>
      <c r="AF188">
        <f ca="1">IF(main[[#This Row],[Place]]="New york",main[[#This Row],[Networth]],0)</f>
        <v>0</v>
      </c>
      <c r="AG188">
        <f ca="1">IF(main[[#This Row],[Place]]="London",main[[#This Row],[Networth]],0)</f>
        <v>0</v>
      </c>
      <c r="AH188">
        <f ca="1">IF(main[[#This Row],[Place]]="Paris",main[[#This Row],[Networth]],0)</f>
        <v>0</v>
      </c>
      <c r="AI188">
        <f ca="1">IF(main[[#This Row],[Place]]="Rome",main[[#This Row],[Networth]],0)</f>
        <v>0</v>
      </c>
      <c r="AJ188">
        <f ca="1">IF(main[[#This Row],[Place]]="Delhi",main[[#This Row],[Networth]],0)</f>
        <v>0</v>
      </c>
      <c r="AK188">
        <f ca="1">IF(main[[#This Row],[Place]]="Lords",main[[#This Row],[Networth]],0)</f>
        <v>0</v>
      </c>
    </row>
    <row r="189" spans="4:37">
      <c r="D189" s="16">
        <f t="shared" ca="1" si="46"/>
        <v>11</v>
      </c>
      <c r="E189">
        <f t="shared" ca="1" si="46"/>
        <v>9</v>
      </c>
      <c r="F189">
        <f t="shared" si="67"/>
        <v>186</v>
      </c>
      <c r="G189" t="str">
        <f ca="1">VLOOKUP(D189,firstname[],2,FALSE)</f>
        <v>Saharsh</v>
      </c>
      <c r="H189" s="3" t="str">
        <f ca="1">VLOOKUP(E189,lastname[],2,FALSE)</f>
        <v>Modi</v>
      </c>
      <c r="I189">
        <f t="shared" ca="1" si="47"/>
        <v>36</v>
      </c>
      <c r="J189">
        <f t="shared" ca="1" si="48"/>
        <v>1</v>
      </c>
      <c r="K189" t="str">
        <f t="shared" ca="1" si="49"/>
        <v>men</v>
      </c>
      <c r="L189">
        <f t="shared" ca="1" si="50"/>
        <v>1</v>
      </c>
      <c r="M189" t="str">
        <f t="shared" ca="1" si="51"/>
        <v>Computer Science</v>
      </c>
      <c r="N189">
        <f t="shared" ca="1" si="52"/>
        <v>5</v>
      </c>
      <c r="O189" t="str">
        <f t="shared" ca="1" si="53"/>
        <v>PHD</v>
      </c>
      <c r="P189">
        <f t="shared" ca="1" si="54"/>
        <v>3</v>
      </c>
      <c r="Q189">
        <f t="shared" ca="1" si="55"/>
        <v>1</v>
      </c>
      <c r="R189">
        <f t="shared" ca="1" si="56"/>
        <v>78999</v>
      </c>
      <c r="S189">
        <f t="shared" ca="1" si="57"/>
        <v>7</v>
      </c>
      <c r="T189" t="str">
        <f t="shared" ca="1" si="58"/>
        <v>Melbourne</v>
      </c>
      <c r="U189">
        <f t="shared" ca="1" si="59"/>
        <v>680321.21489026526</v>
      </c>
      <c r="V189">
        <f t="shared" ca="1" si="60"/>
        <v>51883.068153558357</v>
      </c>
      <c r="W189">
        <f t="shared" ca="1" si="61"/>
        <v>14196.428034383327</v>
      </c>
      <c r="X189">
        <f t="shared" ca="1" si="62"/>
        <v>12616.182109065818</v>
      </c>
      <c r="Y189">
        <f t="shared" ca="1" si="63"/>
        <v>33027.766222357925</v>
      </c>
      <c r="Z189">
        <f t="shared" ca="1" si="64"/>
        <v>24606.665976525022</v>
      </c>
      <c r="AA189">
        <f t="shared" ca="1" si="65"/>
        <v>798123.30890117364</v>
      </c>
      <c r="AB189">
        <f t="shared" ca="1" si="66"/>
        <v>700596.29241619143</v>
      </c>
      <c r="AD189">
        <f ca="1">IF(main[[#This Row],[Place]]="Melbourne",main[[#This Row],[Networth]],0)</f>
        <v>700596.29241619143</v>
      </c>
      <c r="AE189">
        <f ca="1">IF(main[[#This Row],[Place]]="Cardiff",main[[#This Row],[Networth]],0)</f>
        <v>0</v>
      </c>
      <c r="AF189">
        <f ca="1">IF(main[[#This Row],[Place]]="New york",main[[#This Row],[Networth]],0)</f>
        <v>0</v>
      </c>
      <c r="AG189">
        <f ca="1">IF(main[[#This Row],[Place]]="London",main[[#This Row],[Networth]],0)</f>
        <v>0</v>
      </c>
      <c r="AH189">
        <f ca="1">IF(main[[#This Row],[Place]]="Paris",main[[#This Row],[Networth]],0)</f>
        <v>0</v>
      </c>
      <c r="AI189">
        <f ca="1">IF(main[[#This Row],[Place]]="Rome",main[[#This Row],[Networth]],0)</f>
        <v>0</v>
      </c>
      <c r="AJ189">
        <f ca="1">IF(main[[#This Row],[Place]]="Delhi",main[[#This Row],[Networth]],0)</f>
        <v>0</v>
      </c>
      <c r="AK189">
        <f ca="1">IF(main[[#This Row],[Place]]="Lords",main[[#This Row],[Networth]],0)</f>
        <v>0</v>
      </c>
    </row>
    <row r="190" spans="4:37">
      <c r="D190" s="16">
        <f t="shared" ca="1" si="46"/>
        <v>26</v>
      </c>
      <c r="E190">
        <f t="shared" ca="1" si="46"/>
        <v>23</v>
      </c>
      <c r="F190">
        <f t="shared" si="67"/>
        <v>187</v>
      </c>
      <c r="G190" t="str">
        <f ca="1">VLOOKUP(D190,firstname[],2,FALSE)</f>
        <v>Paul</v>
      </c>
      <c r="H190" s="3" t="str">
        <f ca="1">VLOOKUP(E190,lastname[],2,FALSE)</f>
        <v>Kat</v>
      </c>
      <c r="I190">
        <f t="shared" ca="1" si="47"/>
        <v>39</v>
      </c>
      <c r="J190">
        <f t="shared" ca="1" si="48"/>
        <v>2</v>
      </c>
      <c r="K190" t="str">
        <f t="shared" ca="1" si="49"/>
        <v>women</v>
      </c>
      <c r="L190">
        <f t="shared" ca="1" si="50"/>
        <v>3</v>
      </c>
      <c r="M190" t="str">
        <f t="shared" ca="1" si="51"/>
        <v>Mechanical</v>
      </c>
      <c r="N190">
        <f t="shared" ca="1" si="52"/>
        <v>4</v>
      </c>
      <c r="O190" t="str">
        <f t="shared" ca="1" si="53"/>
        <v>PostGraduate</v>
      </c>
      <c r="P190">
        <f t="shared" ca="1" si="54"/>
        <v>2</v>
      </c>
      <c r="Q190">
        <f t="shared" ca="1" si="55"/>
        <v>2</v>
      </c>
      <c r="R190">
        <f t="shared" ca="1" si="56"/>
        <v>452578</v>
      </c>
      <c r="S190">
        <f t="shared" ca="1" si="57"/>
        <v>3</v>
      </c>
      <c r="T190" t="str">
        <f t="shared" ca="1" si="58"/>
        <v>Paris</v>
      </c>
      <c r="U190">
        <f t="shared" ca="1" si="59"/>
        <v>2306087.7231855942</v>
      </c>
      <c r="V190">
        <f t="shared" ca="1" si="60"/>
        <v>67136.634707547637</v>
      </c>
      <c r="W190">
        <f t="shared" ca="1" si="61"/>
        <v>286864.5195199009</v>
      </c>
      <c r="X190">
        <f t="shared" ca="1" si="62"/>
        <v>162638.80372721748</v>
      </c>
      <c r="Y190">
        <f t="shared" ca="1" si="63"/>
        <v>272073.51987523423</v>
      </c>
      <c r="Z190">
        <f t="shared" ca="1" si="64"/>
        <v>23178.967784923771</v>
      </c>
      <c r="AA190">
        <f t="shared" ca="1" si="65"/>
        <v>3068709.2104904191</v>
      </c>
      <c r="AB190">
        <f t="shared" ca="1" si="66"/>
        <v>2566860.2521804199</v>
      </c>
      <c r="AD190">
        <f ca="1">IF(main[[#This Row],[Place]]="Melbourne",main[[#This Row],[Networth]],0)</f>
        <v>0</v>
      </c>
      <c r="AE190">
        <f ca="1">IF(main[[#This Row],[Place]]="Cardiff",main[[#This Row],[Networth]],0)</f>
        <v>0</v>
      </c>
      <c r="AF190">
        <f ca="1">IF(main[[#This Row],[Place]]="New york",main[[#This Row],[Networth]],0)</f>
        <v>0</v>
      </c>
      <c r="AG190">
        <f ca="1">IF(main[[#This Row],[Place]]="London",main[[#This Row],[Networth]],0)</f>
        <v>0</v>
      </c>
      <c r="AH190">
        <f ca="1">IF(main[[#This Row],[Place]]="Paris",main[[#This Row],[Networth]],0)</f>
        <v>2566860.2521804199</v>
      </c>
      <c r="AI190">
        <f ca="1">IF(main[[#This Row],[Place]]="Rome",main[[#This Row],[Networth]],0)</f>
        <v>0</v>
      </c>
      <c r="AJ190">
        <f ca="1">IF(main[[#This Row],[Place]]="Delhi",main[[#This Row],[Networth]],0)</f>
        <v>0</v>
      </c>
      <c r="AK190">
        <f ca="1">IF(main[[#This Row],[Place]]="Lords",main[[#This Row],[Networth]],0)</f>
        <v>0</v>
      </c>
    </row>
    <row r="191" spans="4:37">
      <c r="D191" s="16">
        <f t="shared" ca="1" si="46"/>
        <v>16</v>
      </c>
      <c r="E191">
        <f t="shared" ca="1" si="46"/>
        <v>28</v>
      </c>
      <c r="F191">
        <f t="shared" si="67"/>
        <v>188</v>
      </c>
      <c r="G191" t="str">
        <f ca="1">VLOOKUP(D191,firstname[],2,FALSE)</f>
        <v>Kane</v>
      </c>
      <c r="H191" s="3" t="str">
        <f ca="1">VLOOKUP(E191,lastname[],2,FALSE)</f>
        <v>Coulternile</v>
      </c>
      <c r="I191">
        <f t="shared" ca="1" si="47"/>
        <v>25</v>
      </c>
      <c r="J191">
        <f t="shared" ca="1" si="48"/>
        <v>1</v>
      </c>
      <c r="K191" t="str">
        <f t="shared" ca="1" si="49"/>
        <v>men</v>
      </c>
      <c r="L191">
        <f t="shared" ca="1" si="50"/>
        <v>6</v>
      </c>
      <c r="M191" t="str">
        <f t="shared" ca="1" si="51"/>
        <v>Biotech</v>
      </c>
      <c r="N191">
        <f t="shared" ca="1" si="52"/>
        <v>5</v>
      </c>
      <c r="O191" t="str">
        <f t="shared" ca="1" si="53"/>
        <v>PHD</v>
      </c>
      <c r="P191">
        <f t="shared" ca="1" si="54"/>
        <v>2</v>
      </c>
      <c r="Q191">
        <f t="shared" ca="1" si="55"/>
        <v>4</v>
      </c>
      <c r="R191">
        <f t="shared" ca="1" si="56"/>
        <v>964677</v>
      </c>
      <c r="S191">
        <f t="shared" ca="1" si="57"/>
        <v>5</v>
      </c>
      <c r="T191" t="str">
        <f t="shared" ca="1" si="58"/>
        <v>Delhi</v>
      </c>
      <c r="U191">
        <f t="shared" ca="1" si="59"/>
        <v>9152643.3703174237</v>
      </c>
      <c r="V191">
        <f t="shared" ca="1" si="60"/>
        <v>38099.14667290639</v>
      </c>
      <c r="W191">
        <f t="shared" ca="1" si="61"/>
        <v>913593.3244701504</v>
      </c>
      <c r="X191">
        <f t="shared" ca="1" si="62"/>
        <v>331886.42896614404</v>
      </c>
      <c r="Y191">
        <f t="shared" ca="1" si="63"/>
        <v>227657.9259022153</v>
      </c>
      <c r="Z191">
        <f t="shared" ca="1" si="64"/>
        <v>157761.54433331272</v>
      </c>
      <c r="AA191">
        <f t="shared" ca="1" si="65"/>
        <v>11188675.239120888</v>
      </c>
      <c r="AB191">
        <f t="shared" ca="1" si="66"/>
        <v>10591031.737579621</v>
      </c>
      <c r="AD191">
        <f ca="1">IF(main[[#This Row],[Place]]="Melbourne",main[[#This Row],[Networth]],0)</f>
        <v>0</v>
      </c>
      <c r="AE191">
        <f ca="1">IF(main[[#This Row],[Place]]="Cardiff",main[[#This Row],[Networth]],0)</f>
        <v>0</v>
      </c>
      <c r="AF191">
        <f ca="1">IF(main[[#This Row],[Place]]="New york",main[[#This Row],[Networth]],0)</f>
        <v>0</v>
      </c>
      <c r="AG191">
        <f ca="1">IF(main[[#This Row],[Place]]="London",main[[#This Row],[Networth]],0)</f>
        <v>0</v>
      </c>
      <c r="AH191">
        <f ca="1">IF(main[[#This Row],[Place]]="Paris",main[[#This Row],[Networth]],0)</f>
        <v>0</v>
      </c>
      <c r="AI191">
        <f ca="1">IF(main[[#This Row],[Place]]="Rome",main[[#This Row],[Networth]],0)</f>
        <v>0</v>
      </c>
      <c r="AJ191">
        <f ca="1">IF(main[[#This Row],[Place]]="Delhi",main[[#This Row],[Networth]],0)</f>
        <v>10591031.737579621</v>
      </c>
      <c r="AK191">
        <f ca="1">IF(main[[#This Row],[Place]]="Lords",main[[#This Row],[Networth]],0)</f>
        <v>0</v>
      </c>
    </row>
    <row r="192" spans="4:37">
      <c r="D192" s="16">
        <f t="shared" ca="1" si="46"/>
        <v>14</v>
      </c>
      <c r="E192">
        <f t="shared" ca="1" si="46"/>
        <v>10</v>
      </c>
      <c r="F192">
        <f t="shared" si="67"/>
        <v>189</v>
      </c>
      <c r="G192" t="str">
        <f ca="1">VLOOKUP(D192,firstname[],2,FALSE)</f>
        <v>Glenn</v>
      </c>
      <c r="H192" s="3" t="str">
        <f ca="1">VLOOKUP(E192,lastname[],2,FALSE)</f>
        <v>Musk</v>
      </c>
      <c r="I192">
        <f t="shared" ca="1" si="47"/>
        <v>43</v>
      </c>
      <c r="J192">
        <f t="shared" ca="1" si="48"/>
        <v>2</v>
      </c>
      <c r="K192" t="str">
        <f t="shared" ca="1" si="49"/>
        <v>women</v>
      </c>
      <c r="L192">
        <f t="shared" ca="1" si="50"/>
        <v>6</v>
      </c>
      <c r="M192" t="str">
        <f t="shared" ca="1" si="51"/>
        <v>Biotech</v>
      </c>
      <c r="N192">
        <f t="shared" ca="1" si="52"/>
        <v>1</v>
      </c>
      <c r="O192" t="str">
        <f t="shared" ca="1" si="53"/>
        <v>HSC</v>
      </c>
      <c r="P192">
        <f t="shared" ca="1" si="54"/>
        <v>2</v>
      </c>
      <c r="Q192">
        <f t="shared" ca="1" si="55"/>
        <v>3</v>
      </c>
      <c r="R192">
        <f t="shared" ca="1" si="56"/>
        <v>1362102</v>
      </c>
      <c r="S192">
        <f t="shared" ca="1" si="57"/>
        <v>3</v>
      </c>
      <c r="T192" t="str">
        <f t="shared" ca="1" si="58"/>
        <v>Paris</v>
      </c>
      <c r="U192">
        <f t="shared" ca="1" si="59"/>
        <v>7597993.7150049973</v>
      </c>
      <c r="V192">
        <f t="shared" ca="1" si="60"/>
        <v>344678.46309648466</v>
      </c>
      <c r="W192">
        <f t="shared" ca="1" si="61"/>
        <v>16764.202910992546</v>
      </c>
      <c r="X192">
        <f t="shared" ca="1" si="62"/>
        <v>15697.430188015389</v>
      </c>
      <c r="Y192">
        <f t="shared" ca="1" si="63"/>
        <v>582173.07406394533</v>
      </c>
      <c r="Z192">
        <f t="shared" ca="1" si="64"/>
        <v>933428.98205847654</v>
      </c>
      <c r="AA192">
        <f t="shared" ca="1" si="65"/>
        <v>9910288.8999744672</v>
      </c>
      <c r="AB192">
        <f t="shared" ca="1" si="66"/>
        <v>8967739.932626022</v>
      </c>
      <c r="AD192">
        <f ca="1">IF(main[[#This Row],[Place]]="Melbourne",main[[#This Row],[Networth]],0)</f>
        <v>0</v>
      </c>
      <c r="AE192">
        <f ca="1">IF(main[[#This Row],[Place]]="Cardiff",main[[#This Row],[Networth]],0)</f>
        <v>0</v>
      </c>
      <c r="AF192">
        <f ca="1">IF(main[[#This Row],[Place]]="New york",main[[#This Row],[Networth]],0)</f>
        <v>0</v>
      </c>
      <c r="AG192">
        <f ca="1">IF(main[[#This Row],[Place]]="London",main[[#This Row],[Networth]],0)</f>
        <v>0</v>
      </c>
      <c r="AH192">
        <f ca="1">IF(main[[#This Row],[Place]]="Paris",main[[#This Row],[Networth]],0)</f>
        <v>8967739.932626022</v>
      </c>
      <c r="AI192">
        <f ca="1">IF(main[[#This Row],[Place]]="Rome",main[[#This Row],[Networth]],0)</f>
        <v>0</v>
      </c>
      <c r="AJ192">
        <f ca="1">IF(main[[#This Row],[Place]]="Delhi",main[[#This Row],[Networth]],0)</f>
        <v>0</v>
      </c>
      <c r="AK192">
        <f ca="1">IF(main[[#This Row],[Place]]="Lords",main[[#This Row],[Networth]],0)</f>
        <v>0</v>
      </c>
    </row>
    <row r="193" spans="4:37">
      <c r="D193" s="16">
        <f t="shared" ca="1" si="46"/>
        <v>1</v>
      </c>
      <c r="E193">
        <f t="shared" ca="1" si="46"/>
        <v>5</v>
      </c>
      <c r="F193">
        <f t="shared" si="67"/>
        <v>190</v>
      </c>
      <c r="G193" t="str">
        <f ca="1">VLOOKUP(D193,firstname[],2,FALSE)</f>
        <v>Abhijeet</v>
      </c>
      <c r="H193" s="3" t="str">
        <f ca="1">VLOOKUP(E193,lastname[],2,FALSE)</f>
        <v>Bacchan</v>
      </c>
      <c r="I193">
        <f t="shared" ca="1" si="47"/>
        <v>29</v>
      </c>
      <c r="J193">
        <f t="shared" ca="1" si="48"/>
        <v>2</v>
      </c>
      <c r="K193" t="str">
        <f t="shared" ca="1" si="49"/>
        <v>women</v>
      </c>
      <c r="L193">
        <f t="shared" ca="1" si="50"/>
        <v>5</v>
      </c>
      <c r="M193" t="str">
        <f t="shared" ca="1" si="51"/>
        <v>Electrical</v>
      </c>
      <c r="N193">
        <f t="shared" ca="1" si="52"/>
        <v>3</v>
      </c>
      <c r="O193" t="str">
        <f t="shared" ca="1" si="53"/>
        <v>Graduate</v>
      </c>
      <c r="P193">
        <f t="shared" ca="1" si="54"/>
        <v>2</v>
      </c>
      <c r="Q193">
        <f t="shared" ca="1" si="55"/>
        <v>4</v>
      </c>
      <c r="R193">
        <f t="shared" ca="1" si="56"/>
        <v>208061</v>
      </c>
      <c r="S193">
        <f t="shared" ca="1" si="57"/>
        <v>8</v>
      </c>
      <c r="T193" t="str">
        <f t="shared" ca="1" si="58"/>
        <v>Cardiff</v>
      </c>
      <c r="U193">
        <f t="shared" ca="1" si="59"/>
        <v>1470429.6278391082</v>
      </c>
      <c r="V193">
        <f t="shared" ca="1" si="60"/>
        <v>118631.21020867868</v>
      </c>
      <c r="W193">
        <f t="shared" ca="1" si="61"/>
        <v>143956.44873275954</v>
      </c>
      <c r="X193">
        <f t="shared" ca="1" si="62"/>
        <v>82226.961950661891</v>
      </c>
      <c r="Y193">
        <f t="shared" ca="1" si="63"/>
        <v>195160.3605694017</v>
      </c>
      <c r="Z193">
        <f t="shared" ca="1" si="64"/>
        <v>28847.539256857825</v>
      </c>
      <c r="AA193">
        <f t="shared" ca="1" si="65"/>
        <v>1851294.6158287255</v>
      </c>
      <c r="AB193">
        <f t="shared" ca="1" si="66"/>
        <v>1455276.0830999834</v>
      </c>
      <c r="AD193">
        <f ca="1">IF(main[[#This Row],[Place]]="Melbourne",main[[#This Row],[Networth]],0)</f>
        <v>0</v>
      </c>
      <c r="AE193">
        <f ca="1">IF(main[[#This Row],[Place]]="Cardiff",main[[#This Row],[Networth]],0)</f>
        <v>1455276.0830999834</v>
      </c>
      <c r="AF193">
        <f ca="1">IF(main[[#This Row],[Place]]="New york",main[[#This Row],[Networth]],0)</f>
        <v>0</v>
      </c>
      <c r="AG193">
        <f ca="1">IF(main[[#This Row],[Place]]="London",main[[#This Row],[Networth]],0)</f>
        <v>0</v>
      </c>
      <c r="AH193">
        <f ca="1">IF(main[[#This Row],[Place]]="Paris",main[[#This Row],[Networth]],0)</f>
        <v>0</v>
      </c>
      <c r="AI193">
        <f ca="1">IF(main[[#This Row],[Place]]="Rome",main[[#This Row],[Networth]],0)</f>
        <v>0</v>
      </c>
      <c r="AJ193">
        <f ca="1">IF(main[[#This Row],[Place]]="Delhi",main[[#This Row],[Networth]],0)</f>
        <v>0</v>
      </c>
      <c r="AK193">
        <f ca="1">IF(main[[#This Row],[Place]]="Lords",main[[#This Row],[Networth]],0)</f>
        <v>0</v>
      </c>
    </row>
    <row r="194" spans="4:37">
      <c r="D194" s="16">
        <f t="shared" ca="1" si="46"/>
        <v>28</v>
      </c>
      <c r="E194">
        <f t="shared" ca="1" si="46"/>
        <v>1</v>
      </c>
      <c r="F194">
        <f t="shared" si="67"/>
        <v>191</v>
      </c>
      <c r="G194" t="str">
        <f ca="1">VLOOKUP(D194,firstname[],2,FALSE)</f>
        <v>Nathan</v>
      </c>
      <c r="H194" s="3" t="str">
        <f ca="1">VLOOKUP(E194,lastname[],2,FALSE)</f>
        <v>Singh</v>
      </c>
      <c r="I194">
        <f t="shared" ca="1" si="47"/>
        <v>28</v>
      </c>
      <c r="J194">
        <f t="shared" ca="1" si="48"/>
        <v>1</v>
      </c>
      <c r="K194" t="str">
        <f t="shared" ca="1" si="49"/>
        <v>men</v>
      </c>
      <c r="L194">
        <f t="shared" ca="1" si="50"/>
        <v>1</v>
      </c>
      <c r="M194" t="str">
        <f t="shared" ca="1" si="51"/>
        <v>Computer Science</v>
      </c>
      <c r="N194">
        <f t="shared" ca="1" si="52"/>
        <v>5</v>
      </c>
      <c r="O194" t="str">
        <f t="shared" ca="1" si="53"/>
        <v>PHD</v>
      </c>
      <c r="P194">
        <f t="shared" ca="1" si="54"/>
        <v>1</v>
      </c>
      <c r="Q194">
        <f t="shared" ca="1" si="55"/>
        <v>3</v>
      </c>
      <c r="R194">
        <f t="shared" ca="1" si="56"/>
        <v>991166</v>
      </c>
      <c r="S194">
        <f t="shared" ca="1" si="57"/>
        <v>2</v>
      </c>
      <c r="T194" t="str">
        <f t="shared" ca="1" si="58"/>
        <v>London</v>
      </c>
      <c r="U194">
        <f t="shared" ca="1" si="59"/>
        <v>6806088.0709791277</v>
      </c>
      <c r="V194">
        <f t="shared" ca="1" si="60"/>
        <v>264320.25353649352</v>
      </c>
      <c r="W194">
        <f t="shared" ca="1" si="61"/>
        <v>216566.77143498586</v>
      </c>
      <c r="X194">
        <f t="shared" ca="1" si="62"/>
        <v>122109.9731761132</v>
      </c>
      <c r="Y194">
        <f t="shared" ca="1" si="63"/>
        <v>188334.14819049876</v>
      </c>
      <c r="Z194">
        <f t="shared" ca="1" si="64"/>
        <v>453124.98940709967</v>
      </c>
      <c r="AA194">
        <f t="shared" ca="1" si="65"/>
        <v>8466945.8318212125</v>
      </c>
      <c r="AB194">
        <f t="shared" ca="1" si="66"/>
        <v>7892181.4569181073</v>
      </c>
      <c r="AD194">
        <f ca="1">IF(main[[#This Row],[Place]]="Melbourne",main[[#This Row],[Networth]],0)</f>
        <v>0</v>
      </c>
      <c r="AE194">
        <f ca="1">IF(main[[#This Row],[Place]]="Cardiff",main[[#This Row],[Networth]],0)</f>
        <v>0</v>
      </c>
      <c r="AF194">
        <f ca="1">IF(main[[#This Row],[Place]]="New york",main[[#This Row],[Networth]],0)</f>
        <v>0</v>
      </c>
      <c r="AG194">
        <f ca="1">IF(main[[#This Row],[Place]]="London",main[[#This Row],[Networth]],0)</f>
        <v>7892181.4569181073</v>
      </c>
      <c r="AH194">
        <f ca="1">IF(main[[#This Row],[Place]]="Paris",main[[#This Row],[Networth]],0)</f>
        <v>0</v>
      </c>
      <c r="AI194">
        <f ca="1">IF(main[[#This Row],[Place]]="Rome",main[[#This Row],[Networth]],0)</f>
        <v>0</v>
      </c>
      <c r="AJ194">
        <f ca="1">IF(main[[#This Row],[Place]]="Delhi",main[[#This Row],[Networth]],0)</f>
        <v>0</v>
      </c>
      <c r="AK194">
        <f ca="1">IF(main[[#This Row],[Place]]="Lords",main[[#This Row],[Networth]],0)</f>
        <v>0</v>
      </c>
    </row>
    <row r="195" spans="4:37">
      <c r="D195" s="16">
        <f t="shared" ca="1" si="46"/>
        <v>9</v>
      </c>
      <c r="E195">
        <f t="shared" ca="1" si="46"/>
        <v>20</v>
      </c>
      <c r="F195">
        <f t="shared" si="67"/>
        <v>192</v>
      </c>
      <c r="G195" t="str">
        <f ca="1">VLOOKUP(D195,firstname[],2,FALSE)</f>
        <v>Narendra</v>
      </c>
      <c r="H195" s="3" t="str">
        <f ca="1">VLOOKUP(E195,lastname[],2,FALSE)</f>
        <v>Link</v>
      </c>
      <c r="I195">
        <f t="shared" ca="1" si="47"/>
        <v>41</v>
      </c>
      <c r="J195">
        <f t="shared" ca="1" si="48"/>
        <v>1</v>
      </c>
      <c r="K195" t="str">
        <f t="shared" ca="1" si="49"/>
        <v>men</v>
      </c>
      <c r="L195">
        <f t="shared" ca="1" si="50"/>
        <v>5</v>
      </c>
      <c r="M195" t="str">
        <f t="shared" ca="1" si="51"/>
        <v>Electrical</v>
      </c>
      <c r="N195">
        <f t="shared" ca="1" si="52"/>
        <v>1</v>
      </c>
      <c r="O195" t="str">
        <f t="shared" ca="1" si="53"/>
        <v>HSC</v>
      </c>
      <c r="P195">
        <f t="shared" ca="1" si="54"/>
        <v>3</v>
      </c>
      <c r="Q195">
        <f t="shared" ca="1" si="55"/>
        <v>2</v>
      </c>
      <c r="R195">
        <f t="shared" ca="1" si="56"/>
        <v>482260</v>
      </c>
      <c r="S195">
        <f t="shared" ca="1" si="57"/>
        <v>1</v>
      </c>
      <c r="T195" t="str">
        <f t="shared" ca="1" si="58"/>
        <v>New york</v>
      </c>
      <c r="U195">
        <f t="shared" ca="1" si="59"/>
        <v>639463.7563806033</v>
      </c>
      <c r="V195">
        <f t="shared" ca="1" si="60"/>
        <v>24022.863384791817</v>
      </c>
      <c r="W195">
        <f t="shared" ca="1" si="61"/>
        <v>90620.387181638856</v>
      </c>
      <c r="X195">
        <f t="shared" ca="1" si="62"/>
        <v>68205.717703546572</v>
      </c>
      <c r="Y195">
        <f t="shared" ca="1" si="63"/>
        <v>382070.75282326987</v>
      </c>
      <c r="Z195">
        <f t="shared" ca="1" si="64"/>
        <v>25307.283634861178</v>
      </c>
      <c r="AA195">
        <f t="shared" ca="1" si="65"/>
        <v>1237651.4271971032</v>
      </c>
      <c r="AB195">
        <f t="shared" ca="1" si="66"/>
        <v>763352.09328549472</v>
      </c>
      <c r="AD195">
        <f ca="1">IF(main[[#This Row],[Place]]="Melbourne",main[[#This Row],[Networth]],0)</f>
        <v>0</v>
      </c>
      <c r="AE195">
        <f ca="1">IF(main[[#This Row],[Place]]="Cardiff",main[[#This Row],[Networth]],0)</f>
        <v>0</v>
      </c>
      <c r="AF195">
        <f ca="1">IF(main[[#This Row],[Place]]="New york",main[[#This Row],[Networth]],0)</f>
        <v>763352.09328549472</v>
      </c>
      <c r="AG195">
        <f ca="1">IF(main[[#This Row],[Place]]="London",main[[#This Row],[Networth]],0)</f>
        <v>0</v>
      </c>
      <c r="AH195">
        <f ca="1">IF(main[[#This Row],[Place]]="Paris",main[[#This Row],[Networth]],0)</f>
        <v>0</v>
      </c>
      <c r="AI195">
        <f ca="1">IF(main[[#This Row],[Place]]="Rome",main[[#This Row],[Networth]],0)</f>
        <v>0</v>
      </c>
      <c r="AJ195">
        <f ca="1">IF(main[[#This Row],[Place]]="Delhi",main[[#This Row],[Networth]],0)</f>
        <v>0</v>
      </c>
      <c r="AK195">
        <f ca="1">IF(main[[#This Row],[Place]]="Lords",main[[#This Row],[Networth]],0)</f>
        <v>0</v>
      </c>
    </row>
    <row r="196" spans="4:37">
      <c r="D196" s="16">
        <f t="shared" ca="1" si="46"/>
        <v>16</v>
      </c>
      <c r="E196">
        <f t="shared" ca="1" si="46"/>
        <v>10</v>
      </c>
      <c r="F196">
        <f t="shared" si="67"/>
        <v>193</v>
      </c>
      <c r="G196" t="str">
        <f ca="1">VLOOKUP(D196,firstname[],2,FALSE)</f>
        <v>Kane</v>
      </c>
      <c r="H196" s="3" t="str">
        <f ca="1">VLOOKUP(E196,lastname[],2,FALSE)</f>
        <v>Musk</v>
      </c>
      <c r="I196">
        <f t="shared" ca="1" si="47"/>
        <v>43</v>
      </c>
      <c r="J196">
        <f t="shared" ca="1" si="48"/>
        <v>1</v>
      </c>
      <c r="K196" t="str">
        <f t="shared" ca="1" si="49"/>
        <v>men</v>
      </c>
      <c r="L196">
        <f t="shared" ca="1" si="50"/>
        <v>1</v>
      </c>
      <c r="M196" t="str">
        <f t="shared" ca="1" si="51"/>
        <v>Computer Science</v>
      </c>
      <c r="N196">
        <f t="shared" ca="1" si="52"/>
        <v>5</v>
      </c>
      <c r="O196" t="str">
        <f t="shared" ca="1" si="53"/>
        <v>PHD</v>
      </c>
      <c r="P196">
        <f t="shared" ca="1" si="54"/>
        <v>2</v>
      </c>
      <c r="Q196">
        <f t="shared" ca="1" si="55"/>
        <v>2</v>
      </c>
      <c r="R196">
        <f t="shared" ca="1" si="56"/>
        <v>97422</v>
      </c>
      <c r="S196">
        <f t="shared" ca="1" si="57"/>
        <v>4</v>
      </c>
      <c r="T196" t="str">
        <f t="shared" ca="1" si="58"/>
        <v>Rome</v>
      </c>
      <c r="U196">
        <f t="shared" ca="1" si="59"/>
        <v>964080.48206285783</v>
      </c>
      <c r="V196">
        <f t="shared" ca="1" si="60"/>
        <v>15317.805618793689</v>
      </c>
      <c r="W196">
        <f t="shared" ca="1" si="61"/>
        <v>23966.792751085373</v>
      </c>
      <c r="X196">
        <f t="shared" ca="1" si="62"/>
        <v>5635.531171576954</v>
      </c>
      <c r="Y196">
        <f t="shared" ca="1" si="63"/>
        <v>5439.4006012231766</v>
      </c>
      <c r="Z196">
        <f t="shared" ca="1" si="64"/>
        <v>70930.399819545797</v>
      </c>
      <c r="AA196">
        <f t="shared" ca="1" si="65"/>
        <v>1156399.674633489</v>
      </c>
      <c r="AB196">
        <f t="shared" ca="1" si="66"/>
        <v>1130006.9372418951</v>
      </c>
      <c r="AD196">
        <f ca="1">IF(main[[#This Row],[Place]]="Melbourne",main[[#This Row],[Networth]],0)</f>
        <v>0</v>
      </c>
      <c r="AE196">
        <f ca="1">IF(main[[#This Row],[Place]]="Cardiff",main[[#This Row],[Networth]],0)</f>
        <v>0</v>
      </c>
      <c r="AF196">
        <f ca="1">IF(main[[#This Row],[Place]]="New york",main[[#This Row],[Networth]],0)</f>
        <v>0</v>
      </c>
      <c r="AG196">
        <f ca="1">IF(main[[#This Row],[Place]]="London",main[[#This Row],[Networth]],0)</f>
        <v>0</v>
      </c>
      <c r="AH196">
        <f ca="1">IF(main[[#This Row],[Place]]="Paris",main[[#This Row],[Networth]],0)</f>
        <v>0</v>
      </c>
      <c r="AI196">
        <f ca="1">IF(main[[#This Row],[Place]]="Rome",main[[#This Row],[Networth]],0)</f>
        <v>1130006.9372418951</v>
      </c>
      <c r="AJ196">
        <f ca="1">IF(main[[#This Row],[Place]]="Delhi",main[[#This Row],[Networth]],0)</f>
        <v>0</v>
      </c>
      <c r="AK196">
        <f ca="1">IF(main[[#This Row],[Place]]="Lords",main[[#This Row],[Networth]],0)</f>
        <v>0</v>
      </c>
    </row>
    <row r="197" spans="4:37">
      <c r="D197" s="16">
        <f t="shared" ref="D197:E260" ca="1" si="68">RANDBETWEEN(1,30)</f>
        <v>6</v>
      </c>
      <c r="E197">
        <f t="shared" ca="1" si="68"/>
        <v>25</v>
      </c>
      <c r="F197">
        <f t="shared" si="67"/>
        <v>194</v>
      </c>
      <c r="G197" t="str">
        <f ca="1">VLOOKUP(D197,firstname[],2,FALSE)</f>
        <v>Donald</v>
      </c>
      <c r="H197" s="3" t="str">
        <f ca="1">VLOOKUP(E197,lastname[],2,FALSE)</f>
        <v>Mathhodkar</v>
      </c>
      <c r="I197">
        <f t="shared" ref="I197:I260" ca="1" si="69">RANDBETWEEN(25,45)</f>
        <v>40</v>
      </c>
      <c r="J197">
        <f t="shared" ref="J197:J260" ca="1" si="70">RANDBETWEEN(1,2)</f>
        <v>2</v>
      </c>
      <c r="K197" t="str">
        <f t="shared" ref="K197:K260" ca="1" si="71">IF(J197=1,"men","women")</f>
        <v>women</v>
      </c>
      <c r="L197">
        <f t="shared" ref="L197:L260" ca="1" si="72">RANDBETWEEN(1,6)</f>
        <v>5</v>
      </c>
      <c r="M197" t="str">
        <f t="shared" ref="M197:M260" ca="1" si="73">VLOOKUP(L197,$A$4:$B$9,2,FALSE)</f>
        <v>Electrical</v>
      </c>
      <c r="N197">
        <f t="shared" ref="N197:N260" ca="1" si="74">RANDBETWEEN(1,5)</f>
        <v>3</v>
      </c>
      <c r="O197" t="str">
        <f t="shared" ref="O197:O260" ca="1" si="75">VLOOKUP(N197,$A$12:$B$16,2,FALSE)</f>
        <v>Graduate</v>
      </c>
      <c r="P197">
        <f t="shared" ref="P197:P260" ca="1" si="76">RANDBETWEEN(1,3)</f>
        <v>2</v>
      </c>
      <c r="Q197">
        <f t="shared" ref="Q197:Q260" ca="1" si="77">RANDBETWEEN(1,4)</f>
        <v>1</v>
      </c>
      <c r="R197">
        <f t="shared" ref="R197:R260" ca="1" si="78">RANDBETWEEN(50000,1500000)</f>
        <v>1333192</v>
      </c>
      <c r="S197">
        <f t="shared" ref="S197:S260" ca="1" si="79">RANDBETWEEN(1,8)</f>
        <v>6</v>
      </c>
      <c r="T197" t="str">
        <f t="shared" ref="T197:T260" ca="1" si="80">VLOOKUP(S197,$A$19:$B$26,2,FALSE)</f>
        <v>Lords</v>
      </c>
      <c r="U197">
        <f t="shared" ref="U197:U260" ca="1" si="81">RAND()*R197*10</f>
        <v>1583517.4040363778</v>
      </c>
      <c r="V197">
        <f t="shared" ref="V197:V260" ca="1" si="82">U197*RAND()*0.1</f>
        <v>69532.360749859159</v>
      </c>
      <c r="W197">
        <f t="shared" ref="W197:W260" ca="1" si="83">R197*RAND()</f>
        <v>686631.8167564777</v>
      </c>
      <c r="X197">
        <f t="shared" ref="X197:X260" ca="1" si="84">W197*RAND()</f>
        <v>646933.02826517413</v>
      </c>
      <c r="Y197">
        <f t="shared" ref="Y197:Y260" ca="1" si="85">RAND()*R197</f>
        <v>463422.19836461864</v>
      </c>
      <c r="Z197">
        <f t="shared" ref="Z197:Z260" ca="1" si="86">RAND()*R197*0.75</f>
        <v>814877.03483780171</v>
      </c>
      <c r="AA197">
        <f t="shared" ref="AA197:AA260" ca="1" si="87">R197+U197+W197+Z197</f>
        <v>4418218.2556306571</v>
      </c>
      <c r="AB197">
        <f t="shared" ref="AB197:AB260" ca="1" si="88">AA197-V197-X197-Y197</f>
        <v>3238330.668251005</v>
      </c>
      <c r="AD197">
        <f ca="1">IF(main[[#This Row],[Place]]="Melbourne",main[[#This Row],[Networth]],0)</f>
        <v>0</v>
      </c>
      <c r="AE197">
        <f ca="1">IF(main[[#This Row],[Place]]="Cardiff",main[[#This Row],[Networth]],0)</f>
        <v>0</v>
      </c>
      <c r="AF197">
        <f ca="1">IF(main[[#This Row],[Place]]="New york",main[[#This Row],[Networth]],0)</f>
        <v>0</v>
      </c>
      <c r="AG197">
        <f ca="1">IF(main[[#This Row],[Place]]="London",main[[#This Row],[Networth]],0)</f>
        <v>0</v>
      </c>
      <c r="AH197">
        <f ca="1">IF(main[[#This Row],[Place]]="Paris",main[[#This Row],[Networth]],0)</f>
        <v>0</v>
      </c>
      <c r="AI197">
        <f ca="1">IF(main[[#This Row],[Place]]="Rome",main[[#This Row],[Networth]],0)</f>
        <v>0</v>
      </c>
      <c r="AJ197">
        <f ca="1">IF(main[[#This Row],[Place]]="Delhi",main[[#This Row],[Networth]],0)</f>
        <v>0</v>
      </c>
      <c r="AK197">
        <f ca="1">IF(main[[#This Row],[Place]]="Lords",main[[#This Row],[Networth]],0)</f>
        <v>3238330.668251005</v>
      </c>
    </row>
    <row r="198" spans="4:37">
      <c r="D198" s="16">
        <f t="shared" ca="1" si="68"/>
        <v>22</v>
      </c>
      <c r="E198">
        <f t="shared" ca="1" si="68"/>
        <v>3</v>
      </c>
      <c r="F198">
        <f t="shared" ref="F198:F261" si="89">F197+1</f>
        <v>195</v>
      </c>
      <c r="G198" t="str">
        <f ca="1">VLOOKUP(D198,firstname[],2,FALSE)</f>
        <v>Satya</v>
      </c>
      <c r="H198" s="3" t="str">
        <f ca="1">VLOOKUP(E198,lastname[],2,FALSE)</f>
        <v>Nadela</v>
      </c>
      <c r="I198">
        <f t="shared" ca="1" si="69"/>
        <v>38</v>
      </c>
      <c r="J198">
        <f t="shared" ca="1" si="70"/>
        <v>2</v>
      </c>
      <c r="K198" t="str">
        <f t="shared" ca="1" si="71"/>
        <v>women</v>
      </c>
      <c r="L198">
        <f t="shared" ca="1" si="72"/>
        <v>2</v>
      </c>
      <c r="M198" t="str">
        <f t="shared" ca="1" si="73"/>
        <v>Chemical</v>
      </c>
      <c r="N198">
        <f t="shared" ca="1" si="74"/>
        <v>2</v>
      </c>
      <c r="O198" t="str">
        <f t="shared" ca="1" si="75"/>
        <v>SSC</v>
      </c>
      <c r="P198">
        <f t="shared" ca="1" si="76"/>
        <v>2</v>
      </c>
      <c r="Q198">
        <f t="shared" ca="1" si="77"/>
        <v>4</v>
      </c>
      <c r="R198">
        <f t="shared" ca="1" si="78"/>
        <v>704805</v>
      </c>
      <c r="S198">
        <f t="shared" ca="1" si="79"/>
        <v>5</v>
      </c>
      <c r="T198" t="str">
        <f t="shared" ca="1" si="80"/>
        <v>Delhi</v>
      </c>
      <c r="U198">
        <f t="shared" ca="1" si="81"/>
        <v>2602204.8583519906</v>
      </c>
      <c r="V198">
        <f t="shared" ca="1" si="82"/>
        <v>204071.75736601982</v>
      </c>
      <c r="W198">
        <f t="shared" ca="1" si="83"/>
        <v>422267.52448850917</v>
      </c>
      <c r="X198">
        <f t="shared" ca="1" si="84"/>
        <v>196048.57094721156</v>
      </c>
      <c r="Y198">
        <f t="shared" ca="1" si="85"/>
        <v>524047.28545690351</v>
      </c>
      <c r="Z198">
        <f t="shared" ca="1" si="86"/>
        <v>146263.2943315515</v>
      </c>
      <c r="AA198">
        <f t="shared" ca="1" si="87"/>
        <v>3875540.6771720513</v>
      </c>
      <c r="AB198">
        <f t="shared" ca="1" si="88"/>
        <v>2951373.0634019161</v>
      </c>
      <c r="AD198">
        <f ca="1">IF(main[[#This Row],[Place]]="Melbourne",main[[#This Row],[Networth]],0)</f>
        <v>0</v>
      </c>
      <c r="AE198">
        <f ca="1">IF(main[[#This Row],[Place]]="Cardiff",main[[#This Row],[Networth]],0)</f>
        <v>0</v>
      </c>
      <c r="AF198">
        <f ca="1">IF(main[[#This Row],[Place]]="New york",main[[#This Row],[Networth]],0)</f>
        <v>0</v>
      </c>
      <c r="AG198">
        <f ca="1">IF(main[[#This Row],[Place]]="London",main[[#This Row],[Networth]],0)</f>
        <v>0</v>
      </c>
      <c r="AH198">
        <f ca="1">IF(main[[#This Row],[Place]]="Paris",main[[#This Row],[Networth]],0)</f>
        <v>0</v>
      </c>
      <c r="AI198">
        <f ca="1">IF(main[[#This Row],[Place]]="Rome",main[[#This Row],[Networth]],0)</f>
        <v>0</v>
      </c>
      <c r="AJ198">
        <f ca="1">IF(main[[#This Row],[Place]]="Delhi",main[[#This Row],[Networth]],0)</f>
        <v>2951373.0634019161</v>
      </c>
      <c r="AK198">
        <f ca="1">IF(main[[#This Row],[Place]]="Lords",main[[#This Row],[Networth]],0)</f>
        <v>0</v>
      </c>
    </row>
    <row r="199" spans="4:37">
      <c r="D199" s="16">
        <f t="shared" ca="1" si="68"/>
        <v>11</v>
      </c>
      <c r="E199">
        <f t="shared" ca="1" si="68"/>
        <v>6</v>
      </c>
      <c r="F199">
        <f t="shared" si="89"/>
        <v>196</v>
      </c>
      <c r="G199" t="str">
        <f ca="1">VLOOKUP(D199,firstname[],2,FALSE)</f>
        <v>Saharsh</v>
      </c>
      <c r="H199" s="3" t="str">
        <f ca="1">VLOOKUP(E199,lastname[],2,FALSE)</f>
        <v>Pant</v>
      </c>
      <c r="I199">
        <f t="shared" ca="1" si="69"/>
        <v>26</v>
      </c>
      <c r="J199">
        <f t="shared" ca="1" si="70"/>
        <v>1</v>
      </c>
      <c r="K199" t="str">
        <f t="shared" ca="1" si="71"/>
        <v>men</v>
      </c>
      <c r="L199">
        <f t="shared" ca="1" si="72"/>
        <v>1</v>
      </c>
      <c r="M199" t="str">
        <f t="shared" ca="1" si="73"/>
        <v>Computer Science</v>
      </c>
      <c r="N199">
        <f t="shared" ca="1" si="74"/>
        <v>4</v>
      </c>
      <c r="O199" t="str">
        <f t="shared" ca="1" si="75"/>
        <v>PostGraduate</v>
      </c>
      <c r="P199">
        <f t="shared" ca="1" si="76"/>
        <v>1</v>
      </c>
      <c r="Q199">
        <f t="shared" ca="1" si="77"/>
        <v>3</v>
      </c>
      <c r="R199">
        <f t="shared" ca="1" si="78"/>
        <v>841857</v>
      </c>
      <c r="S199">
        <f t="shared" ca="1" si="79"/>
        <v>5</v>
      </c>
      <c r="T199" t="str">
        <f t="shared" ca="1" si="80"/>
        <v>Delhi</v>
      </c>
      <c r="U199">
        <f t="shared" ca="1" si="81"/>
        <v>3170682.9013558393</v>
      </c>
      <c r="V199">
        <f t="shared" ca="1" si="82"/>
        <v>176099.75039632409</v>
      </c>
      <c r="W199">
        <f t="shared" ca="1" si="83"/>
        <v>836140.72232924355</v>
      </c>
      <c r="X199">
        <f t="shared" ca="1" si="84"/>
        <v>474436.46923333197</v>
      </c>
      <c r="Y199">
        <f t="shared" ca="1" si="85"/>
        <v>588290.68393236387</v>
      </c>
      <c r="Z199">
        <f t="shared" ca="1" si="86"/>
        <v>255149.15491331476</v>
      </c>
      <c r="AA199">
        <f t="shared" ca="1" si="87"/>
        <v>5103829.778598397</v>
      </c>
      <c r="AB199">
        <f t="shared" ca="1" si="88"/>
        <v>3865002.8750363765</v>
      </c>
      <c r="AD199">
        <f ca="1">IF(main[[#This Row],[Place]]="Melbourne",main[[#This Row],[Networth]],0)</f>
        <v>0</v>
      </c>
      <c r="AE199">
        <f ca="1">IF(main[[#This Row],[Place]]="Cardiff",main[[#This Row],[Networth]],0)</f>
        <v>0</v>
      </c>
      <c r="AF199">
        <f ca="1">IF(main[[#This Row],[Place]]="New york",main[[#This Row],[Networth]],0)</f>
        <v>0</v>
      </c>
      <c r="AG199">
        <f ca="1">IF(main[[#This Row],[Place]]="London",main[[#This Row],[Networth]],0)</f>
        <v>0</v>
      </c>
      <c r="AH199">
        <f ca="1">IF(main[[#This Row],[Place]]="Paris",main[[#This Row],[Networth]],0)</f>
        <v>0</v>
      </c>
      <c r="AI199">
        <f ca="1">IF(main[[#This Row],[Place]]="Rome",main[[#This Row],[Networth]],0)</f>
        <v>0</v>
      </c>
      <c r="AJ199">
        <f ca="1">IF(main[[#This Row],[Place]]="Delhi",main[[#This Row],[Networth]],0)</f>
        <v>3865002.8750363765</v>
      </c>
      <c r="AK199">
        <f ca="1">IF(main[[#This Row],[Place]]="Lords",main[[#This Row],[Networth]],0)</f>
        <v>0</v>
      </c>
    </row>
    <row r="200" spans="4:37">
      <c r="D200" s="16">
        <f t="shared" ca="1" si="68"/>
        <v>14</v>
      </c>
      <c r="E200">
        <f t="shared" ca="1" si="68"/>
        <v>21</v>
      </c>
      <c r="F200">
        <f t="shared" si="89"/>
        <v>197</v>
      </c>
      <c r="G200" t="str">
        <f ca="1">VLOOKUP(D200,firstname[],2,FALSE)</f>
        <v>Glenn</v>
      </c>
      <c r="H200" s="3" t="str">
        <f ca="1">VLOOKUP(E200,lastname[],2,FALSE)</f>
        <v>Starc</v>
      </c>
      <c r="I200">
        <f t="shared" ca="1" si="69"/>
        <v>39</v>
      </c>
      <c r="J200">
        <f t="shared" ca="1" si="70"/>
        <v>1</v>
      </c>
      <c r="K200" t="str">
        <f t="shared" ca="1" si="71"/>
        <v>men</v>
      </c>
      <c r="L200">
        <f t="shared" ca="1" si="72"/>
        <v>3</v>
      </c>
      <c r="M200" t="str">
        <f t="shared" ca="1" si="73"/>
        <v>Mechanical</v>
      </c>
      <c r="N200">
        <f t="shared" ca="1" si="74"/>
        <v>2</v>
      </c>
      <c r="O200" t="str">
        <f t="shared" ca="1" si="75"/>
        <v>SSC</v>
      </c>
      <c r="P200">
        <f t="shared" ca="1" si="76"/>
        <v>1</v>
      </c>
      <c r="Q200">
        <f t="shared" ca="1" si="77"/>
        <v>1</v>
      </c>
      <c r="R200">
        <f t="shared" ca="1" si="78"/>
        <v>663040</v>
      </c>
      <c r="S200">
        <f t="shared" ca="1" si="79"/>
        <v>3</v>
      </c>
      <c r="T200" t="str">
        <f t="shared" ca="1" si="80"/>
        <v>Paris</v>
      </c>
      <c r="U200">
        <f t="shared" ca="1" si="81"/>
        <v>3608544.5342685645</v>
      </c>
      <c r="V200">
        <f t="shared" ca="1" si="82"/>
        <v>117215.19274458257</v>
      </c>
      <c r="W200">
        <f t="shared" ca="1" si="83"/>
        <v>137794.06270331098</v>
      </c>
      <c r="X200">
        <f t="shared" ca="1" si="84"/>
        <v>129177.84445600009</v>
      </c>
      <c r="Y200">
        <f t="shared" ca="1" si="85"/>
        <v>539099.04296125448</v>
      </c>
      <c r="Z200">
        <f t="shared" ca="1" si="86"/>
        <v>52449.507116646237</v>
      </c>
      <c r="AA200">
        <f t="shared" ca="1" si="87"/>
        <v>4461828.1040885216</v>
      </c>
      <c r="AB200">
        <f t="shared" ca="1" si="88"/>
        <v>3676336.0239266837</v>
      </c>
      <c r="AD200">
        <f ca="1">IF(main[[#This Row],[Place]]="Melbourne",main[[#This Row],[Networth]],0)</f>
        <v>0</v>
      </c>
      <c r="AE200">
        <f ca="1">IF(main[[#This Row],[Place]]="Cardiff",main[[#This Row],[Networth]],0)</f>
        <v>0</v>
      </c>
      <c r="AF200">
        <f ca="1">IF(main[[#This Row],[Place]]="New york",main[[#This Row],[Networth]],0)</f>
        <v>0</v>
      </c>
      <c r="AG200">
        <f ca="1">IF(main[[#This Row],[Place]]="London",main[[#This Row],[Networth]],0)</f>
        <v>0</v>
      </c>
      <c r="AH200">
        <f ca="1">IF(main[[#This Row],[Place]]="Paris",main[[#This Row],[Networth]],0)</f>
        <v>3676336.0239266837</v>
      </c>
      <c r="AI200">
        <f ca="1">IF(main[[#This Row],[Place]]="Rome",main[[#This Row],[Networth]],0)</f>
        <v>0</v>
      </c>
      <c r="AJ200">
        <f ca="1">IF(main[[#This Row],[Place]]="Delhi",main[[#This Row],[Networth]],0)</f>
        <v>0</v>
      </c>
      <c r="AK200">
        <f ca="1">IF(main[[#This Row],[Place]]="Lords",main[[#This Row],[Networth]],0)</f>
        <v>0</v>
      </c>
    </row>
    <row r="201" spans="4:37">
      <c r="D201" s="16">
        <f t="shared" ca="1" si="68"/>
        <v>1</v>
      </c>
      <c r="E201">
        <f t="shared" ca="1" si="68"/>
        <v>30</v>
      </c>
      <c r="F201">
        <f t="shared" si="89"/>
        <v>198</v>
      </c>
      <c r="G201" t="str">
        <f ca="1">VLOOKUP(D201,firstname[],2,FALSE)</f>
        <v>Abhijeet</v>
      </c>
      <c r="H201" s="3" t="str">
        <f ca="1">VLOOKUP(E201,lastname[],2,FALSE)</f>
        <v>Hawkings</v>
      </c>
      <c r="I201">
        <f t="shared" ca="1" si="69"/>
        <v>36</v>
      </c>
      <c r="J201">
        <f t="shared" ca="1" si="70"/>
        <v>2</v>
      </c>
      <c r="K201" t="str">
        <f t="shared" ca="1" si="71"/>
        <v>women</v>
      </c>
      <c r="L201">
        <f t="shared" ca="1" si="72"/>
        <v>4</v>
      </c>
      <c r="M201" t="str">
        <f t="shared" ca="1" si="73"/>
        <v>IT</v>
      </c>
      <c r="N201">
        <f t="shared" ca="1" si="74"/>
        <v>4</v>
      </c>
      <c r="O201" t="str">
        <f t="shared" ca="1" si="75"/>
        <v>PostGraduate</v>
      </c>
      <c r="P201">
        <f t="shared" ca="1" si="76"/>
        <v>1</v>
      </c>
      <c r="Q201">
        <f t="shared" ca="1" si="77"/>
        <v>2</v>
      </c>
      <c r="R201">
        <f t="shared" ca="1" si="78"/>
        <v>63271</v>
      </c>
      <c r="S201">
        <f t="shared" ca="1" si="79"/>
        <v>4</v>
      </c>
      <c r="T201" t="str">
        <f t="shared" ca="1" si="80"/>
        <v>Rome</v>
      </c>
      <c r="U201">
        <f t="shared" ca="1" si="81"/>
        <v>575446.56869256543</v>
      </c>
      <c r="V201">
        <f t="shared" ca="1" si="82"/>
        <v>3307.2560926943788</v>
      </c>
      <c r="W201">
        <f t="shared" ca="1" si="83"/>
        <v>37335.378969446196</v>
      </c>
      <c r="X201">
        <f t="shared" ca="1" si="84"/>
        <v>35042.452596607392</v>
      </c>
      <c r="Y201">
        <f t="shared" ca="1" si="85"/>
        <v>36657.217627142054</v>
      </c>
      <c r="Z201">
        <f t="shared" ca="1" si="86"/>
        <v>28946.280842666121</v>
      </c>
      <c r="AA201">
        <f t="shared" ca="1" si="87"/>
        <v>704999.22850467777</v>
      </c>
      <c r="AB201">
        <f t="shared" ca="1" si="88"/>
        <v>629992.30218823394</v>
      </c>
      <c r="AD201">
        <f ca="1">IF(main[[#This Row],[Place]]="Melbourne",main[[#This Row],[Networth]],0)</f>
        <v>0</v>
      </c>
      <c r="AE201">
        <f ca="1">IF(main[[#This Row],[Place]]="Cardiff",main[[#This Row],[Networth]],0)</f>
        <v>0</v>
      </c>
      <c r="AF201">
        <f ca="1">IF(main[[#This Row],[Place]]="New york",main[[#This Row],[Networth]],0)</f>
        <v>0</v>
      </c>
      <c r="AG201">
        <f ca="1">IF(main[[#This Row],[Place]]="London",main[[#This Row],[Networth]],0)</f>
        <v>0</v>
      </c>
      <c r="AH201">
        <f ca="1">IF(main[[#This Row],[Place]]="Paris",main[[#This Row],[Networth]],0)</f>
        <v>0</v>
      </c>
      <c r="AI201">
        <f ca="1">IF(main[[#This Row],[Place]]="Rome",main[[#This Row],[Networth]],0)</f>
        <v>629992.30218823394</v>
      </c>
      <c r="AJ201">
        <f ca="1">IF(main[[#This Row],[Place]]="Delhi",main[[#This Row],[Networth]],0)</f>
        <v>0</v>
      </c>
      <c r="AK201">
        <f ca="1">IF(main[[#This Row],[Place]]="Lords",main[[#This Row],[Networth]],0)</f>
        <v>0</v>
      </c>
    </row>
    <row r="202" spans="4:37">
      <c r="D202" s="16">
        <f t="shared" ca="1" si="68"/>
        <v>27</v>
      </c>
      <c r="E202">
        <f t="shared" ca="1" si="68"/>
        <v>25</v>
      </c>
      <c r="F202">
        <f t="shared" si="89"/>
        <v>199</v>
      </c>
      <c r="G202" t="str">
        <f ca="1">VLOOKUP(D202,firstname[],2,FALSE)</f>
        <v>William</v>
      </c>
      <c r="H202" s="3" t="str">
        <f ca="1">VLOOKUP(E202,lastname[],2,FALSE)</f>
        <v>Mathhodkar</v>
      </c>
      <c r="I202">
        <f t="shared" ca="1" si="69"/>
        <v>29</v>
      </c>
      <c r="J202">
        <f t="shared" ca="1" si="70"/>
        <v>2</v>
      </c>
      <c r="K202" t="str">
        <f t="shared" ca="1" si="71"/>
        <v>women</v>
      </c>
      <c r="L202">
        <f t="shared" ca="1" si="72"/>
        <v>3</v>
      </c>
      <c r="M202" t="str">
        <f t="shared" ca="1" si="73"/>
        <v>Mechanical</v>
      </c>
      <c r="N202">
        <f t="shared" ca="1" si="74"/>
        <v>5</v>
      </c>
      <c r="O202" t="str">
        <f t="shared" ca="1" si="75"/>
        <v>PHD</v>
      </c>
      <c r="P202">
        <f t="shared" ca="1" si="76"/>
        <v>2</v>
      </c>
      <c r="Q202">
        <f t="shared" ca="1" si="77"/>
        <v>4</v>
      </c>
      <c r="R202">
        <f t="shared" ca="1" si="78"/>
        <v>642918</v>
      </c>
      <c r="S202">
        <f t="shared" ca="1" si="79"/>
        <v>5</v>
      </c>
      <c r="T202" t="str">
        <f t="shared" ca="1" si="80"/>
        <v>Delhi</v>
      </c>
      <c r="U202">
        <f t="shared" ca="1" si="81"/>
        <v>2582331.147348851</v>
      </c>
      <c r="V202">
        <f t="shared" ca="1" si="82"/>
        <v>234970.17758274201</v>
      </c>
      <c r="W202">
        <f t="shared" ca="1" si="83"/>
        <v>520488.75372522895</v>
      </c>
      <c r="X202">
        <f t="shared" ca="1" si="84"/>
        <v>74540.567134089593</v>
      </c>
      <c r="Y202">
        <f t="shared" ca="1" si="85"/>
        <v>414810.22440014256</v>
      </c>
      <c r="Z202">
        <f t="shared" ca="1" si="86"/>
        <v>454705.72129844665</v>
      </c>
      <c r="AA202">
        <f t="shared" ca="1" si="87"/>
        <v>4200443.6223725267</v>
      </c>
      <c r="AB202">
        <f t="shared" ca="1" si="88"/>
        <v>3476122.6532555521</v>
      </c>
      <c r="AD202">
        <f ca="1">IF(main[[#This Row],[Place]]="Melbourne",main[[#This Row],[Networth]],0)</f>
        <v>0</v>
      </c>
      <c r="AE202">
        <f ca="1">IF(main[[#This Row],[Place]]="Cardiff",main[[#This Row],[Networth]],0)</f>
        <v>0</v>
      </c>
      <c r="AF202">
        <f ca="1">IF(main[[#This Row],[Place]]="New york",main[[#This Row],[Networth]],0)</f>
        <v>0</v>
      </c>
      <c r="AG202">
        <f ca="1">IF(main[[#This Row],[Place]]="London",main[[#This Row],[Networth]],0)</f>
        <v>0</v>
      </c>
      <c r="AH202">
        <f ca="1">IF(main[[#This Row],[Place]]="Paris",main[[#This Row],[Networth]],0)</f>
        <v>0</v>
      </c>
      <c r="AI202">
        <f ca="1">IF(main[[#This Row],[Place]]="Rome",main[[#This Row],[Networth]],0)</f>
        <v>0</v>
      </c>
      <c r="AJ202">
        <f ca="1">IF(main[[#This Row],[Place]]="Delhi",main[[#This Row],[Networth]],0)</f>
        <v>3476122.6532555521</v>
      </c>
      <c r="AK202">
        <f ca="1">IF(main[[#This Row],[Place]]="Lords",main[[#This Row],[Networth]],0)</f>
        <v>0</v>
      </c>
    </row>
    <row r="203" spans="4:37">
      <c r="D203" s="16">
        <f t="shared" ca="1" si="68"/>
        <v>20</v>
      </c>
      <c r="E203">
        <f t="shared" ca="1" si="68"/>
        <v>8</v>
      </c>
      <c r="F203">
        <f t="shared" si="89"/>
        <v>200</v>
      </c>
      <c r="G203" t="str">
        <f ca="1">VLOOKUP(D203,firstname[],2,FALSE)</f>
        <v>Rozy</v>
      </c>
      <c r="H203" s="3" t="str">
        <f ca="1">VLOOKUP(E203,lastname[],2,FALSE)</f>
        <v>Sheikh</v>
      </c>
      <c r="I203">
        <f t="shared" ca="1" si="69"/>
        <v>26</v>
      </c>
      <c r="J203">
        <f t="shared" ca="1" si="70"/>
        <v>1</v>
      </c>
      <c r="K203" t="str">
        <f t="shared" ca="1" si="71"/>
        <v>men</v>
      </c>
      <c r="L203">
        <f t="shared" ca="1" si="72"/>
        <v>5</v>
      </c>
      <c r="M203" t="str">
        <f t="shared" ca="1" si="73"/>
        <v>Electrical</v>
      </c>
      <c r="N203">
        <f t="shared" ca="1" si="74"/>
        <v>5</v>
      </c>
      <c r="O203" t="str">
        <f t="shared" ca="1" si="75"/>
        <v>PHD</v>
      </c>
      <c r="P203">
        <f t="shared" ca="1" si="76"/>
        <v>3</v>
      </c>
      <c r="Q203">
        <f t="shared" ca="1" si="77"/>
        <v>2</v>
      </c>
      <c r="R203">
        <f t="shared" ca="1" si="78"/>
        <v>287047</v>
      </c>
      <c r="S203">
        <f t="shared" ca="1" si="79"/>
        <v>4</v>
      </c>
      <c r="T203" t="str">
        <f t="shared" ca="1" si="80"/>
        <v>Rome</v>
      </c>
      <c r="U203">
        <f t="shared" ca="1" si="81"/>
        <v>1714046.6741320021</v>
      </c>
      <c r="V203">
        <f t="shared" ca="1" si="82"/>
        <v>23570.862788833634</v>
      </c>
      <c r="W203">
        <f t="shared" ca="1" si="83"/>
        <v>38812.052613434578</v>
      </c>
      <c r="X203">
        <f t="shared" ca="1" si="84"/>
        <v>13701.564123967122</v>
      </c>
      <c r="Y203">
        <f t="shared" ca="1" si="85"/>
        <v>181563.55120293767</v>
      </c>
      <c r="Z203">
        <f t="shared" ca="1" si="86"/>
        <v>41590.396372615098</v>
      </c>
      <c r="AA203">
        <f t="shared" ca="1" si="87"/>
        <v>2081496.1231180518</v>
      </c>
      <c r="AB203">
        <f t="shared" ca="1" si="88"/>
        <v>1862660.1450023132</v>
      </c>
      <c r="AD203">
        <f ca="1">IF(main[[#This Row],[Place]]="Melbourne",main[[#This Row],[Networth]],0)</f>
        <v>0</v>
      </c>
      <c r="AE203">
        <f ca="1">IF(main[[#This Row],[Place]]="Cardiff",main[[#This Row],[Networth]],0)</f>
        <v>0</v>
      </c>
      <c r="AF203">
        <f ca="1">IF(main[[#This Row],[Place]]="New york",main[[#This Row],[Networth]],0)</f>
        <v>0</v>
      </c>
      <c r="AG203">
        <f ca="1">IF(main[[#This Row],[Place]]="London",main[[#This Row],[Networth]],0)</f>
        <v>0</v>
      </c>
      <c r="AH203">
        <f ca="1">IF(main[[#This Row],[Place]]="Paris",main[[#This Row],[Networth]],0)</f>
        <v>0</v>
      </c>
      <c r="AI203">
        <f ca="1">IF(main[[#This Row],[Place]]="Rome",main[[#This Row],[Networth]],0)</f>
        <v>1862660.1450023132</v>
      </c>
      <c r="AJ203">
        <f ca="1">IF(main[[#This Row],[Place]]="Delhi",main[[#This Row],[Networth]],0)</f>
        <v>0</v>
      </c>
      <c r="AK203">
        <f ca="1">IF(main[[#This Row],[Place]]="Lords",main[[#This Row],[Networth]],0)</f>
        <v>0</v>
      </c>
    </row>
    <row r="204" spans="4:37">
      <c r="D204" s="16">
        <f t="shared" ca="1" si="68"/>
        <v>18</v>
      </c>
      <c r="E204">
        <f t="shared" ca="1" si="68"/>
        <v>7</v>
      </c>
      <c r="F204">
        <f t="shared" si="89"/>
        <v>201</v>
      </c>
      <c r="G204" t="str">
        <f ca="1">VLOOKUP(D204,firstname[],2,FALSE)</f>
        <v>Charles</v>
      </c>
      <c r="H204" s="3" t="str">
        <f ca="1">VLOOKUP(E204,lastname[],2,FALSE)</f>
        <v>Trump</v>
      </c>
      <c r="I204">
        <f t="shared" ca="1" si="69"/>
        <v>44</v>
      </c>
      <c r="J204">
        <f t="shared" ca="1" si="70"/>
        <v>1</v>
      </c>
      <c r="K204" t="str">
        <f t="shared" ca="1" si="71"/>
        <v>men</v>
      </c>
      <c r="L204">
        <f t="shared" ca="1" si="72"/>
        <v>6</v>
      </c>
      <c r="M204" t="str">
        <f t="shared" ca="1" si="73"/>
        <v>Biotech</v>
      </c>
      <c r="N204">
        <f t="shared" ca="1" si="74"/>
        <v>1</v>
      </c>
      <c r="O204" t="str">
        <f t="shared" ca="1" si="75"/>
        <v>HSC</v>
      </c>
      <c r="P204">
        <f t="shared" ca="1" si="76"/>
        <v>3</v>
      </c>
      <c r="Q204">
        <f t="shared" ca="1" si="77"/>
        <v>1</v>
      </c>
      <c r="R204">
        <f t="shared" ca="1" si="78"/>
        <v>773205</v>
      </c>
      <c r="S204">
        <f t="shared" ca="1" si="79"/>
        <v>4</v>
      </c>
      <c r="T204" t="str">
        <f t="shared" ca="1" si="80"/>
        <v>Rome</v>
      </c>
      <c r="U204">
        <f t="shared" ca="1" si="81"/>
        <v>3771486.6584269139</v>
      </c>
      <c r="V204">
        <f t="shared" ca="1" si="82"/>
        <v>209431.67825443065</v>
      </c>
      <c r="W204">
        <f t="shared" ca="1" si="83"/>
        <v>213741.92178707386</v>
      </c>
      <c r="X204">
        <f t="shared" ca="1" si="84"/>
        <v>176733.2310134868</v>
      </c>
      <c r="Y204">
        <f t="shared" ca="1" si="85"/>
        <v>415653.17097799148</v>
      </c>
      <c r="Z204">
        <f t="shared" ca="1" si="86"/>
        <v>267933.90107917553</v>
      </c>
      <c r="AA204">
        <f t="shared" ca="1" si="87"/>
        <v>5026367.4812931642</v>
      </c>
      <c r="AB204">
        <f t="shared" ca="1" si="88"/>
        <v>4224549.4010472549</v>
      </c>
      <c r="AD204">
        <f ca="1">IF(main[[#This Row],[Place]]="Melbourne",main[[#This Row],[Networth]],0)</f>
        <v>0</v>
      </c>
      <c r="AE204">
        <f ca="1">IF(main[[#This Row],[Place]]="Cardiff",main[[#This Row],[Networth]],0)</f>
        <v>0</v>
      </c>
      <c r="AF204">
        <f ca="1">IF(main[[#This Row],[Place]]="New york",main[[#This Row],[Networth]],0)</f>
        <v>0</v>
      </c>
      <c r="AG204">
        <f ca="1">IF(main[[#This Row],[Place]]="London",main[[#This Row],[Networth]],0)</f>
        <v>0</v>
      </c>
      <c r="AH204">
        <f ca="1">IF(main[[#This Row],[Place]]="Paris",main[[#This Row],[Networth]],0)</f>
        <v>0</v>
      </c>
      <c r="AI204">
        <f ca="1">IF(main[[#This Row],[Place]]="Rome",main[[#This Row],[Networth]],0)</f>
        <v>4224549.4010472549</v>
      </c>
      <c r="AJ204">
        <f ca="1">IF(main[[#This Row],[Place]]="Delhi",main[[#This Row],[Networth]],0)</f>
        <v>0</v>
      </c>
      <c r="AK204">
        <f ca="1">IF(main[[#This Row],[Place]]="Lords",main[[#This Row],[Networth]],0)</f>
        <v>0</v>
      </c>
    </row>
    <row r="205" spans="4:37">
      <c r="D205" s="16">
        <f t="shared" ca="1" si="68"/>
        <v>3</v>
      </c>
      <c r="E205">
        <f t="shared" ca="1" si="68"/>
        <v>25</v>
      </c>
      <c r="F205">
        <f t="shared" si="89"/>
        <v>202</v>
      </c>
      <c r="G205" t="str">
        <f ca="1">VLOOKUP(D205,firstname[],2,FALSE)</f>
        <v>Pradyuman</v>
      </c>
      <c r="H205" s="3" t="str">
        <f ca="1">VLOOKUP(E205,lastname[],2,FALSE)</f>
        <v>Mathhodkar</v>
      </c>
      <c r="I205">
        <f t="shared" ca="1" si="69"/>
        <v>30</v>
      </c>
      <c r="J205">
        <f t="shared" ca="1" si="70"/>
        <v>2</v>
      </c>
      <c r="K205" t="str">
        <f t="shared" ca="1" si="71"/>
        <v>women</v>
      </c>
      <c r="L205">
        <f t="shared" ca="1" si="72"/>
        <v>6</v>
      </c>
      <c r="M205" t="str">
        <f t="shared" ca="1" si="73"/>
        <v>Biotech</v>
      </c>
      <c r="N205">
        <f t="shared" ca="1" si="74"/>
        <v>1</v>
      </c>
      <c r="O205" t="str">
        <f t="shared" ca="1" si="75"/>
        <v>HSC</v>
      </c>
      <c r="P205">
        <f t="shared" ca="1" si="76"/>
        <v>3</v>
      </c>
      <c r="Q205">
        <f t="shared" ca="1" si="77"/>
        <v>3</v>
      </c>
      <c r="R205">
        <f t="shared" ca="1" si="78"/>
        <v>1162737</v>
      </c>
      <c r="S205">
        <f t="shared" ca="1" si="79"/>
        <v>2</v>
      </c>
      <c r="T205" t="str">
        <f t="shared" ca="1" si="80"/>
        <v>London</v>
      </c>
      <c r="U205">
        <f t="shared" ca="1" si="81"/>
        <v>1404889.2282041428</v>
      </c>
      <c r="V205">
        <f t="shared" ca="1" si="82"/>
        <v>32466.489831776678</v>
      </c>
      <c r="W205">
        <f t="shared" ca="1" si="83"/>
        <v>701123.13632959349</v>
      </c>
      <c r="X205">
        <f t="shared" ca="1" si="84"/>
        <v>509197.41344592441</v>
      </c>
      <c r="Y205">
        <f t="shared" ca="1" si="85"/>
        <v>706947.1754060128</v>
      </c>
      <c r="Z205">
        <f t="shared" ca="1" si="86"/>
        <v>173336.89260785596</v>
      </c>
      <c r="AA205">
        <f t="shared" ca="1" si="87"/>
        <v>3442086.2571415924</v>
      </c>
      <c r="AB205">
        <f t="shared" ca="1" si="88"/>
        <v>2193475.1784578785</v>
      </c>
      <c r="AD205">
        <f ca="1">IF(main[[#This Row],[Place]]="Melbourne",main[[#This Row],[Networth]],0)</f>
        <v>0</v>
      </c>
      <c r="AE205">
        <f ca="1">IF(main[[#This Row],[Place]]="Cardiff",main[[#This Row],[Networth]],0)</f>
        <v>0</v>
      </c>
      <c r="AF205">
        <f ca="1">IF(main[[#This Row],[Place]]="New york",main[[#This Row],[Networth]],0)</f>
        <v>0</v>
      </c>
      <c r="AG205">
        <f ca="1">IF(main[[#This Row],[Place]]="London",main[[#This Row],[Networth]],0)</f>
        <v>2193475.1784578785</v>
      </c>
      <c r="AH205">
        <f ca="1">IF(main[[#This Row],[Place]]="Paris",main[[#This Row],[Networth]],0)</f>
        <v>0</v>
      </c>
      <c r="AI205">
        <f ca="1">IF(main[[#This Row],[Place]]="Rome",main[[#This Row],[Networth]],0)</f>
        <v>0</v>
      </c>
      <c r="AJ205">
        <f ca="1">IF(main[[#This Row],[Place]]="Delhi",main[[#This Row],[Networth]],0)</f>
        <v>0</v>
      </c>
      <c r="AK205">
        <f ca="1">IF(main[[#This Row],[Place]]="Lords",main[[#This Row],[Networth]],0)</f>
        <v>0</v>
      </c>
    </row>
    <row r="206" spans="4:37">
      <c r="D206" s="16">
        <f t="shared" ca="1" si="68"/>
        <v>11</v>
      </c>
      <c r="E206">
        <f t="shared" ca="1" si="68"/>
        <v>29</v>
      </c>
      <c r="F206">
        <f t="shared" si="89"/>
        <v>203</v>
      </c>
      <c r="G206" t="str">
        <f ca="1">VLOOKUP(D206,firstname[],2,FALSE)</f>
        <v>Saharsh</v>
      </c>
      <c r="H206" s="3" t="str">
        <f ca="1">VLOOKUP(E206,lastname[],2,FALSE)</f>
        <v>Stanikzai</v>
      </c>
      <c r="I206">
        <f t="shared" ca="1" si="69"/>
        <v>28</v>
      </c>
      <c r="J206">
        <f t="shared" ca="1" si="70"/>
        <v>1</v>
      </c>
      <c r="K206" t="str">
        <f t="shared" ca="1" si="71"/>
        <v>men</v>
      </c>
      <c r="L206">
        <f t="shared" ca="1" si="72"/>
        <v>1</v>
      </c>
      <c r="M206" t="str">
        <f t="shared" ca="1" si="73"/>
        <v>Computer Science</v>
      </c>
      <c r="N206">
        <f t="shared" ca="1" si="74"/>
        <v>2</v>
      </c>
      <c r="O206" t="str">
        <f t="shared" ca="1" si="75"/>
        <v>SSC</v>
      </c>
      <c r="P206">
        <f t="shared" ca="1" si="76"/>
        <v>1</v>
      </c>
      <c r="Q206">
        <f t="shared" ca="1" si="77"/>
        <v>2</v>
      </c>
      <c r="R206">
        <f t="shared" ca="1" si="78"/>
        <v>1246425</v>
      </c>
      <c r="S206">
        <f t="shared" ca="1" si="79"/>
        <v>5</v>
      </c>
      <c r="T206" t="str">
        <f t="shared" ca="1" si="80"/>
        <v>Delhi</v>
      </c>
      <c r="U206">
        <f t="shared" ca="1" si="81"/>
        <v>8176678.1201878367</v>
      </c>
      <c r="V206">
        <f t="shared" ca="1" si="82"/>
        <v>233996.28598718904</v>
      </c>
      <c r="W206">
        <f t="shared" ca="1" si="83"/>
        <v>227136.23529691194</v>
      </c>
      <c r="X206">
        <f t="shared" ca="1" si="84"/>
        <v>67814.432715839313</v>
      </c>
      <c r="Y206">
        <f t="shared" ca="1" si="85"/>
        <v>371374.51013741788</v>
      </c>
      <c r="Z206">
        <f t="shared" ca="1" si="86"/>
        <v>607077.38843977859</v>
      </c>
      <c r="AA206">
        <f t="shared" ca="1" si="87"/>
        <v>10257316.743924528</v>
      </c>
      <c r="AB206">
        <f t="shared" ca="1" si="88"/>
        <v>9584131.5150840823</v>
      </c>
      <c r="AD206">
        <f ca="1">IF(main[[#This Row],[Place]]="Melbourne",main[[#This Row],[Networth]],0)</f>
        <v>0</v>
      </c>
      <c r="AE206">
        <f ca="1">IF(main[[#This Row],[Place]]="Cardiff",main[[#This Row],[Networth]],0)</f>
        <v>0</v>
      </c>
      <c r="AF206">
        <f ca="1">IF(main[[#This Row],[Place]]="New york",main[[#This Row],[Networth]],0)</f>
        <v>0</v>
      </c>
      <c r="AG206">
        <f ca="1">IF(main[[#This Row],[Place]]="London",main[[#This Row],[Networth]],0)</f>
        <v>0</v>
      </c>
      <c r="AH206">
        <f ca="1">IF(main[[#This Row],[Place]]="Paris",main[[#This Row],[Networth]],0)</f>
        <v>0</v>
      </c>
      <c r="AI206">
        <f ca="1">IF(main[[#This Row],[Place]]="Rome",main[[#This Row],[Networth]],0)</f>
        <v>0</v>
      </c>
      <c r="AJ206">
        <f ca="1">IF(main[[#This Row],[Place]]="Delhi",main[[#This Row],[Networth]],0)</f>
        <v>9584131.5150840823</v>
      </c>
      <c r="AK206">
        <f ca="1">IF(main[[#This Row],[Place]]="Lords",main[[#This Row],[Networth]],0)</f>
        <v>0</v>
      </c>
    </row>
    <row r="207" spans="4:37">
      <c r="D207" s="16">
        <f t="shared" ca="1" si="68"/>
        <v>11</v>
      </c>
      <c r="E207">
        <f t="shared" ca="1" si="68"/>
        <v>14</v>
      </c>
      <c r="F207">
        <f t="shared" si="89"/>
        <v>204</v>
      </c>
      <c r="G207" t="str">
        <f ca="1">VLOOKUP(D207,firstname[],2,FALSE)</f>
        <v>Saharsh</v>
      </c>
      <c r="H207" s="3" t="str">
        <f ca="1">VLOOKUP(E207,lastname[],2,FALSE)</f>
        <v>Samad</v>
      </c>
      <c r="I207">
        <f t="shared" ca="1" si="69"/>
        <v>35</v>
      </c>
      <c r="J207">
        <f t="shared" ca="1" si="70"/>
        <v>1</v>
      </c>
      <c r="K207" t="str">
        <f t="shared" ca="1" si="71"/>
        <v>men</v>
      </c>
      <c r="L207">
        <f t="shared" ca="1" si="72"/>
        <v>5</v>
      </c>
      <c r="M207" t="str">
        <f t="shared" ca="1" si="73"/>
        <v>Electrical</v>
      </c>
      <c r="N207">
        <f t="shared" ca="1" si="74"/>
        <v>1</v>
      </c>
      <c r="O207" t="str">
        <f t="shared" ca="1" si="75"/>
        <v>HSC</v>
      </c>
      <c r="P207">
        <f t="shared" ca="1" si="76"/>
        <v>2</v>
      </c>
      <c r="Q207">
        <f t="shared" ca="1" si="77"/>
        <v>4</v>
      </c>
      <c r="R207">
        <f t="shared" ca="1" si="78"/>
        <v>148590</v>
      </c>
      <c r="S207">
        <f t="shared" ca="1" si="79"/>
        <v>7</v>
      </c>
      <c r="T207" t="str">
        <f t="shared" ca="1" si="80"/>
        <v>Melbourne</v>
      </c>
      <c r="U207">
        <f t="shared" ca="1" si="81"/>
        <v>681873.11631586216</v>
      </c>
      <c r="V207">
        <f t="shared" ca="1" si="82"/>
        <v>540.77433333064278</v>
      </c>
      <c r="W207">
        <f t="shared" ca="1" si="83"/>
        <v>51937.422236341008</v>
      </c>
      <c r="X207">
        <f t="shared" ca="1" si="84"/>
        <v>49544.824359129321</v>
      </c>
      <c r="Y207">
        <f t="shared" ca="1" si="85"/>
        <v>101397.4288729039</v>
      </c>
      <c r="Z207">
        <f t="shared" ca="1" si="86"/>
        <v>40578.082801662909</v>
      </c>
      <c r="AA207">
        <f t="shared" ca="1" si="87"/>
        <v>922978.62135386607</v>
      </c>
      <c r="AB207">
        <f t="shared" ca="1" si="88"/>
        <v>771495.59378850216</v>
      </c>
      <c r="AD207">
        <f ca="1">IF(main[[#This Row],[Place]]="Melbourne",main[[#This Row],[Networth]],0)</f>
        <v>771495.59378850216</v>
      </c>
      <c r="AE207">
        <f ca="1">IF(main[[#This Row],[Place]]="Cardiff",main[[#This Row],[Networth]],0)</f>
        <v>0</v>
      </c>
      <c r="AF207">
        <f ca="1">IF(main[[#This Row],[Place]]="New york",main[[#This Row],[Networth]],0)</f>
        <v>0</v>
      </c>
      <c r="AG207">
        <f ca="1">IF(main[[#This Row],[Place]]="London",main[[#This Row],[Networth]],0)</f>
        <v>0</v>
      </c>
      <c r="AH207">
        <f ca="1">IF(main[[#This Row],[Place]]="Paris",main[[#This Row],[Networth]],0)</f>
        <v>0</v>
      </c>
      <c r="AI207">
        <f ca="1">IF(main[[#This Row],[Place]]="Rome",main[[#This Row],[Networth]],0)</f>
        <v>0</v>
      </c>
      <c r="AJ207">
        <f ca="1">IF(main[[#This Row],[Place]]="Delhi",main[[#This Row],[Networth]],0)</f>
        <v>0</v>
      </c>
      <c r="AK207">
        <f ca="1">IF(main[[#This Row],[Place]]="Lords",main[[#This Row],[Networth]],0)</f>
        <v>0</v>
      </c>
    </row>
    <row r="208" spans="4:37">
      <c r="D208" s="16">
        <f t="shared" ca="1" si="68"/>
        <v>27</v>
      </c>
      <c r="E208">
        <f t="shared" ca="1" si="68"/>
        <v>2</v>
      </c>
      <c r="F208">
        <f t="shared" si="89"/>
        <v>205</v>
      </c>
      <c r="G208" t="str">
        <f ca="1">VLOOKUP(D208,firstname[],2,FALSE)</f>
        <v>William</v>
      </c>
      <c r="H208" s="3" t="str">
        <f ca="1">VLOOKUP(E208,lastname[],2,FALSE)</f>
        <v>Nadel</v>
      </c>
      <c r="I208">
        <f t="shared" ca="1" si="69"/>
        <v>38</v>
      </c>
      <c r="J208">
        <f t="shared" ca="1" si="70"/>
        <v>2</v>
      </c>
      <c r="K208" t="str">
        <f t="shared" ca="1" si="71"/>
        <v>women</v>
      </c>
      <c r="L208">
        <f t="shared" ca="1" si="72"/>
        <v>2</v>
      </c>
      <c r="M208" t="str">
        <f t="shared" ca="1" si="73"/>
        <v>Chemical</v>
      </c>
      <c r="N208">
        <f t="shared" ca="1" si="74"/>
        <v>1</v>
      </c>
      <c r="O208" t="str">
        <f t="shared" ca="1" si="75"/>
        <v>HSC</v>
      </c>
      <c r="P208">
        <f t="shared" ca="1" si="76"/>
        <v>2</v>
      </c>
      <c r="Q208">
        <f t="shared" ca="1" si="77"/>
        <v>1</v>
      </c>
      <c r="R208">
        <f t="shared" ca="1" si="78"/>
        <v>1386731</v>
      </c>
      <c r="S208">
        <f t="shared" ca="1" si="79"/>
        <v>6</v>
      </c>
      <c r="T208" t="str">
        <f t="shared" ca="1" si="80"/>
        <v>Lords</v>
      </c>
      <c r="U208">
        <f t="shared" ca="1" si="81"/>
        <v>9177790.8951220214</v>
      </c>
      <c r="V208">
        <f t="shared" ca="1" si="82"/>
        <v>613908.81445448648</v>
      </c>
      <c r="W208">
        <f t="shared" ca="1" si="83"/>
        <v>2693.5187080997985</v>
      </c>
      <c r="X208">
        <f t="shared" ca="1" si="84"/>
        <v>1302.8248606574064</v>
      </c>
      <c r="Y208">
        <f t="shared" ca="1" si="85"/>
        <v>258771.38660511453</v>
      </c>
      <c r="Z208">
        <f t="shared" ca="1" si="86"/>
        <v>750938.1751661239</v>
      </c>
      <c r="AA208">
        <f t="shared" ca="1" si="87"/>
        <v>11318153.588996246</v>
      </c>
      <c r="AB208">
        <f t="shared" ca="1" si="88"/>
        <v>10444170.563075989</v>
      </c>
      <c r="AD208">
        <f ca="1">IF(main[[#This Row],[Place]]="Melbourne",main[[#This Row],[Networth]],0)</f>
        <v>0</v>
      </c>
      <c r="AE208">
        <f ca="1">IF(main[[#This Row],[Place]]="Cardiff",main[[#This Row],[Networth]],0)</f>
        <v>0</v>
      </c>
      <c r="AF208">
        <f ca="1">IF(main[[#This Row],[Place]]="New york",main[[#This Row],[Networth]],0)</f>
        <v>0</v>
      </c>
      <c r="AG208">
        <f ca="1">IF(main[[#This Row],[Place]]="London",main[[#This Row],[Networth]],0)</f>
        <v>0</v>
      </c>
      <c r="AH208">
        <f ca="1">IF(main[[#This Row],[Place]]="Paris",main[[#This Row],[Networth]],0)</f>
        <v>0</v>
      </c>
      <c r="AI208">
        <f ca="1">IF(main[[#This Row],[Place]]="Rome",main[[#This Row],[Networth]],0)</f>
        <v>0</v>
      </c>
      <c r="AJ208">
        <f ca="1">IF(main[[#This Row],[Place]]="Delhi",main[[#This Row],[Networth]],0)</f>
        <v>0</v>
      </c>
      <c r="AK208">
        <f ca="1">IF(main[[#This Row],[Place]]="Lords",main[[#This Row],[Networth]],0)</f>
        <v>10444170.563075989</v>
      </c>
    </row>
    <row r="209" spans="4:37">
      <c r="D209" s="16">
        <f t="shared" ca="1" si="68"/>
        <v>25</v>
      </c>
      <c r="E209">
        <f t="shared" ca="1" si="68"/>
        <v>10</v>
      </c>
      <c r="F209">
        <f t="shared" si="89"/>
        <v>206</v>
      </c>
      <c r="G209" t="str">
        <f ca="1">VLOOKUP(D209,firstname[],2,FALSE)</f>
        <v>Washington</v>
      </c>
      <c r="H209" s="3" t="str">
        <f ca="1">VLOOKUP(E209,lastname[],2,FALSE)</f>
        <v>Musk</v>
      </c>
      <c r="I209">
        <f t="shared" ca="1" si="69"/>
        <v>27</v>
      </c>
      <c r="J209">
        <f t="shared" ca="1" si="70"/>
        <v>1</v>
      </c>
      <c r="K209" t="str">
        <f t="shared" ca="1" si="71"/>
        <v>men</v>
      </c>
      <c r="L209">
        <f t="shared" ca="1" si="72"/>
        <v>3</v>
      </c>
      <c r="M209" t="str">
        <f t="shared" ca="1" si="73"/>
        <v>Mechanical</v>
      </c>
      <c r="N209">
        <f t="shared" ca="1" si="74"/>
        <v>1</v>
      </c>
      <c r="O209" t="str">
        <f t="shared" ca="1" si="75"/>
        <v>HSC</v>
      </c>
      <c r="P209">
        <f t="shared" ca="1" si="76"/>
        <v>2</v>
      </c>
      <c r="Q209">
        <f t="shared" ca="1" si="77"/>
        <v>2</v>
      </c>
      <c r="R209">
        <f t="shared" ca="1" si="78"/>
        <v>1377633</v>
      </c>
      <c r="S209">
        <f t="shared" ca="1" si="79"/>
        <v>7</v>
      </c>
      <c r="T209" t="str">
        <f t="shared" ca="1" si="80"/>
        <v>Melbourne</v>
      </c>
      <c r="U209">
        <f t="shared" ca="1" si="81"/>
        <v>13176931.931340627</v>
      </c>
      <c r="V209">
        <f t="shared" ca="1" si="82"/>
        <v>728149.66996616521</v>
      </c>
      <c r="W209">
        <f t="shared" ca="1" si="83"/>
        <v>811638.01133491925</v>
      </c>
      <c r="X209">
        <f t="shared" ca="1" si="84"/>
        <v>429246.62527610443</v>
      </c>
      <c r="Y209">
        <f t="shared" ca="1" si="85"/>
        <v>229967.28208980599</v>
      </c>
      <c r="Z209">
        <f t="shared" ca="1" si="86"/>
        <v>967934.91148243169</v>
      </c>
      <c r="AA209">
        <f t="shared" ca="1" si="87"/>
        <v>16334137.854157977</v>
      </c>
      <c r="AB209">
        <f t="shared" ca="1" si="88"/>
        <v>14946774.276825903</v>
      </c>
      <c r="AD209">
        <f ca="1">IF(main[[#This Row],[Place]]="Melbourne",main[[#This Row],[Networth]],0)</f>
        <v>14946774.276825903</v>
      </c>
      <c r="AE209">
        <f ca="1">IF(main[[#This Row],[Place]]="Cardiff",main[[#This Row],[Networth]],0)</f>
        <v>0</v>
      </c>
      <c r="AF209">
        <f ca="1">IF(main[[#This Row],[Place]]="New york",main[[#This Row],[Networth]],0)</f>
        <v>0</v>
      </c>
      <c r="AG209">
        <f ca="1">IF(main[[#This Row],[Place]]="London",main[[#This Row],[Networth]],0)</f>
        <v>0</v>
      </c>
      <c r="AH209">
        <f ca="1">IF(main[[#This Row],[Place]]="Paris",main[[#This Row],[Networth]],0)</f>
        <v>0</v>
      </c>
      <c r="AI209">
        <f ca="1">IF(main[[#This Row],[Place]]="Rome",main[[#This Row],[Networth]],0)</f>
        <v>0</v>
      </c>
      <c r="AJ209">
        <f ca="1">IF(main[[#This Row],[Place]]="Delhi",main[[#This Row],[Networth]],0)</f>
        <v>0</v>
      </c>
      <c r="AK209">
        <f ca="1">IF(main[[#This Row],[Place]]="Lords",main[[#This Row],[Networth]],0)</f>
        <v>0</v>
      </c>
    </row>
    <row r="210" spans="4:37">
      <c r="D210" s="16">
        <f t="shared" ca="1" si="68"/>
        <v>16</v>
      </c>
      <c r="E210">
        <f t="shared" ca="1" si="68"/>
        <v>19</v>
      </c>
      <c r="F210">
        <f t="shared" si="89"/>
        <v>207</v>
      </c>
      <c r="G210" t="str">
        <f ca="1">VLOOKUP(D210,firstname[],2,FALSE)</f>
        <v>Kane</v>
      </c>
      <c r="H210" s="3" t="str">
        <f ca="1">VLOOKUP(E210,lastname[],2,FALSE)</f>
        <v>Chandra</v>
      </c>
      <c r="I210">
        <f t="shared" ca="1" si="69"/>
        <v>38</v>
      </c>
      <c r="J210">
        <f t="shared" ca="1" si="70"/>
        <v>1</v>
      </c>
      <c r="K210" t="str">
        <f t="shared" ca="1" si="71"/>
        <v>men</v>
      </c>
      <c r="L210">
        <f t="shared" ca="1" si="72"/>
        <v>3</v>
      </c>
      <c r="M210" t="str">
        <f t="shared" ca="1" si="73"/>
        <v>Mechanical</v>
      </c>
      <c r="N210">
        <f t="shared" ca="1" si="74"/>
        <v>5</v>
      </c>
      <c r="O210" t="str">
        <f t="shared" ca="1" si="75"/>
        <v>PHD</v>
      </c>
      <c r="P210">
        <f t="shared" ca="1" si="76"/>
        <v>1</v>
      </c>
      <c r="Q210">
        <f t="shared" ca="1" si="77"/>
        <v>1</v>
      </c>
      <c r="R210">
        <f t="shared" ca="1" si="78"/>
        <v>381528</v>
      </c>
      <c r="S210">
        <f t="shared" ca="1" si="79"/>
        <v>4</v>
      </c>
      <c r="T210" t="str">
        <f t="shared" ca="1" si="80"/>
        <v>Rome</v>
      </c>
      <c r="U210">
        <f t="shared" ca="1" si="81"/>
        <v>147265.06327568079</v>
      </c>
      <c r="V210">
        <f t="shared" ca="1" si="82"/>
        <v>6066.5243909190276</v>
      </c>
      <c r="W210">
        <f t="shared" ca="1" si="83"/>
        <v>333837.25840821909</v>
      </c>
      <c r="X210">
        <f t="shared" ca="1" si="84"/>
        <v>93512.030398665374</v>
      </c>
      <c r="Y210">
        <f t="shared" ca="1" si="85"/>
        <v>196195.25180972196</v>
      </c>
      <c r="Z210">
        <f t="shared" ca="1" si="86"/>
        <v>139593.76648762487</v>
      </c>
      <c r="AA210">
        <f t="shared" ca="1" si="87"/>
        <v>1002224.0881715247</v>
      </c>
      <c r="AB210">
        <f t="shared" ca="1" si="88"/>
        <v>706450.2815722184</v>
      </c>
      <c r="AD210">
        <f ca="1">IF(main[[#This Row],[Place]]="Melbourne",main[[#This Row],[Networth]],0)</f>
        <v>0</v>
      </c>
      <c r="AE210">
        <f ca="1">IF(main[[#This Row],[Place]]="Cardiff",main[[#This Row],[Networth]],0)</f>
        <v>0</v>
      </c>
      <c r="AF210">
        <f ca="1">IF(main[[#This Row],[Place]]="New york",main[[#This Row],[Networth]],0)</f>
        <v>0</v>
      </c>
      <c r="AG210">
        <f ca="1">IF(main[[#This Row],[Place]]="London",main[[#This Row],[Networth]],0)</f>
        <v>0</v>
      </c>
      <c r="AH210">
        <f ca="1">IF(main[[#This Row],[Place]]="Paris",main[[#This Row],[Networth]],0)</f>
        <v>0</v>
      </c>
      <c r="AI210">
        <f ca="1">IF(main[[#This Row],[Place]]="Rome",main[[#This Row],[Networth]],0)</f>
        <v>706450.2815722184</v>
      </c>
      <c r="AJ210">
        <f ca="1">IF(main[[#This Row],[Place]]="Delhi",main[[#This Row],[Networth]],0)</f>
        <v>0</v>
      </c>
      <c r="AK210">
        <f ca="1">IF(main[[#This Row],[Place]]="Lords",main[[#This Row],[Networth]],0)</f>
        <v>0</v>
      </c>
    </row>
    <row r="211" spans="4:37">
      <c r="D211" s="16">
        <f t="shared" ca="1" si="68"/>
        <v>27</v>
      </c>
      <c r="E211">
        <f t="shared" ca="1" si="68"/>
        <v>16</v>
      </c>
      <c r="F211">
        <f t="shared" si="89"/>
        <v>208</v>
      </c>
      <c r="G211" t="str">
        <f ca="1">VLOOKUP(D211,firstname[],2,FALSE)</f>
        <v>William</v>
      </c>
      <c r="H211" s="3" t="str">
        <f ca="1">VLOOKUP(E211,lastname[],2,FALSE)</f>
        <v>Maxwell</v>
      </c>
      <c r="I211">
        <f t="shared" ca="1" si="69"/>
        <v>30</v>
      </c>
      <c r="J211">
        <f t="shared" ca="1" si="70"/>
        <v>2</v>
      </c>
      <c r="K211" t="str">
        <f t="shared" ca="1" si="71"/>
        <v>women</v>
      </c>
      <c r="L211">
        <f t="shared" ca="1" si="72"/>
        <v>3</v>
      </c>
      <c r="M211" t="str">
        <f t="shared" ca="1" si="73"/>
        <v>Mechanical</v>
      </c>
      <c r="N211">
        <f t="shared" ca="1" si="74"/>
        <v>2</v>
      </c>
      <c r="O211" t="str">
        <f t="shared" ca="1" si="75"/>
        <v>SSC</v>
      </c>
      <c r="P211">
        <f t="shared" ca="1" si="76"/>
        <v>3</v>
      </c>
      <c r="Q211">
        <f t="shared" ca="1" si="77"/>
        <v>4</v>
      </c>
      <c r="R211">
        <f t="shared" ca="1" si="78"/>
        <v>600232</v>
      </c>
      <c r="S211">
        <f t="shared" ca="1" si="79"/>
        <v>1</v>
      </c>
      <c r="T211" t="str">
        <f t="shared" ca="1" si="80"/>
        <v>New york</v>
      </c>
      <c r="U211">
        <f t="shared" ca="1" si="81"/>
        <v>865981.09756789741</v>
      </c>
      <c r="V211">
        <f t="shared" ca="1" si="82"/>
        <v>31831.738366441568</v>
      </c>
      <c r="W211">
        <f t="shared" ca="1" si="83"/>
        <v>157123.53219596425</v>
      </c>
      <c r="X211">
        <f t="shared" ca="1" si="84"/>
        <v>56833.479711254287</v>
      </c>
      <c r="Y211">
        <f t="shared" ca="1" si="85"/>
        <v>36528.071430636155</v>
      </c>
      <c r="Z211">
        <f t="shared" ca="1" si="86"/>
        <v>314989.13286072738</v>
      </c>
      <c r="AA211">
        <f t="shared" ca="1" si="87"/>
        <v>1938325.762624589</v>
      </c>
      <c r="AB211">
        <f t="shared" ca="1" si="88"/>
        <v>1813132.473116257</v>
      </c>
      <c r="AD211">
        <f ca="1">IF(main[[#This Row],[Place]]="Melbourne",main[[#This Row],[Networth]],0)</f>
        <v>0</v>
      </c>
      <c r="AE211">
        <f ca="1">IF(main[[#This Row],[Place]]="Cardiff",main[[#This Row],[Networth]],0)</f>
        <v>0</v>
      </c>
      <c r="AF211">
        <f ca="1">IF(main[[#This Row],[Place]]="New york",main[[#This Row],[Networth]],0)</f>
        <v>1813132.473116257</v>
      </c>
      <c r="AG211">
        <f ca="1">IF(main[[#This Row],[Place]]="London",main[[#This Row],[Networth]],0)</f>
        <v>0</v>
      </c>
      <c r="AH211">
        <f ca="1">IF(main[[#This Row],[Place]]="Paris",main[[#This Row],[Networth]],0)</f>
        <v>0</v>
      </c>
      <c r="AI211">
        <f ca="1">IF(main[[#This Row],[Place]]="Rome",main[[#This Row],[Networth]],0)</f>
        <v>0</v>
      </c>
      <c r="AJ211">
        <f ca="1">IF(main[[#This Row],[Place]]="Delhi",main[[#This Row],[Networth]],0)</f>
        <v>0</v>
      </c>
      <c r="AK211">
        <f ca="1">IF(main[[#This Row],[Place]]="Lords",main[[#This Row],[Networth]],0)</f>
        <v>0</v>
      </c>
    </row>
    <row r="212" spans="4:37">
      <c r="D212" s="16">
        <f t="shared" ca="1" si="68"/>
        <v>15</v>
      </c>
      <c r="E212">
        <f t="shared" ca="1" si="68"/>
        <v>12</v>
      </c>
      <c r="F212">
        <f t="shared" si="89"/>
        <v>209</v>
      </c>
      <c r="G212" t="str">
        <f ca="1">VLOOKUP(D212,firstname[],2,FALSE)</f>
        <v>Brendon</v>
      </c>
      <c r="H212" s="3" t="str">
        <f ca="1">VLOOKUP(E212,lastname[],2,FALSE)</f>
        <v>Sarkar</v>
      </c>
      <c r="I212">
        <f t="shared" ca="1" si="69"/>
        <v>31</v>
      </c>
      <c r="J212">
        <f t="shared" ca="1" si="70"/>
        <v>2</v>
      </c>
      <c r="K212" t="str">
        <f t="shared" ca="1" si="71"/>
        <v>women</v>
      </c>
      <c r="L212">
        <f t="shared" ca="1" si="72"/>
        <v>3</v>
      </c>
      <c r="M212" t="str">
        <f t="shared" ca="1" si="73"/>
        <v>Mechanical</v>
      </c>
      <c r="N212">
        <f t="shared" ca="1" si="74"/>
        <v>5</v>
      </c>
      <c r="O212" t="str">
        <f t="shared" ca="1" si="75"/>
        <v>PHD</v>
      </c>
      <c r="P212">
        <f t="shared" ca="1" si="76"/>
        <v>3</v>
      </c>
      <c r="Q212">
        <f t="shared" ca="1" si="77"/>
        <v>1</v>
      </c>
      <c r="R212">
        <f t="shared" ca="1" si="78"/>
        <v>573771</v>
      </c>
      <c r="S212">
        <f t="shared" ca="1" si="79"/>
        <v>5</v>
      </c>
      <c r="T212" t="str">
        <f t="shared" ca="1" si="80"/>
        <v>Delhi</v>
      </c>
      <c r="U212">
        <f t="shared" ca="1" si="81"/>
        <v>2264738.3817483853</v>
      </c>
      <c r="V212">
        <f t="shared" ca="1" si="82"/>
        <v>182197.1048499048</v>
      </c>
      <c r="W212">
        <f t="shared" ca="1" si="83"/>
        <v>189188.5444618286</v>
      </c>
      <c r="X212">
        <f t="shared" ca="1" si="84"/>
        <v>84477.17324296369</v>
      </c>
      <c r="Y212">
        <f t="shared" ca="1" si="85"/>
        <v>428634.24744988291</v>
      </c>
      <c r="Z212">
        <f t="shared" ca="1" si="86"/>
        <v>70865.537885547135</v>
      </c>
      <c r="AA212">
        <f t="shared" ca="1" si="87"/>
        <v>3098563.4640957611</v>
      </c>
      <c r="AB212">
        <f t="shared" ca="1" si="88"/>
        <v>2403254.9385530096</v>
      </c>
      <c r="AD212">
        <f ca="1">IF(main[[#This Row],[Place]]="Melbourne",main[[#This Row],[Networth]],0)</f>
        <v>0</v>
      </c>
      <c r="AE212">
        <f ca="1">IF(main[[#This Row],[Place]]="Cardiff",main[[#This Row],[Networth]],0)</f>
        <v>0</v>
      </c>
      <c r="AF212">
        <f ca="1">IF(main[[#This Row],[Place]]="New york",main[[#This Row],[Networth]],0)</f>
        <v>0</v>
      </c>
      <c r="AG212">
        <f ca="1">IF(main[[#This Row],[Place]]="London",main[[#This Row],[Networth]],0)</f>
        <v>0</v>
      </c>
      <c r="AH212">
        <f ca="1">IF(main[[#This Row],[Place]]="Paris",main[[#This Row],[Networth]],0)</f>
        <v>0</v>
      </c>
      <c r="AI212">
        <f ca="1">IF(main[[#This Row],[Place]]="Rome",main[[#This Row],[Networth]],0)</f>
        <v>0</v>
      </c>
      <c r="AJ212">
        <f ca="1">IF(main[[#This Row],[Place]]="Delhi",main[[#This Row],[Networth]],0)</f>
        <v>2403254.9385530096</v>
      </c>
      <c r="AK212">
        <f ca="1">IF(main[[#This Row],[Place]]="Lords",main[[#This Row],[Networth]],0)</f>
        <v>0</v>
      </c>
    </row>
    <row r="213" spans="4:37">
      <c r="D213" s="16">
        <f t="shared" ca="1" si="68"/>
        <v>13</v>
      </c>
      <c r="E213">
        <f t="shared" ca="1" si="68"/>
        <v>14</v>
      </c>
      <c r="F213">
        <f t="shared" si="89"/>
        <v>210</v>
      </c>
      <c r="G213" t="str">
        <f ca="1">VLOOKUP(D213,firstname[],2,FALSE)</f>
        <v>Randeep</v>
      </c>
      <c r="H213" s="3" t="str">
        <f ca="1">VLOOKUP(E213,lastname[],2,FALSE)</f>
        <v>Samad</v>
      </c>
      <c r="I213">
        <f t="shared" ca="1" si="69"/>
        <v>26</v>
      </c>
      <c r="J213">
        <f t="shared" ca="1" si="70"/>
        <v>1</v>
      </c>
      <c r="K213" t="str">
        <f t="shared" ca="1" si="71"/>
        <v>men</v>
      </c>
      <c r="L213">
        <f t="shared" ca="1" si="72"/>
        <v>1</v>
      </c>
      <c r="M213" t="str">
        <f t="shared" ca="1" si="73"/>
        <v>Computer Science</v>
      </c>
      <c r="N213">
        <f t="shared" ca="1" si="74"/>
        <v>5</v>
      </c>
      <c r="O213" t="str">
        <f t="shared" ca="1" si="75"/>
        <v>PHD</v>
      </c>
      <c r="P213">
        <f t="shared" ca="1" si="76"/>
        <v>3</v>
      </c>
      <c r="Q213">
        <f t="shared" ca="1" si="77"/>
        <v>4</v>
      </c>
      <c r="R213">
        <f t="shared" ca="1" si="78"/>
        <v>899940</v>
      </c>
      <c r="S213">
        <f t="shared" ca="1" si="79"/>
        <v>8</v>
      </c>
      <c r="T213" t="str">
        <f t="shared" ca="1" si="80"/>
        <v>Cardiff</v>
      </c>
      <c r="U213">
        <f t="shared" ca="1" si="81"/>
        <v>7749076.8006063662</v>
      </c>
      <c r="V213">
        <f t="shared" ca="1" si="82"/>
        <v>639312.02972058346</v>
      </c>
      <c r="W213">
        <f t="shared" ca="1" si="83"/>
        <v>359299.2597370235</v>
      </c>
      <c r="X213">
        <f t="shared" ca="1" si="84"/>
        <v>141804.31595752327</v>
      </c>
      <c r="Y213">
        <f t="shared" ca="1" si="85"/>
        <v>613993.31013575569</v>
      </c>
      <c r="Z213">
        <f t="shared" ca="1" si="86"/>
        <v>98348.43302203418</v>
      </c>
      <c r="AA213">
        <f t="shared" ca="1" si="87"/>
        <v>9106664.4933654238</v>
      </c>
      <c r="AB213">
        <f t="shared" ca="1" si="88"/>
        <v>7711554.8375515612</v>
      </c>
      <c r="AD213">
        <f ca="1">IF(main[[#This Row],[Place]]="Melbourne",main[[#This Row],[Networth]],0)</f>
        <v>0</v>
      </c>
      <c r="AE213">
        <f ca="1">IF(main[[#This Row],[Place]]="Cardiff",main[[#This Row],[Networth]],0)</f>
        <v>7711554.8375515612</v>
      </c>
      <c r="AF213">
        <f ca="1">IF(main[[#This Row],[Place]]="New york",main[[#This Row],[Networth]],0)</f>
        <v>0</v>
      </c>
      <c r="AG213">
        <f ca="1">IF(main[[#This Row],[Place]]="London",main[[#This Row],[Networth]],0)</f>
        <v>0</v>
      </c>
      <c r="AH213">
        <f ca="1">IF(main[[#This Row],[Place]]="Paris",main[[#This Row],[Networth]],0)</f>
        <v>0</v>
      </c>
      <c r="AI213">
        <f ca="1">IF(main[[#This Row],[Place]]="Rome",main[[#This Row],[Networth]],0)</f>
        <v>0</v>
      </c>
      <c r="AJ213">
        <f ca="1">IF(main[[#This Row],[Place]]="Delhi",main[[#This Row],[Networth]],0)</f>
        <v>0</v>
      </c>
      <c r="AK213">
        <f ca="1">IF(main[[#This Row],[Place]]="Lords",main[[#This Row],[Networth]],0)</f>
        <v>0</v>
      </c>
    </row>
    <row r="214" spans="4:37">
      <c r="D214" s="16">
        <f t="shared" ca="1" si="68"/>
        <v>14</v>
      </c>
      <c r="E214">
        <f t="shared" ca="1" si="68"/>
        <v>13</v>
      </c>
      <c r="F214">
        <f t="shared" si="89"/>
        <v>211</v>
      </c>
      <c r="G214" t="str">
        <f ca="1">VLOOKUP(D214,firstname[],2,FALSE)</f>
        <v>Glenn</v>
      </c>
      <c r="H214" s="3" t="str">
        <f ca="1">VLOOKUP(E214,lastname[],2,FALSE)</f>
        <v>Hooda</v>
      </c>
      <c r="I214">
        <f t="shared" ca="1" si="69"/>
        <v>44</v>
      </c>
      <c r="J214">
        <f t="shared" ca="1" si="70"/>
        <v>1</v>
      </c>
      <c r="K214" t="str">
        <f t="shared" ca="1" si="71"/>
        <v>men</v>
      </c>
      <c r="L214">
        <f t="shared" ca="1" si="72"/>
        <v>2</v>
      </c>
      <c r="M214" t="str">
        <f t="shared" ca="1" si="73"/>
        <v>Chemical</v>
      </c>
      <c r="N214">
        <f t="shared" ca="1" si="74"/>
        <v>2</v>
      </c>
      <c r="O214" t="str">
        <f t="shared" ca="1" si="75"/>
        <v>SSC</v>
      </c>
      <c r="P214">
        <f t="shared" ca="1" si="76"/>
        <v>2</v>
      </c>
      <c r="Q214">
        <f t="shared" ca="1" si="77"/>
        <v>2</v>
      </c>
      <c r="R214">
        <f t="shared" ca="1" si="78"/>
        <v>1191015</v>
      </c>
      <c r="S214">
        <f t="shared" ca="1" si="79"/>
        <v>4</v>
      </c>
      <c r="T214" t="str">
        <f t="shared" ca="1" si="80"/>
        <v>Rome</v>
      </c>
      <c r="U214">
        <f t="shared" ca="1" si="81"/>
        <v>3411028.5673354212</v>
      </c>
      <c r="V214">
        <f t="shared" ca="1" si="82"/>
        <v>109305.03702023849</v>
      </c>
      <c r="W214">
        <f t="shared" ca="1" si="83"/>
        <v>949816.40082149708</v>
      </c>
      <c r="X214">
        <f t="shared" ca="1" si="84"/>
        <v>539147.64934287081</v>
      </c>
      <c r="Y214">
        <f t="shared" ca="1" si="85"/>
        <v>151303.14648526738</v>
      </c>
      <c r="Z214">
        <f t="shared" ca="1" si="86"/>
        <v>296689.27365479362</v>
      </c>
      <c r="AA214">
        <f t="shared" ca="1" si="87"/>
        <v>5848549.2418117113</v>
      </c>
      <c r="AB214">
        <f t="shared" ca="1" si="88"/>
        <v>5048793.4089633357</v>
      </c>
      <c r="AD214">
        <f ca="1">IF(main[[#This Row],[Place]]="Melbourne",main[[#This Row],[Networth]],0)</f>
        <v>0</v>
      </c>
      <c r="AE214">
        <f ca="1">IF(main[[#This Row],[Place]]="Cardiff",main[[#This Row],[Networth]],0)</f>
        <v>0</v>
      </c>
      <c r="AF214">
        <f ca="1">IF(main[[#This Row],[Place]]="New york",main[[#This Row],[Networth]],0)</f>
        <v>0</v>
      </c>
      <c r="AG214">
        <f ca="1">IF(main[[#This Row],[Place]]="London",main[[#This Row],[Networth]],0)</f>
        <v>0</v>
      </c>
      <c r="AH214">
        <f ca="1">IF(main[[#This Row],[Place]]="Paris",main[[#This Row],[Networth]],0)</f>
        <v>0</v>
      </c>
      <c r="AI214">
        <f ca="1">IF(main[[#This Row],[Place]]="Rome",main[[#This Row],[Networth]],0)</f>
        <v>5048793.4089633357</v>
      </c>
      <c r="AJ214">
        <f ca="1">IF(main[[#This Row],[Place]]="Delhi",main[[#This Row],[Networth]],0)</f>
        <v>0</v>
      </c>
      <c r="AK214">
        <f ca="1">IF(main[[#This Row],[Place]]="Lords",main[[#This Row],[Networth]],0)</f>
        <v>0</v>
      </c>
    </row>
    <row r="215" spans="4:37">
      <c r="D215" s="16">
        <f t="shared" ca="1" si="68"/>
        <v>12</v>
      </c>
      <c r="E215">
        <f t="shared" ca="1" si="68"/>
        <v>14</v>
      </c>
      <c r="F215">
        <f t="shared" si="89"/>
        <v>212</v>
      </c>
      <c r="G215" t="str">
        <f ca="1">VLOOKUP(D215,firstname[],2,FALSE)</f>
        <v>Bill</v>
      </c>
      <c r="H215" s="3" t="str">
        <f ca="1">VLOOKUP(E215,lastname[],2,FALSE)</f>
        <v>Samad</v>
      </c>
      <c r="I215">
        <f t="shared" ca="1" si="69"/>
        <v>43</v>
      </c>
      <c r="J215">
        <f t="shared" ca="1" si="70"/>
        <v>2</v>
      </c>
      <c r="K215" t="str">
        <f t="shared" ca="1" si="71"/>
        <v>women</v>
      </c>
      <c r="L215">
        <f t="shared" ca="1" si="72"/>
        <v>6</v>
      </c>
      <c r="M215" t="str">
        <f t="shared" ca="1" si="73"/>
        <v>Biotech</v>
      </c>
      <c r="N215">
        <f t="shared" ca="1" si="74"/>
        <v>2</v>
      </c>
      <c r="O215" t="str">
        <f t="shared" ca="1" si="75"/>
        <v>SSC</v>
      </c>
      <c r="P215">
        <f t="shared" ca="1" si="76"/>
        <v>3</v>
      </c>
      <c r="Q215">
        <f t="shared" ca="1" si="77"/>
        <v>3</v>
      </c>
      <c r="R215">
        <f t="shared" ca="1" si="78"/>
        <v>842379</v>
      </c>
      <c r="S215">
        <f t="shared" ca="1" si="79"/>
        <v>8</v>
      </c>
      <c r="T215" t="str">
        <f t="shared" ca="1" si="80"/>
        <v>Cardiff</v>
      </c>
      <c r="U215">
        <f t="shared" ca="1" si="81"/>
        <v>3019519.1671629297</v>
      </c>
      <c r="V215">
        <f t="shared" ca="1" si="82"/>
        <v>215348.73843959763</v>
      </c>
      <c r="W215">
        <f t="shared" ca="1" si="83"/>
        <v>522050.21747514396</v>
      </c>
      <c r="X215">
        <f t="shared" ca="1" si="84"/>
        <v>223829.89533570624</v>
      </c>
      <c r="Y215">
        <f t="shared" ca="1" si="85"/>
        <v>520398.46574696299</v>
      </c>
      <c r="Z215">
        <f t="shared" ca="1" si="86"/>
        <v>67486.281588570346</v>
      </c>
      <c r="AA215">
        <f t="shared" ca="1" si="87"/>
        <v>4451434.6662266441</v>
      </c>
      <c r="AB215">
        <f t="shared" ca="1" si="88"/>
        <v>3491857.5667043775</v>
      </c>
      <c r="AD215">
        <f ca="1">IF(main[[#This Row],[Place]]="Melbourne",main[[#This Row],[Networth]],0)</f>
        <v>0</v>
      </c>
      <c r="AE215">
        <f ca="1">IF(main[[#This Row],[Place]]="Cardiff",main[[#This Row],[Networth]],0)</f>
        <v>3491857.5667043775</v>
      </c>
      <c r="AF215">
        <f ca="1">IF(main[[#This Row],[Place]]="New york",main[[#This Row],[Networth]],0)</f>
        <v>0</v>
      </c>
      <c r="AG215">
        <f ca="1">IF(main[[#This Row],[Place]]="London",main[[#This Row],[Networth]],0)</f>
        <v>0</v>
      </c>
      <c r="AH215">
        <f ca="1">IF(main[[#This Row],[Place]]="Paris",main[[#This Row],[Networth]],0)</f>
        <v>0</v>
      </c>
      <c r="AI215">
        <f ca="1">IF(main[[#This Row],[Place]]="Rome",main[[#This Row],[Networth]],0)</f>
        <v>0</v>
      </c>
      <c r="AJ215">
        <f ca="1">IF(main[[#This Row],[Place]]="Delhi",main[[#This Row],[Networth]],0)</f>
        <v>0</v>
      </c>
      <c r="AK215">
        <f ca="1">IF(main[[#This Row],[Place]]="Lords",main[[#This Row],[Networth]],0)</f>
        <v>0</v>
      </c>
    </row>
    <row r="216" spans="4:37">
      <c r="D216" s="16">
        <f t="shared" ca="1" si="68"/>
        <v>3</v>
      </c>
      <c r="E216">
        <f t="shared" ca="1" si="68"/>
        <v>7</v>
      </c>
      <c r="F216">
        <f t="shared" si="89"/>
        <v>213</v>
      </c>
      <c r="G216" t="str">
        <f ca="1">VLOOKUP(D216,firstname[],2,FALSE)</f>
        <v>Pradyuman</v>
      </c>
      <c r="H216" s="3" t="str">
        <f ca="1">VLOOKUP(E216,lastname[],2,FALSE)</f>
        <v>Trump</v>
      </c>
      <c r="I216">
        <f t="shared" ca="1" si="69"/>
        <v>25</v>
      </c>
      <c r="J216">
        <f t="shared" ca="1" si="70"/>
        <v>2</v>
      </c>
      <c r="K216" t="str">
        <f t="shared" ca="1" si="71"/>
        <v>women</v>
      </c>
      <c r="L216">
        <f t="shared" ca="1" si="72"/>
        <v>4</v>
      </c>
      <c r="M216" t="str">
        <f t="shared" ca="1" si="73"/>
        <v>IT</v>
      </c>
      <c r="N216">
        <f t="shared" ca="1" si="74"/>
        <v>4</v>
      </c>
      <c r="O216" t="str">
        <f t="shared" ca="1" si="75"/>
        <v>PostGraduate</v>
      </c>
      <c r="P216">
        <f t="shared" ca="1" si="76"/>
        <v>3</v>
      </c>
      <c r="Q216">
        <f t="shared" ca="1" si="77"/>
        <v>1</v>
      </c>
      <c r="R216">
        <f t="shared" ca="1" si="78"/>
        <v>543406</v>
      </c>
      <c r="S216">
        <f t="shared" ca="1" si="79"/>
        <v>1</v>
      </c>
      <c r="T216" t="str">
        <f t="shared" ca="1" si="80"/>
        <v>New york</v>
      </c>
      <c r="U216">
        <f t="shared" ca="1" si="81"/>
        <v>1062987.8455229797</v>
      </c>
      <c r="V216">
        <f t="shared" ca="1" si="82"/>
        <v>57785.528156236105</v>
      </c>
      <c r="W216">
        <f t="shared" ca="1" si="83"/>
        <v>518840.7849993796</v>
      </c>
      <c r="X216">
        <f t="shared" ca="1" si="84"/>
        <v>497472.28536043299</v>
      </c>
      <c r="Y216">
        <f t="shared" ca="1" si="85"/>
        <v>426921.76853835577</v>
      </c>
      <c r="Z216">
        <f t="shared" ca="1" si="86"/>
        <v>11205.137963547208</v>
      </c>
      <c r="AA216">
        <f t="shared" ca="1" si="87"/>
        <v>2136439.7684859065</v>
      </c>
      <c r="AB216">
        <f t="shared" ca="1" si="88"/>
        <v>1154260.1864308817</v>
      </c>
      <c r="AD216">
        <f ca="1">IF(main[[#This Row],[Place]]="Melbourne",main[[#This Row],[Networth]],0)</f>
        <v>0</v>
      </c>
      <c r="AE216">
        <f ca="1">IF(main[[#This Row],[Place]]="Cardiff",main[[#This Row],[Networth]],0)</f>
        <v>0</v>
      </c>
      <c r="AF216">
        <f ca="1">IF(main[[#This Row],[Place]]="New york",main[[#This Row],[Networth]],0)</f>
        <v>1154260.1864308817</v>
      </c>
      <c r="AG216">
        <f ca="1">IF(main[[#This Row],[Place]]="London",main[[#This Row],[Networth]],0)</f>
        <v>0</v>
      </c>
      <c r="AH216">
        <f ca="1">IF(main[[#This Row],[Place]]="Paris",main[[#This Row],[Networth]],0)</f>
        <v>0</v>
      </c>
      <c r="AI216">
        <f ca="1">IF(main[[#This Row],[Place]]="Rome",main[[#This Row],[Networth]],0)</f>
        <v>0</v>
      </c>
      <c r="AJ216">
        <f ca="1">IF(main[[#This Row],[Place]]="Delhi",main[[#This Row],[Networth]],0)</f>
        <v>0</v>
      </c>
      <c r="AK216">
        <f ca="1">IF(main[[#This Row],[Place]]="Lords",main[[#This Row],[Networth]],0)</f>
        <v>0</v>
      </c>
    </row>
    <row r="217" spans="4:37">
      <c r="D217" s="16">
        <f t="shared" ca="1" si="68"/>
        <v>7</v>
      </c>
      <c r="E217">
        <f t="shared" ca="1" si="68"/>
        <v>15</v>
      </c>
      <c r="F217">
        <f t="shared" si="89"/>
        <v>214</v>
      </c>
      <c r="G217" t="str">
        <f ca="1">VLOOKUP(D217,firstname[],2,FALSE)</f>
        <v>Elon</v>
      </c>
      <c r="H217" s="3" t="str">
        <f ca="1">VLOOKUP(E217,lastname[],2,FALSE)</f>
        <v>Pathan</v>
      </c>
      <c r="I217">
        <f t="shared" ca="1" si="69"/>
        <v>42</v>
      </c>
      <c r="J217">
        <f t="shared" ca="1" si="70"/>
        <v>1</v>
      </c>
      <c r="K217" t="str">
        <f t="shared" ca="1" si="71"/>
        <v>men</v>
      </c>
      <c r="L217">
        <f t="shared" ca="1" si="72"/>
        <v>6</v>
      </c>
      <c r="M217" t="str">
        <f t="shared" ca="1" si="73"/>
        <v>Biotech</v>
      </c>
      <c r="N217">
        <f t="shared" ca="1" si="74"/>
        <v>5</v>
      </c>
      <c r="O217" t="str">
        <f t="shared" ca="1" si="75"/>
        <v>PHD</v>
      </c>
      <c r="P217">
        <f t="shared" ca="1" si="76"/>
        <v>2</v>
      </c>
      <c r="Q217">
        <f t="shared" ca="1" si="77"/>
        <v>4</v>
      </c>
      <c r="R217">
        <f t="shared" ca="1" si="78"/>
        <v>1386411</v>
      </c>
      <c r="S217">
        <f t="shared" ca="1" si="79"/>
        <v>4</v>
      </c>
      <c r="T217" t="str">
        <f t="shared" ca="1" si="80"/>
        <v>Rome</v>
      </c>
      <c r="U217">
        <f t="shared" ca="1" si="81"/>
        <v>6244519.3807193907</v>
      </c>
      <c r="V217">
        <f t="shared" ca="1" si="82"/>
        <v>79102.202943872166</v>
      </c>
      <c r="W217">
        <f t="shared" ca="1" si="83"/>
        <v>986501.66786496586</v>
      </c>
      <c r="X217">
        <f t="shared" ca="1" si="84"/>
        <v>22239.274018697772</v>
      </c>
      <c r="Y217">
        <f t="shared" ca="1" si="85"/>
        <v>965406.03757830733</v>
      </c>
      <c r="Z217">
        <f t="shared" ca="1" si="86"/>
        <v>877058.61454003048</v>
      </c>
      <c r="AA217">
        <f t="shared" ca="1" si="87"/>
        <v>9494490.6631243881</v>
      </c>
      <c r="AB217">
        <f t="shared" ca="1" si="88"/>
        <v>8427743.1485835109</v>
      </c>
      <c r="AD217">
        <f ca="1">IF(main[[#This Row],[Place]]="Melbourne",main[[#This Row],[Networth]],0)</f>
        <v>0</v>
      </c>
      <c r="AE217">
        <f ca="1">IF(main[[#This Row],[Place]]="Cardiff",main[[#This Row],[Networth]],0)</f>
        <v>0</v>
      </c>
      <c r="AF217">
        <f ca="1">IF(main[[#This Row],[Place]]="New york",main[[#This Row],[Networth]],0)</f>
        <v>0</v>
      </c>
      <c r="AG217">
        <f ca="1">IF(main[[#This Row],[Place]]="London",main[[#This Row],[Networth]],0)</f>
        <v>0</v>
      </c>
      <c r="AH217">
        <f ca="1">IF(main[[#This Row],[Place]]="Paris",main[[#This Row],[Networth]],0)</f>
        <v>0</v>
      </c>
      <c r="AI217">
        <f ca="1">IF(main[[#This Row],[Place]]="Rome",main[[#This Row],[Networth]],0)</f>
        <v>8427743.1485835109</v>
      </c>
      <c r="AJ217">
        <f ca="1">IF(main[[#This Row],[Place]]="Delhi",main[[#This Row],[Networth]],0)</f>
        <v>0</v>
      </c>
      <c r="AK217">
        <f ca="1">IF(main[[#This Row],[Place]]="Lords",main[[#This Row],[Networth]],0)</f>
        <v>0</v>
      </c>
    </row>
    <row r="218" spans="4:37">
      <c r="D218" s="16">
        <f t="shared" ca="1" si="68"/>
        <v>1</v>
      </c>
      <c r="E218">
        <f t="shared" ca="1" si="68"/>
        <v>8</v>
      </c>
      <c r="F218">
        <f t="shared" si="89"/>
        <v>215</v>
      </c>
      <c r="G218" t="str">
        <f ca="1">VLOOKUP(D218,firstname[],2,FALSE)</f>
        <v>Abhijeet</v>
      </c>
      <c r="H218" s="3" t="str">
        <f ca="1">VLOOKUP(E218,lastname[],2,FALSE)</f>
        <v>Sheikh</v>
      </c>
      <c r="I218">
        <f t="shared" ca="1" si="69"/>
        <v>31</v>
      </c>
      <c r="J218">
        <f t="shared" ca="1" si="70"/>
        <v>1</v>
      </c>
      <c r="K218" t="str">
        <f t="shared" ca="1" si="71"/>
        <v>men</v>
      </c>
      <c r="L218">
        <f t="shared" ca="1" si="72"/>
        <v>5</v>
      </c>
      <c r="M218" t="str">
        <f t="shared" ca="1" si="73"/>
        <v>Electrical</v>
      </c>
      <c r="N218">
        <f t="shared" ca="1" si="74"/>
        <v>5</v>
      </c>
      <c r="O218" t="str">
        <f t="shared" ca="1" si="75"/>
        <v>PHD</v>
      </c>
      <c r="P218">
        <f t="shared" ca="1" si="76"/>
        <v>3</v>
      </c>
      <c r="Q218">
        <f t="shared" ca="1" si="77"/>
        <v>4</v>
      </c>
      <c r="R218">
        <f t="shared" ca="1" si="78"/>
        <v>1164724</v>
      </c>
      <c r="S218">
        <f t="shared" ca="1" si="79"/>
        <v>8</v>
      </c>
      <c r="T218" t="str">
        <f t="shared" ca="1" si="80"/>
        <v>Cardiff</v>
      </c>
      <c r="U218">
        <f t="shared" ca="1" si="81"/>
        <v>6695020.3284697719</v>
      </c>
      <c r="V218">
        <f t="shared" ca="1" si="82"/>
        <v>594927.51879260677</v>
      </c>
      <c r="W218">
        <f t="shared" ca="1" si="83"/>
        <v>434923.11192026403</v>
      </c>
      <c r="X218">
        <f t="shared" ca="1" si="84"/>
        <v>160197.41936668131</v>
      </c>
      <c r="Y218">
        <f t="shared" ca="1" si="85"/>
        <v>589554.27010279591</v>
      </c>
      <c r="Z218">
        <f t="shared" ca="1" si="86"/>
        <v>729100.63979224884</v>
      </c>
      <c r="AA218">
        <f t="shared" ca="1" si="87"/>
        <v>9023768.0801822841</v>
      </c>
      <c r="AB218">
        <f t="shared" ca="1" si="88"/>
        <v>7679088.8719202001</v>
      </c>
      <c r="AD218">
        <f ca="1">IF(main[[#This Row],[Place]]="Melbourne",main[[#This Row],[Networth]],0)</f>
        <v>0</v>
      </c>
      <c r="AE218">
        <f ca="1">IF(main[[#This Row],[Place]]="Cardiff",main[[#This Row],[Networth]],0)</f>
        <v>7679088.8719202001</v>
      </c>
      <c r="AF218">
        <f ca="1">IF(main[[#This Row],[Place]]="New york",main[[#This Row],[Networth]],0)</f>
        <v>0</v>
      </c>
      <c r="AG218">
        <f ca="1">IF(main[[#This Row],[Place]]="London",main[[#This Row],[Networth]],0)</f>
        <v>0</v>
      </c>
      <c r="AH218">
        <f ca="1">IF(main[[#This Row],[Place]]="Paris",main[[#This Row],[Networth]],0)</f>
        <v>0</v>
      </c>
      <c r="AI218">
        <f ca="1">IF(main[[#This Row],[Place]]="Rome",main[[#This Row],[Networth]],0)</f>
        <v>0</v>
      </c>
      <c r="AJ218">
        <f ca="1">IF(main[[#This Row],[Place]]="Delhi",main[[#This Row],[Networth]],0)</f>
        <v>0</v>
      </c>
      <c r="AK218">
        <f ca="1">IF(main[[#This Row],[Place]]="Lords",main[[#This Row],[Networth]],0)</f>
        <v>0</v>
      </c>
    </row>
    <row r="219" spans="4:37">
      <c r="D219" s="16">
        <f t="shared" ca="1" si="68"/>
        <v>8</v>
      </c>
      <c r="E219">
        <f t="shared" ca="1" si="68"/>
        <v>22</v>
      </c>
      <c r="F219">
        <f t="shared" si="89"/>
        <v>216</v>
      </c>
      <c r="G219" t="str">
        <f ca="1">VLOOKUP(D219,firstname[],2,FALSE)</f>
        <v>Faizal</v>
      </c>
      <c r="H219" s="3" t="str">
        <f ca="1">VLOOKUP(E219,lastname[],2,FALSE)</f>
        <v>Chandel</v>
      </c>
      <c r="I219">
        <f t="shared" ca="1" si="69"/>
        <v>34</v>
      </c>
      <c r="J219">
        <f t="shared" ca="1" si="70"/>
        <v>2</v>
      </c>
      <c r="K219" t="str">
        <f t="shared" ca="1" si="71"/>
        <v>women</v>
      </c>
      <c r="L219">
        <f t="shared" ca="1" si="72"/>
        <v>4</v>
      </c>
      <c r="M219" t="str">
        <f t="shared" ca="1" si="73"/>
        <v>IT</v>
      </c>
      <c r="N219">
        <f t="shared" ca="1" si="74"/>
        <v>2</v>
      </c>
      <c r="O219" t="str">
        <f t="shared" ca="1" si="75"/>
        <v>SSC</v>
      </c>
      <c r="P219">
        <f t="shared" ca="1" si="76"/>
        <v>3</v>
      </c>
      <c r="Q219">
        <f t="shared" ca="1" si="77"/>
        <v>2</v>
      </c>
      <c r="R219">
        <f t="shared" ca="1" si="78"/>
        <v>730046</v>
      </c>
      <c r="S219">
        <f t="shared" ca="1" si="79"/>
        <v>4</v>
      </c>
      <c r="T219" t="str">
        <f t="shared" ca="1" si="80"/>
        <v>Rome</v>
      </c>
      <c r="U219">
        <f t="shared" ca="1" si="81"/>
        <v>6828345.9258556105</v>
      </c>
      <c r="V219">
        <f t="shared" ca="1" si="82"/>
        <v>247084.74410582098</v>
      </c>
      <c r="W219">
        <f t="shared" ca="1" si="83"/>
        <v>36614.383466149848</v>
      </c>
      <c r="X219">
        <f t="shared" ca="1" si="84"/>
        <v>15474.445863394911</v>
      </c>
      <c r="Y219">
        <f t="shared" ca="1" si="85"/>
        <v>237353.4078025335</v>
      </c>
      <c r="Z219">
        <f t="shared" ca="1" si="86"/>
        <v>325424.32565819926</v>
      </c>
      <c r="AA219">
        <f t="shared" ca="1" si="87"/>
        <v>7920430.6349799596</v>
      </c>
      <c r="AB219">
        <f t="shared" ca="1" si="88"/>
        <v>7420518.0372082107</v>
      </c>
      <c r="AD219">
        <f ca="1">IF(main[[#This Row],[Place]]="Melbourne",main[[#This Row],[Networth]],0)</f>
        <v>0</v>
      </c>
      <c r="AE219">
        <f ca="1">IF(main[[#This Row],[Place]]="Cardiff",main[[#This Row],[Networth]],0)</f>
        <v>0</v>
      </c>
      <c r="AF219">
        <f ca="1">IF(main[[#This Row],[Place]]="New york",main[[#This Row],[Networth]],0)</f>
        <v>0</v>
      </c>
      <c r="AG219">
        <f ca="1">IF(main[[#This Row],[Place]]="London",main[[#This Row],[Networth]],0)</f>
        <v>0</v>
      </c>
      <c r="AH219">
        <f ca="1">IF(main[[#This Row],[Place]]="Paris",main[[#This Row],[Networth]],0)</f>
        <v>0</v>
      </c>
      <c r="AI219">
        <f ca="1">IF(main[[#This Row],[Place]]="Rome",main[[#This Row],[Networth]],0)</f>
        <v>7420518.0372082107</v>
      </c>
      <c r="AJ219">
        <f ca="1">IF(main[[#This Row],[Place]]="Delhi",main[[#This Row],[Networth]],0)</f>
        <v>0</v>
      </c>
      <c r="AK219">
        <f ca="1">IF(main[[#This Row],[Place]]="Lords",main[[#This Row],[Networth]],0)</f>
        <v>0</v>
      </c>
    </row>
    <row r="220" spans="4:37">
      <c r="D220" s="16">
        <f t="shared" ca="1" si="68"/>
        <v>5</v>
      </c>
      <c r="E220">
        <f t="shared" ca="1" si="68"/>
        <v>29</v>
      </c>
      <c r="F220">
        <f t="shared" si="89"/>
        <v>217</v>
      </c>
      <c r="G220" t="str">
        <f ca="1">VLOOKUP(D220,firstname[],2,FALSE)</f>
        <v>Rishabh</v>
      </c>
      <c r="H220" s="3" t="str">
        <f ca="1">VLOOKUP(E220,lastname[],2,FALSE)</f>
        <v>Stanikzai</v>
      </c>
      <c r="I220">
        <f t="shared" ca="1" si="69"/>
        <v>32</v>
      </c>
      <c r="J220">
        <f t="shared" ca="1" si="70"/>
        <v>1</v>
      </c>
      <c r="K220" t="str">
        <f t="shared" ca="1" si="71"/>
        <v>men</v>
      </c>
      <c r="L220">
        <f t="shared" ca="1" si="72"/>
        <v>1</v>
      </c>
      <c r="M220" t="str">
        <f t="shared" ca="1" si="73"/>
        <v>Computer Science</v>
      </c>
      <c r="N220">
        <f t="shared" ca="1" si="74"/>
        <v>1</v>
      </c>
      <c r="O220" t="str">
        <f t="shared" ca="1" si="75"/>
        <v>HSC</v>
      </c>
      <c r="P220">
        <f t="shared" ca="1" si="76"/>
        <v>1</v>
      </c>
      <c r="Q220">
        <f t="shared" ca="1" si="77"/>
        <v>4</v>
      </c>
      <c r="R220">
        <f t="shared" ca="1" si="78"/>
        <v>1369438</v>
      </c>
      <c r="S220">
        <f t="shared" ca="1" si="79"/>
        <v>4</v>
      </c>
      <c r="T220" t="str">
        <f t="shared" ca="1" si="80"/>
        <v>Rome</v>
      </c>
      <c r="U220">
        <f t="shared" ca="1" si="81"/>
        <v>9394546.4438746832</v>
      </c>
      <c r="V220">
        <f t="shared" ca="1" si="82"/>
        <v>435496.54873302713</v>
      </c>
      <c r="W220">
        <f t="shared" ca="1" si="83"/>
        <v>947865.64587999228</v>
      </c>
      <c r="X220">
        <f t="shared" ca="1" si="84"/>
        <v>892730.6533353203</v>
      </c>
      <c r="Y220">
        <f t="shared" ca="1" si="85"/>
        <v>441929.50129407574</v>
      </c>
      <c r="Z220">
        <f t="shared" ca="1" si="86"/>
        <v>35773.263278651604</v>
      </c>
      <c r="AA220">
        <f t="shared" ca="1" si="87"/>
        <v>11747623.353033327</v>
      </c>
      <c r="AB220">
        <f t="shared" ca="1" si="88"/>
        <v>9977466.6496709026</v>
      </c>
      <c r="AD220">
        <f ca="1">IF(main[[#This Row],[Place]]="Melbourne",main[[#This Row],[Networth]],0)</f>
        <v>0</v>
      </c>
      <c r="AE220">
        <f ca="1">IF(main[[#This Row],[Place]]="Cardiff",main[[#This Row],[Networth]],0)</f>
        <v>0</v>
      </c>
      <c r="AF220">
        <f ca="1">IF(main[[#This Row],[Place]]="New york",main[[#This Row],[Networth]],0)</f>
        <v>0</v>
      </c>
      <c r="AG220">
        <f ca="1">IF(main[[#This Row],[Place]]="London",main[[#This Row],[Networth]],0)</f>
        <v>0</v>
      </c>
      <c r="AH220">
        <f ca="1">IF(main[[#This Row],[Place]]="Paris",main[[#This Row],[Networth]],0)</f>
        <v>0</v>
      </c>
      <c r="AI220">
        <f ca="1">IF(main[[#This Row],[Place]]="Rome",main[[#This Row],[Networth]],0)</f>
        <v>9977466.6496709026</v>
      </c>
      <c r="AJ220">
        <f ca="1">IF(main[[#This Row],[Place]]="Delhi",main[[#This Row],[Networth]],0)</f>
        <v>0</v>
      </c>
      <c r="AK220">
        <f ca="1">IF(main[[#This Row],[Place]]="Lords",main[[#This Row],[Networth]],0)</f>
        <v>0</v>
      </c>
    </row>
    <row r="221" spans="4:37">
      <c r="D221" s="16">
        <f t="shared" ca="1" si="68"/>
        <v>14</v>
      </c>
      <c r="E221">
        <f t="shared" ca="1" si="68"/>
        <v>19</v>
      </c>
      <c r="F221">
        <f t="shared" si="89"/>
        <v>218</v>
      </c>
      <c r="G221" t="str">
        <f ca="1">VLOOKUP(D221,firstname[],2,FALSE)</f>
        <v>Glenn</v>
      </c>
      <c r="H221" s="3" t="str">
        <f ca="1">VLOOKUP(E221,lastname[],2,FALSE)</f>
        <v>Chandra</v>
      </c>
      <c r="I221">
        <f t="shared" ca="1" si="69"/>
        <v>39</v>
      </c>
      <c r="J221">
        <f t="shared" ca="1" si="70"/>
        <v>2</v>
      </c>
      <c r="K221" t="str">
        <f t="shared" ca="1" si="71"/>
        <v>women</v>
      </c>
      <c r="L221">
        <f t="shared" ca="1" si="72"/>
        <v>2</v>
      </c>
      <c r="M221" t="str">
        <f t="shared" ca="1" si="73"/>
        <v>Chemical</v>
      </c>
      <c r="N221">
        <f t="shared" ca="1" si="74"/>
        <v>4</v>
      </c>
      <c r="O221" t="str">
        <f t="shared" ca="1" si="75"/>
        <v>PostGraduate</v>
      </c>
      <c r="P221">
        <f t="shared" ca="1" si="76"/>
        <v>2</v>
      </c>
      <c r="Q221">
        <f t="shared" ca="1" si="77"/>
        <v>4</v>
      </c>
      <c r="R221">
        <f t="shared" ca="1" si="78"/>
        <v>850415</v>
      </c>
      <c r="S221">
        <f t="shared" ca="1" si="79"/>
        <v>5</v>
      </c>
      <c r="T221" t="str">
        <f t="shared" ca="1" si="80"/>
        <v>Delhi</v>
      </c>
      <c r="U221">
        <f t="shared" ca="1" si="81"/>
        <v>8477486.548731789</v>
      </c>
      <c r="V221">
        <f t="shared" ca="1" si="82"/>
        <v>242096.05299410765</v>
      </c>
      <c r="W221">
        <f t="shared" ca="1" si="83"/>
        <v>107751.84763773755</v>
      </c>
      <c r="X221">
        <f t="shared" ca="1" si="84"/>
        <v>2991.0339499043312</v>
      </c>
      <c r="Y221">
        <f t="shared" ca="1" si="85"/>
        <v>802063.25135066349</v>
      </c>
      <c r="Z221">
        <f t="shared" ca="1" si="86"/>
        <v>176451.52374380268</v>
      </c>
      <c r="AA221">
        <f t="shared" ca="1" si="87"/>
        <v>9612104.9201133288</v>
      </c>
      <c r="AB221">
        <f t="shared" ca="1" si="88"/>
        <v>8564954.5818186533</v>
      </c>
      <c r="AD221">
        <f ca="1">IF(main[[#This Row],[Place]]="Melbourne",main[[#This Row],[Networth]],0)</f>
        <v>0</v>
      </c>
      <c r="AE221">
        <f ca="1">IF(main[[#This Row],[Place]]="Cardiff",main[[#This Row],[Networth]],0)</f>
        <v>0</v>
      </c>
      <c r="AF221">
        <f ca="1">IF(main[[#This Row],[Place]]="New york",main[[#This Row],[Networth]],0)</f>
        <v>0</v>
      </c>
      <c r="AG221">
        <f ca="1">IF(main[[#This Row],[Place]]="London",main[[#This Row],[Networth]],0)</f>
        <v>0</v>
      </c>
      <c r="AH221">
        <f ca="1">IF(main[[#This Row],[Place]]="Paris",main[[#This Row],[Networth]],0)</f>
        <v>0</v>
      </c>
      <c r="AI221">
        <f ca="1">IF(main[[#This Row],[Place]]="Rome",main[[#This Row],[Networth]],0)</f>
        <v>0</v>
      </c>
      <c r="AJ221">
        <f ca="1">IF(main[[#This Row],[Place]]="Delhi",main[[#This Row],[Networth]],0)</f>
        <v>8564954.5818186533</v>
      </c>
      <c r="AK221">
        <f ca="1">IF(main[[#This Row],[Place]]="Lords",main[[#This Row],[Networth]],0)</f>
        <v>0</v>
      </c>
    </row>
    <row r="222" spans="4:37">
      <c r="D222" s="16">
        <f t="shared" ca="1" si="68"/>
        <v>3</v>
      </c>
      <c r="E222">
        <f t="shared" ca="1" si="68"/>
        <v>12</v>
      </c>
      <c r="F222">
        <f t="shared" si="89"/>
        <v>219</v>
      </c>
      <c r="G222" t="str">
        <f ca="1">VLOOKUP(D222,firstname[],2,FALSE)</f>
        <v>Pradyuman</v>
      </c>
      <c r="H222" s="3" t="str">
        <f ca="1">VLOOKUP(E222,lastname[],2,FALSE)</f>
        <v>Sarkar</v>
      </c>
      <c r="I222">
        <f t="shared" ca="1" si="69"/>
        <v>25</v>
      </c>
      <c r="J222">
        <f t="shared" ca="1" si="70"/>
        <v>2</v>
      </c>
      <c r="K222" t="str">
        <f t="shared" ca="1" si="71"/>
        <v>women</v>
      </c>
      <c r="L222">
        <f t="shared" ca="1" si="72"/>
        <v>2</v>
      </c>
      <c r="M222" t="str">
        <f t="shared" ca="1" si="73"/>
        <v>Chemical</v>
      </c>
      <c r="N222">
        <f t="shared" ca="1" si="74"/>
        <v>5</v>
      </c>
      <c r="O222" t="str">
        <f t="shared" ca="1" si="75"/>
        <v>PHD</v>
      </c>
      <c r="P222">
        <f t="shared" ca="1" si="76"/>
        <v>3</v>
      </c>
      <c r="Q222">
        <f t="shared" ca="1" si="77"/>
        <v>3</v>
      </c>
      <c r="R222">
        <f t="shared" ca="1" si="78"/>
        <v>156075</v>
      </c>
      <c r="S222">
        <f t="shared" ca="1" si="79"/>
        <v>2</v>
      </c>
      <c r="T222" t="str">
        <f t="shared" ca="1" si="80"/>
        <v>London</v>
      </c>
      <c r="U222">
        <f t="shared" ca="1" si="81"/>
        <v>893914.35483740049</v>
      </c>
      <c r="V222">
        <f t="shared" ca="1" si="82"/>
        <v>2308.7039209388281</v>
      </c>
      <c r="W222">
        <f t="shared" ca="1" si="83"/>
        <v>153060.27922294685</v>
      </c>
      <c r="X222">
        <f t="shared" ca="1" si="84"/>
        <v>32538.746641341262</v>
      </c>
      <c r="Y222">
        <f t="shared" ca="1" si="85"/>
        <v>143576.41934290811</v>
      </c>
      <c r="Z222">
        <f t="shared" ca="1" si="86"/>
        <v>110523.1318694246</v>
      </c>
      <c r="AA222">
        <f t="shared" ca="1" si="87"/>
        <v>1313572.7659297718</v>
      </c>
      <c r="AB222">
        <f t="shared" ca="1" si="88"/>
        <v>1135148.8960245836</v>
      </c>
      <c r="AD222">
        <f ca="1">IF(main[[#This Row],[Place]]="Melbourne",main[[#This Row],[Networth]],0)</f>
        <v>0</v>
      </c>
      <c r="AE222">
        <f ca="1">IF(main[[#This Row],[Place]]="Cardiff",main[[#This Row],[Networth]],0)</f>
        <v>0</v>
      </c>
      <c r="AF222">
        <f ca="1">IF(main[[#This Row],[Place]]="New york",main[[#This Row],[Networth]],0)</f>
        <v>0</v>
      </c>
      <c r="AG222">
        <f ca="1">IF(main[[#This Row],[Place]]="London",main[[#This Row],[Networth]],0)</f>
        <v>1135148.8960245836</v>
      </c>
      <c r="AH222">
        <f ca="1">IF(main[[#This Row],[Place]]="Paris",main[[#This Row],[Networth]],0)</f>
        <v>0</v>
      </c>
      <c r="AI222">
        <f ca="1">IF(main[[#This Row],[Place]]="Rome",main[[#This Row],[Networth]],0)</f>
        <v>0</v>
      </c>
      <c r="AJ222">
        <f ca="1">IF(main[[#This Row],[Place]]="Delhi",main[[#This Row],[Networth]],0)</f>
        <v>0</v>
      </c>
      <c r="AK222">
        <f ca="1">IF(main[[#This Row],[Place]]="Lords",main[[#This Row],[Networth]],0)</f>
        <v>0</v>
      </c>
    </row>
    <row r="223" spans="4:37">
      <c r="D223" s="16">
        <f t="shared" ca="1" si="68"/>
        <v>13</v>
      </c>
      <c r="E223">
        <f t="shared" ca="1" si="68"/>
        <v>10</v>
      </c>
      <c r="F223">
        <f t="shared" si="89"/>
        <v>220</v>
      </c>
      <c r="G223" t="str">
        <f ca="1">VLOOKUP(D223,firstname[],2,FALSE)</f>
        <v>Randeep</v>
      </c>
      <c r="H223" s="3" t="str">
        <f ca="1">VLOOKUP(E223,lastname[],2,FALSE)</f>
        <v>Musk</v>
      </c>
      <c r="I223">
        <f t="shared" ca="1" si="69"/>
        <v>34</v>
      </c>
      <c r="J223">
        <f t="shared" ca="1" si="70"/>
        <v>1</v>
      </c>
      <c r="K223" t="str">
        <f t="shared" ca="1" si="71"/>
        <v>men</v>
      </c>
      <c r="L223">
        <f t="shared" ca="1" si="72"/>
        <v>3</v>
      </c>
      <c r="M223" t="str">
        <f t="shared" ca="1" si="73"/>
        <v>Mechanical</v>
      </c>
      <c r="N223">
        <f t="shared" ca="1" si="74"/>
        <v>5</v>
      </c>
      <c r="O223" t="str">
        <f t="shared" ca="1" si="75"/>
        <v>PHD</v>
      </c>
      <c r="P223">
        <f t="shared" ca="1" si="76"/>
        <v>2</v>
      </c>
      <c r="Q223">
        <f t="shared" ca="1" si="77"/>
        <v>1</v>
      </c>
      <c r="R223">
        <f t="shared" ca="1" si="78"/>
        <v>1397601</v>
      </c>
      <c r="S223">
        <f t="shared" ca="1" si="79"/>
        <v>7</v>
      </c>
      <c r="T223" t="str">
        <f t="shared" ca="1" si="80"/>
        <v>Melbourne</v>
      </c>
      <c r="U223">
        <f t="shared" ca="1" si="81"/>
        <v>8545129.6316071004</v>
      </c>
      <c r="V223">
        <f t="shared" ca="1" si="82"/>
        <v>668263.02638664108</v>
      </c>
      <c r="W223">
        <f t="shared" ca="1" si="83"/>
        <v>546798.86159030127</v>
      </c>
      <c r="X223">
        <f t="shared" ca="1" si="84"/>
        <v>260797.8005874978</v>
      </c>
      <c r="Y223">
        <f t="shared" ca="1" si="85"/>
        <v>312714.3887674046</v>
      </c>
      <c r="Z223">
        <f t="shared" ca="1" si="86"/>
        <v>998312.68608916015</v>
      </c>
      <c r="AA223">
        <f t="shared" ca="1" si="87"/>
        <v>11487842.179286562</v>
      </c>
      <c r="AB223">
        <f t="shared" ca="1" si="88"/>
        <v>10246066.963545019</v>
      </c>
      <c r="AD223">
        <f ca="1">IF(main[[#This Row],[Place]]="Melbourne",main[[#This Row],[Networth]],0)</f>
        <v>10246066.963545019</v>
      </c>
      <c r="AE223">
        <f ca="1">IF(main[[#This Row],[Place]]="Cardiff",main[[#This Row],[Networth]],0)</f>
        <v>0</v>
      </c>
      <c r="AF223">
        <f ca="1">IF(main[[#This Row],[Place]]="New york",main[[#This Row],[Networth]],0)</f>
        <v>0</v>
      </c>
      <c r="AG223">
        <f ca="1">IF(main[[#This Row],[Place]]="London",main[[#This Row],[Networth]],0)</f>
        <v>0</v>
      </c>
      <c r="AH223">
        <f ca="1">IF(main[[#This Row],[Place]]="Paris",main[[#This Row],[Networth]],0)</f>
        <v>0</v>
      </c>
      <c r="AI223">
        <f ca="1">IF(main[[#This Row],[Place]]="Rome",main[[#This Row],[Networth]],0)</f>
        <v>0</v>
      </c>
      <c r="AJ223">
        <f ca="1">IF(main[[#This Row],[Place]]="Delhi",main[[#This Row],[Networth]],0)</f>
        <v>0</v>
      </c>
      <c r="AK223">
        <f ca="1">IF(main[[#This Row],[Place]]="Lords",main[[#This Row],[Networth]],0)</f>
        <v>0</v>
      </c>
    </row>
    <row r="224" spans="4:37">
      <c r="D224" s="16">
        <f t="shared" ca="1" si="68"/>
        <v>7</v>
      </c>
      <c r="E224">
        <f t="shared" ca="1" si="68"/>
        <v>28</v>
      </c>
      <c r="F224">
        <f t="shared" si="89"/>
        <v>221</v>
      </c>
      <c r="G224" t="str">
        <f ca="1">VLOOKUP(D224,firstname[],2,FALSE)</f>
        <v>Elon</v>
      </c>
      <c r="H224" s="3" t="str">
        <f ca="1">VLOOKUP(E224,lastname[],2,FALSE)</f>
        <v>Coulternile</v>
      </c>
      <c r="I224">
        <f t="shared" ca="1" si="69"/>
        <v>26</v>
      </c>
      <c r="J224">
        <f t="shared" ca="1" si="70"/>
        <v>1</v>
      </c>
      <c r="K224" t="str">
        <f t="shared" ca="1" si="71"/>
        <v>men</v>
      </c>
      <c r="L224">
        <f t="shared" ca="1" si="72"/>
        <v>6</v>
      </c>
      <c r="M224" t="str">
        <f t="shared" ca="1" si="73"/>
        <v>Biotech</v>
      </c>
      <c r="N224">
        <f t="shared" ca="1" si="74"/>
        <v>3</v>
      </c>
      <c r="O224" t="str">
        <f t="shared" ca="1" si="75"/>
        <v>Graduate</v>
      </c>
      <c r="P224">
        <f t="shared" ca="1" si="76"/>
        <v>2</v>
      </c>
      <c r="Q224">
        <f t="shared" ca="1" si="77"/>
        <v>2</v>
      </c>
      <c r="R224">
        <f t="shared" ca="1" si="78"/>
        <v>572782</v>
      </c>
      <c r="S224">
        <f t="shared" ca="1" si="79"/>
        <v>7</v>
      </c>
      <c r="T224" t="str">
        <f t="shared" ca="1" si="80"/>
        <v>Melbourne</v>
      </c>
      <c r="U224">
        <f t="shared" ca="1" si="81"/>
        <v>4103953.2360381815</v>
      </c>
      <c r="V224">
        <f t="shared" ca="1" si="82"/>
        <v>259643.26240077891</v>
      </c>
      <c r="W224">
        <f t="shared" ca="1" si="83"/>
        <v>62156.220922313478</v>
      </c>
      <c r="X224">
        <f t="shared" ca="1" si="84"/>
        <v>48944.969757159219</v>
      </c>
      <c r="Y224">
        <f t="shared" ca="1" si="85"/>
        <v>542658.65105925524</v>
      </c>
      <c r="Z224">
        <f t="shared" ca="1" si="86"/>
        <v>384497.34135246789</v>
      </c>
      <c r="AA224">
        <f t="shared" ca="1" si="87"/>
        <v>5123388.7983129639</v>
      </c>
      <c r="AB224">
        <f t="shared" ca="1" si="88"/>
        <v>4272141.9150957707</v>
      </c>
      <c r="AD224">
        <f ca="1">IF(main[[#This Row],[Place]]="Melbourne",main[[#This Row],[Networth]],0)</f>
        <v>4272141.9150957707</v>
      </c>
      <c r="AE224">
        <f ca="1">IF(main[[#This Row],[Place]]="Cardiff",main[[#This Row],[Networth]],0)</f>
        <v>0</v>
      </c>
      <c r="AF224">
        <f ca="1">IF(main[[#This Row],[Place]]="New york",main[[#This Row],[Networth]],0)</f>
        <v>0</v>
      </c>
      <c r="AG224">
        <f ca="1">IF(main[[#This Row],[Place]]="London",main[[#This Row],[Networth]],0)</f>
        <v>0</v>
      </c>
      <c r="AH224">
        <f ca="1">IF(main[[#This Row],[Place]]="Paris",main[[#This Row],[Networth]],0)</f>
        <v>0</v>
      </c>
      <c r="AI224">
        <f ca="1">IF(main[[#This Row],[Place]]="Rome",main[[#This Row],[Networth]],0)</f>
        <v>0</v>
      </c>
      <c r="AJ224">
        <f ca="1">IF(main[[#This Row],[Place]]="Delhi",main[[#This Row],[Networth]],0)</f>
        <v>0</v>
      </c>
      <c r="AK224">
        <f ca="1">IF(main[[#This Row],[Place]]="Lords",main[[#This Row],[Networth]],0)</f>
        <v>0</v>
      </c>
    </row>
    <row r="225" spans="4:37">
      <c r="D225" s="16">
        <f t="shared" ca="1" si="68"/>
        <v>6</v>
      </c>
      <c r="E225">
        <f t="shared" ca="1" si="68"/>
        <v>4</v>
      </c>
      <c r="F225">
        <f t="shared" si="89"/>
        <v>222</v>
      </c>
      <c r="G225" t="str">
        <f ca="1">VLOOKUP(D225,firstname[],2,FALSE)</f>
        <v>Donald</v>
      </c>
      <c r="H225" s="3" t="str">
        <f ca="1">VLOOKUP(E225,lastname[],2,FALSE)</f>
        <v>Tagore</v>
      </c>
      <c r="I225">
        <f t="shared" ca="1" si="69"/>
        <v>44</v>
      </c>
      <c r="J225">
        <f t="shared" ca="1" si="70"/>
        <v>1</v>
      </c>
      <c r="K225" t="str">
        <f t="shared" ca="1" si="71"/>
        <v>men</v>
      </c>
      <c r="L225">
        <f t="shared" ca="1" si="72"/>
        <v>6</v>
      </c>
      <c r="M225" t="str">
        <f t="shared" ca="1" si="73"/>
        <v>Biotech</v>
      </c>
      <c r="N225">
        <f t="shared" ca="1" si="74"/>
        <v>1</v>
      </c>
      <c r="O225" t="str">
        <f t="shared" ca="1" si="75"/>
        <v>HSC</v>
      </c>
      <c r="P225">
        <f t="shared" ca="1" si="76"/>
        <v>3</v>
      </c>
      <c r="Q225">
        <f t="shared" ca="1" si="77"/>
        <v>4</v>
      </c>
      <c r="R225">
        <f t="shared" ca="1" si="78"/>
        <v>1388409</v>
      </c>
      <c r="S225">
        <f t="shared" ca="1" si="79"/>
        <v>7</v>
      </c>
      <c r="T225" t="str">
        <f t="shared" ca="1" si="80"/>
        <v>Melbourne</v>
      </c>
      <c r="U225">
        <f t="shared" ca="1" si="81"/>
        <v>4062810.9637248302</v>
      </c>
      <c r="V225">
        <f t="shared" ca="1" si="82"/>
        <v>401488.02185536071</v>
      </c>
      <c r="W225">
        <f t="shared" ca="1" si="83"/>
        <v>207411.35136288148</v>
      </c>
      <c r="X225">
        <f t="shared" ca="1" si="84"/>
        <v>112320.94717991375</v>
      </c>
      <c r="Y225">
        <f t="shared" ca="1" si="85"/>
        <v>27918.58462964241</v>
      </c>
      <c r="Z225">
        <f t="shared" ca="1" si="86"/>
        <v>452901.94497570919</v>
      </c>
      <c r="AA225">
        <f t="shared" ca="1" si="87"/>
        <v>6111533.260063421</v>
      </c>
      <c r="AB225">
        <f t="shared" ca="1" si="88"/>
        <v>5569805.7063985039</v>
      </c>
      <c r="AD225">
        <f ca="1">IF(main[[#This Row],[Place]]="Melbourne",main[[#This Row],[Networth]],0)</f>
        <v>5569805.7063985039</v>
      </c>
      <c r="AE225">
        <f ca="1">IF(main[[#This Row],[Place]]="Cardiff",main[[#This Row],[Networth]],0)</f>
        <v>0</v>
      </c>
      <c r="AF225">
        <f ca="1">IF(main[[#This Row],[Place]]="New york",main[[#This Row],[Networth]],0)</f>
        <v>0</v>
      </c>
      <c r="AG225">
        <f ca="1">IF(main[[#This Row],[Place]]="London",main[[#This Row],[Networth]],0)</f>
        <v>0</v>
      </c>
      <c r="AH225">
        <f ca="1">IF(main[[#This Row],[Place]]="Paris",main[[#This Row],[Networth]],0)</f>
        <v>0</v>
      </c>
      <c r="AI225">
        <f ca="1">IF(main[[#This Row],[Place]]="Rome",main[[#This Row],[Networth]],0)</f>
        <v>0</v>
      </c>
      <c r="AJ225">
        <f ca="1">IF(main[[#This Row],[Place]]="Delhi",main[[#This Row],[Networth]],0)</f>
        <v>0</v>
      </c>
      <c r="AK225">
        <f ca="1">IF(main[[#This Row],[Place]]="Lords",main[[#This Row],[Networth]],0)</f>
        <v>0</v>
      </c>
    </row>
    <row r="226" spans="4:37">
      <c r="D226" s="16">
        <f t="shared" ca="1" si="68"/>
        <v>17</v>
      </c>
      <c r="E226">
        <f t="shared" ca="1" si="68"/>
        <v>19</v>
      </c>
      <c r="F226">
        <f t="shared" si="89"/>
        <v>223</v>
      </c>
      <c r="G226" t="str">
        <f ca="1">VLOOKUP(D226,firstname[],2,FALSE)</f>
        <v>Collin</v>
      </c>
      <c r="H226" s="3" t="str">
        <f ca="1">VLOOKUP(E226,lastname[],2,FALSE)</f>
        <v>Chandra</v>
      </c>
      <c r="I226">
        <f t="shared" ca="1" si="69"/>
        <v>36</v>
      </c>
      <c r="J226">
        <f t="shared" ca="1" si="70"/>
        <v>2</v>
      </c>
      <c r="K226" t="str">
        <f t="shared" ca="1" si="71"/>
        <v>women</v>
      </c>
      <c r="L226">
        <f t="shared" ca="1" si="72"/>
        <v>1</v>
      </c>
      <c r="M226" t="str">
        <f t="shared" ca="1" si="73"/>
        <v>Computer Science</v>
      </c>
      <c r="N226">
        <f t="shared" ca="1" si="74"/>
        <v>4</v>
      </c>
      <c r="O226" t="str">
        <f t="shared" ca="1" si="75"/>
        <v>PostGraduate</v>
      </c>
      <c r="P226">
        <f t="shared" ca="1" si="76"/>
        <v>3</v>
      </c>
      <c r="Q226">
        <f t="shared" ca="1" si="77"/>
        <v>1</v>
      </c>
      <c r="R226">
        <f t="shared" ca="1" si="78"/>
        <v>1156102</v>
      </c>
      <c r="S226">
        <f t="shared" ca="1" si="79"/>
        <v>5</v>
      </c>
      <c r="T226" t="str">
        <f t="shared" ca="1" si="80"/>
        <v>Delhi</v>
      </c>
      <c r="U226">
        <f t="shared" ca="1" si="81"/>
        <v>307122.49692033755</v>
      </c>
      <c r="V226">
        <f t="shared" ca="1" si="82"/>
        <v>1554.2417687710367</v>
      </c>
      <c r="W226">
        <f t="shared" ca="1" si="83"/>
        <v>723818.58250655211</v>
      </c>
      <c r="X226">
        <f t="shared" ca="1" si="84"/>
        <v>60407.403131750587</v>
      </c>
      <c r="Y226">
        <f t="shared" ca="1" si="85"/>
        <v>101483.92272489697</v>
      </c>
      <c r="Z226">
        <f t="shared" ca="1" si="86"/>
        <v>801659.73930356547</v>
      </c>
      <c r="AA226">
        <f t="shared" ca="1" si="87"/>
        <v>2988702.8187304549</v>
      </c>
      <c r="AB226">
        <f t="shared" ca="1" si="88"/>
        <v>2825257.2511050366</v>
      </c>
      <c r="AD226">
        <f ca="1">IF(main[[#This Row],[Place]]="Melbourne",main[[#This Row],[Networth]],0)</f>
        <v>0</v>
      </c>
      <c r="AE226">
        <f ca="1">IF(main[[#This Row],[Place]]="Cardiff",main[[#This Row],[Networth]],0)</f>
        <v>0</v>
      </c>
      <c r="AF226">
        <f ca="1">IF(main[[#This Row],[Place]]="New york",main[[#This Row],[Networth]],0)</f>
        <v>0</v>
      </c>
      <c r="AG226">
        <f ca="1">IF(main[[#This Row],[Place]]="London",main[[#This Row],[Networth]],0)</f>
        <v>0</v>
      </c>
      <c r="AH226">
        <f ca="1">IF(main[[#This Row],[Place]]="Paris",main[[#This Row],[Networth]],0)</f>
        <v>0</v>
      </c>
      <c r="AI226">
        <f ca="1">IF(main[[#This Row],[Place]]="Rome",main[[#This Row],[Networth]],0)</f>
        <v>0</v>
      </c>
      <c r="AJ226">
        <f ca="1">IF(main[[#This Row],[Place]]="Delhi",main[[#This Row],[Networth]],0)</f>
        <v>2825257.2511050366</v>
      </c>
      <c r="AK226">
        <f ca="1">IF(main[[#This Row],[Place]]="Lords",main[[#This Row],[Networth]],0)</f>
        <v>0</v>
      </c>
    </row>
    <row r="227" spans="4:37">
      <c r="D227" s="16">
        <f t="shared" ca="1" si="68"/>
        <v>29</v>
      </c>
      <c r="E227">
        <f t="shared" ca="1" si="68"/>
        <v>28</v>
      </c>
      <c r="F227">
        <f t="shared" si="89"/>
        <v>224</v>
      </c>
      <c r="G227" t="str">
        <f ca="1">VLOOKUP(D227,firstname[],2,FALSE)</f>
        <v>Asgar</v>
      </c>
      <c r="H227" s="3" t="str">
        <f ca="1">VLOOKUP(E227,lastname[],2,FALSE)</f>
        <v>Coulternile</v>
      </c>
      <c r="I227">
        <f t="shared" ca="1" si="69"/>
        <v>30</v>
      </c>
      <c r="J227">
        <f t="shared" ca="1" si="70"/>
        <v>1</v>
      </c>
      <c r="K227" t="str">
        <f t="shared" ca="1" si="71"/>
        <v>men</v>
      </c>
      <c r="L227">
        <f t="shared" ca="1" si="72"/>
        <v>3</v>
      </c>
      <c r="M227" t="str">
        <f t="shared" ca="1" si="73"/>
        <v>Mechanical</v>
      </c>
      <c r="N227">
        <f t="shared" ca="1" si="74"/>
        <v>4</v>
      </c>
      <c r="O227" t="str">
        <f t="shared" ca="1" si="75"/>
        <v>PostGraduate</v>
      </c>
      <c r="P227">
        <f t="shared" ca="1" si="76"/>
        <v>2</v>
      </c>
      <c r="Q227">
        <f t="shared" ca="1" si="77"/>
        <v>2</v>
      </c>
      <c r="R227">
        <f t="shared" ca="1" si="78"/>
        <v>1288345</v>
      </c>
      <c r="S227">
        <f t="shared" ca="1" si="79"/>
        <v>4</v>
      </c>
      <c r="T227" t="str">
        <f t="shared" ca="1" si="80"/>
        <v>Rome</v>
      </c>
      <c r="U227">
        <f t="shared" ca="1" si="81"/>
        <v>9139353.2999140099</v>
      </c>
      <c r="V227">
        <f t="shared" ca="1" si="82"/>
        <v>93352.039851660418</v>
      </c>
      <c r="W227">
        <f t="shared" ca="1" si="83"/>
        <v>812926.12546204927</v>
      </c>
      <c r="X227">
        <f t="shared" ca="1" si="84"/>
        <v>754787.97887306579</v>
      </c>
      <c r="Y227">
        <f t="shared" ca="1" si="85"/>
        <v>1171425.0725450087</v>
      </c>
      <c r="Z227">
        <f t="shared" ca="1" si="86"/>
        <v>897391.01716597402</v>
      </c>
      <c r="AA227">
        <f t="shared" ca="1" si="87"/>
        <v>12138015.442542033</v>
      </c>
      <c r="AB227">
        <f t="shared" ca="1" si="88"/>
        <v>10118450.351272298</v>
      </c>
      <c r="AD227">
        <f ca="1">IF(main[[#This Row],[Place]]="Melbourne",main[[#This Row],[Networth]],0)</f>
        <v>0</v>
      </c>
      <c r="AE227">
        <f ca="1">IF(main[[#This Row],[Place]]="Cardiff",main[[#This Row],[Networth]],0)</f>
        <v>0</v>
      </c>
      <c r="AF227">
        <f ca="1">IF(main[[#This Row],[Place]]="New york",main[[#This Row],[Networth]],0)</f>
        <v>0</v>
      </c>
      <c r="AG227">
        <f ca="1">IF(main[[#This Row],[Place]]="London",main[[#This Row],[Networth]],0)</f>
        <v>0</v>
      </c>
      <c r="AH227">
        <f ca="1">IF(main[[#This Row],[Place]]="Paris",main[[#This Row],[Networth]],0)</f>
        <v>0</v>
      </c>
      <c r="AI227">
        <f ca="1">IF(main[[#This Row],[Place]]="Rome",main[[#This Row],[Networth]],0)</f>
        <v>10118450.351272298</v>
      </c>
      <c r="AJ227">
        <f ca="1">IF(main[[#This Row],[Place]]="Delhi",main[[#This Row],[Networth]],0)</f>
        <v>0</v>
      </c>
      <c r="AK227">
        <f ca="1">IF(main[[#This Row],[Place]]="Lords",main[[#This Row],[Networth]],0)</f>
        <v>0</v>
      </c>
    </row>
    <row r="228" spans="4:37">
      <c r="D228" s="16">
        <f t="shared" ca="1" si="68"/>
        <v>25</v>
      </c>
      <c r="E228">
        <f t="shared" ca="1" si="68"/>
        <v>20</v>
      </c>
      <c r="F228">
        <f t="shared" si="89"/>
        <v>225</v>
      </c>
      <c r="G228" t="str">
        <f ca="1">VLOOKUP(D228,firstname[],2,FALSE)</f>
        <v>Washington</v>
      </c>
      <c r="H228" s="3" t="str">
        <f ca="1">VLOOKUP(E228,lastname[],2,FALSE)</f>
        <v>Link</v>
      </c>
      <c r="I228">
        <f t="shared" ca="1" si="69"/>
        <v>25</v>
      </c>
      <c r="J228">
        <f t="shared" ca="1" si="70"/>
        <v>2</v>
      </c>
      <c r="K228" t="str">
        <f t="shared" ca="1" si="71"/>
        <v>women</v>
      </c>
      <c r="L228">
        <f t="shared" ca="1" si="72"/>
        <v>6</v>
      </c>
      <c r="M228" t="str">
        <f t="shared" ca="1" si="73"/>
        <v>Biotech</v>
      </c>
      <c r="N228">
        <f t="shared" ca="1" si="74"/>
        <v>2</v>
      </c>
      <c r="O228" t="str">
        <f t="shared" ca="1" si="75"/>
        <v>SSC</v>
      </c>
      <c r="P228">
        <f t="shared" ca="1" si="76"/>
        <v>3</v>
      </c>
      <c r="Q228">
        <f t="shared" ca="1" si="77"/>
        <v>3</v>
      </c>
      <c r="R228">
        <f t="shared" ca="1" si="78"/>
        <v>1193852</v>
      </c>
      <c r="S228">
        <f t="shared" ca="1" si="79"/>
        <v>6</v>
      </c>
      <c r="T228" t="str">
        <f t="shared" ca="1" si="80"/>
        <v>Lords</v>
      </c>
      <c r="U228">
        <f t="shared" ca="1" si="81"/>
        <v>7352607.0982927075</v>
      </c>
      <c r="V228">
        <f t="shared" ca="1" si="82"/>
        <v>619661.22276105394</v>
      </c>
      <c r="W228">
        <f t="shared" ca="1" si="83"/>
        <v>412339.44668773684</v>
      </c>
      <c r="X228">
        <f t="shared" ca="1" si="84"/>
        <v>117896.89294272999</v>
      </c>
      <c r="Y228">
        <f t="shared" ca="1" si="85"/>
        <v>514087.39627347462</v>
      </c>
      <c r="Z228">
        <f t="shared" ca="1" si="86"/>
        <v>298713.31510273472</v>
      </c>
      <c r="AA228">
        <f t="shared" ca="1" si="87"/>
        <v>9257511.8600831814</v>
      </c>
      <c r="AB228">
        <f t="shared" ca="1" si="88"/>
        <v>8005866.3481059233</v>
      </c>
      <c r="AD228">
        <f ca="1">IF(main[[#This Row],[Place]]="Melbourne",main[[#This Row],[Networth]],0)</f>
        <v>0</v>
      </c>
      <c r="AE228">
        <f ca="1">IF(main[[#This Row],[Place]]="Cardiff",main[[#This Row],[Networth]],0)</f>
        <v>0</v>
      </c>
      <c r="AF228">
        <f ca="1">IF(main[[#This Row],[Place]]="New york",main[[#This Row],[Networth]],0)</f>
        <v>0</v>
      </c>
      <c r="AG228">
        <f ca="1">IF(main[[#This Row],[Place]]="London",main[[#This Row],[Networth]],0)</f>
        <v>0</v>
      </c>
      <c r="AH228">
        <f ca="1">IF(main[[#This Row],[Place]]="Paris",main[[#This Row],[Networth]],0)</f>
        <v>0</v>
      </c>
      <c r="AI228">
        <f ca="1">IF(main[[#This Row],[Place]]="Rome",main[[#This Row],[Networth]],0)</f>
        <v>0</v>
      </c>
      <c r="AJ228">
        <f ca="1">IF(main[[#This Row],[Place]]="Delhi",main[[#This Row],[Networth]],0)</f>
        <v>0</v>
      </c>
      <c r="AK228">
        <f ca="1">IF(main[[#This Row],[Place]]="Lords",main[[#This Row],[Networth]],0)</f>
        <v>8005866.3481059233</v>
      </c>
    </row>
    <row r="229" spans="4:37">
      <c r="D229" s="16">
        <f t="shared" ca="1" si="68"/>
        <v>24</v>
      </c>
      <c r="E229">
        <f t="shared" ca="1" si="68"/>
        <v>26</v>
      </c>
      <c r="F229">
        <f t="shared" si="89"/>
        <v>226</v>
      </c>
      <c r="G229" t="str">
        <f ca="1">VLOOKUP(D229,firstname[],2,FALSE)</f>
        <v>Katnam</v>
      </c>
      <c r="H229" s="3" t="str">
        <f ca="1">VLOOKUP(E229,lastname[],2,FALSE)</f>
        <v>Stirling</v>
      </c>
      <c r="I229">
        <f t="shared" ca="1" si="69"/>
        <v>36</v>
      </c>
      <c r="J229">
        <f t="shared" ca="1" si="70"/>
        <v>2</v>
      </c>
      <c r="K229" t="str">
        <f t="shared" ca="1" si="71"/>
        <v>women</v>
      </c>
      <c r="L229">
        <f t="shared" ca="1" si="72"/>
        <v>4</v>
      </c>
      <c r="M229" t="str">
        <f t="shared" ca="1" si="73"/>
        <v>IT</v>
      </c>
      <c r="N229">
        <f t="shared" ca="1" si="74"/>
        <v>4</v>
      </c>
      <c r="O229" t="str">
        <f t="shared" ca="1" si="75"/>
        <v>PostGraduate</v>
      </c>
      <c r="P229">
        <f t="shared" ca="1" si="76"/>
        <v>2</v>
      </c>
      <c r="Q229">
        <f t="shared" ca="1" si="77"/>
        <v>3</v>
      </c>
      <c r="R229">
        <f t="shared" ca="1" si="78"/>
        <v>910975</v>
      </c>
      <c r="S229">
        <f t="shared" ca="1" si="79"/>
        <v>5</v>
      </c>
      <c r="T229" t="str">
        <f t="shared" ca="1" si="80"/>
        <v>Delhi</v>
      </c>
      <c r="U229">
        <f t="shared" ca="1" si="81"/>
        <v>1769147.4013089167</v>
      </c>
      <c r="V229">
        <f t="shared" ca="1" si="82"/>
        <v>27572.167285437423</v>
      </c>
      <c r="W229">
        <f t="shared" ca="1" si="83"/>
        <v>797249.89105331048</v>
      </c>
      <c r="X229">
        <f t="shared" ca="1" si="84"/>
        <v>414381.31253795547</v>
      </c>
      <c r="Y229">
        <f t="shared" ca="1" si="85"/>
        <v>187753.75852063863</v>
      </c>
      <c r="Z229">
        <f t="shared" ca="1" si="86"/>
        <v>164964.77613700758</v>
      </c>
      <c r="AA229">
        <f t="shared" ca="1" si="87"/>
        <v>3642337.0684992345</v>
      </c>
      <c r="AB229">
        <f t="shared" ca="1" si="88"/>
        <v>3012629.8301552031</v>
      </c>
      <c r="AD229">
        <f ca="1">IF(main[[#This Row],[Place]]="Melbourne",main[[#This Row],[Networth]],0)</f>
        <v>0</v>
      </c>
      <c r="AE229">
        <f ca="1">IF(main[[#This Row],[Place]]="Cardiff",main[[#This Row],[Networth]],0)</f>
        <v>0</v>
      </c>
      <c r="AF229">
        <f ca="1">IF(main[[#This Row],[Place]]="New york",main[[#This Row],[Networth]],0)</f>
        <v>0</v>
      </c>
      <c r="AG229">
        <f ca="1">IF(main[[#This Row],[Place]]="London",main[[#This Row],[Networth]],0)</f>
        <v>0</v>
      </c>
      <c r="AH229">
        <f ca="1">IF(main[[#This Row],[Place]]="Paris",main[[#This Row],[Networth]],0)</f>
        <v>0</v>
      </c>
      <c r="AI229">
        <f ca="1">IF(main[[#This Row],[Place]]="Rome",main[[#This Row],[Networth]],0)</f>
        <v>0</v>
      </c>
      <c r="AJ229">
        <f ca="1">IF(main[[#This Row],[Place]]="Delhi",main[[#This Row],[Networth]],0)</f>
        <v>3012629.8301552031</v>
      </c>
      <c r="AK229">
        <f ca="1">IF(main[[#This Row],[Place]]="Lords",main[[#This Row],[Networth]],0)</f>
        <v>0</v>
      </c>
    </row>
    <row r="230" spans="4:37">
      <c r="D230" s="16">
        <f t="shared" ca="1" si="68"/>
        <v>15</v>
      </c>
      <c r="E230">
        <f t="shared" ca="1" si="68"/>
        <v>11</v>
      </c>
      <c r="F230">
        <f t="shared" si="89"/>
        <v>227</v>
      </c>
      <c r="G230" t="str">
        <f ca="1">VLOOKUP(D230,firstname[],2,FALSE)</f>
        <v>Brendon</v>
      </c>
      <c r="H230" s="3" t="str">
        <f ca="1">VLOOKUP(E230,lastname[],2,FALSE)</f>
        <v>Jain</v>
      </c>
      <c r="I230">
        <f t="shared" ca="1" si="69"/>
        <v>31</v>
      </c>
      <c r="J230">
        <f t="shared" ca="1" si="70"/>
        <v>2</v>
      </c>
      <c r="K230" t="str">
        <f t="shared" ca="1" si="71"/>
        <v>women</v>
      </c>
      <c r="L230">
        <f t="shared" ca="1" si="72"/>
        <v>3</v>
      </c>
      <c r="M230" t="str">
        <f t="shared" ca="1" si="73"/>
        <v>Mechanical</v>
      </c>
      <c r="N230">
        <f t="shared" ca="1" si="74"/>
        <v>3</v>
      </c>
      <c r="O230" t="str">
        <f t="shared" ca="1" si="75"/>
        <v>Graduate</v>
      </c>
      <c r="P230">
        <f t="shared" ca="1" si="76"/>
        <v>1</v>
      </c>
      <c r="Q230">
        <f t="shared" ca="1" si="77"/>
        <v>4</v>
      </c>
      <c r="R230">
        <f t="shared" ca="1" si="78"/>
        <v>1488381</v>
      </c>
      <c r="S230">
        <f t="shared" ca="1" si="79"/>
        <v>8</v>
      </c>
      <c r="T230" t="str">
        <f t="shared" ca="1" si="80"/>
        <v>Cardiff</v>
      </c>
      <c r="U230">
        <f t="shared" ca="1" si="81"/>
        <v>10458400.937670644</v>
      </c>
      <c r="V230">
        <f t="shared" ca="1" si="82"/>
        <v>148336.35652950124</v>
      </c>
      <c r="W230">
        <f t="shared" ca="1" si="83"/>
        <v>247779.13841316002</v>
      </c>
      <c r="X230">
        <f t="shared" ca="1" si="84"/>
        <v>80601.36517578084</v>
      </c>
      <c r="Y230">
        <f t="shared" ca="1" si="85"/>
        <v>309167.93974977982</v>
      </c>
      <c r="Z230">
        <f t="shared" ca="1" si="86"/>
        <v>84663.619387708852</v>
      </c>
      <c r="AA230">
        <f t="shared" ca="1" si="87"/>
        <v>12279224.695471512</v>
      </c>
      <c r="AB230">
        <f t="shared" ca="1" si="88"/>
        <v>11741119.034016451</v>
      </c>
      <c r="AD230">
        <f ca="1">IF(main[[#This Row],[Place]]="Melbourne",main[[#This Row],[Networth]],0)</f>
        <v>0</v>
      </c>
      <c r="AE230">
        <f ca="1">IF(main[[#This Row],[Place]]="Cardiff",main[[#This Row],[Networth]],0)</f>
        <v>11741119.034016451</v>
      </c>
      <c r="AF230">
        <f ca="1">IF(main[[#This Row],[Place]]="New york",main[[#This Row],[Networth]],0)</f>
        <v>0</v>
      </c>
      <c r="AG230">
        <f ca="1">IF(main[[#This Row],[Place]]="London",main[[#This Row],[Networth]],0)</f>
        <v>0</v>
      </c>
      <c r="AH230">
        <f ca="1">IF(main[[#This Row],[Place]]="Paris",main[[#This Row],[Networth]],0)</f>
        <v>0</v>
      </c>
      <c r="AI230">
        <f ca="1">IF(main[[#This Row],[Place]]="Rome",main[[#This Row],[Networth]],0)</f>
        <v>0</v>
      </c>
      <c r="AJ230">
        <f ca="1">IF(main[[#This Row],[Place]]="Delhi",main[[#This Row],[Networth]],0)</f>
        <v>0</v>
      </c>
      <c r="AK230">
        <f ca="1">IF(main[[#This Row],[Place]]="Lords",main[[#This Row],[Networth]],0)</f>
        <v>0</v>
      </c>
    </row>
    <row r="231" spans="4:37">
      <c r="D231" s="16">
        <f t="shared" ca="1" si="68"/>
        <v>5</v>
      </c>
      <c r="E231">
        <f t="shared" ca="1" si="68"/>
        <v>9</v>
      </c>
      <c r="F231">
        <f t="shared" si="89"/>
        <v>228</v>
      </c>
      <c r="G231" t="str">
        <f ca="1">VLOOKUP(D231,firstname[],2,FALSE)</f>
        <v>Rishabh</v>
      </c>
      <c r="H231" s="3" t="str">
        <f ca="1">VLOOKUP(E231,lastname[],2,FALSE)</f>
        <v>Modi</v>
      </c>
      <c r="I231">
        <f t="shared" ca="1" si="69"/>
        <v>34</v>
      </c>
      <c r="J231">
        <f t="shared" ca="1" si="70"/>
        <v>1</v>
      </c>
      <c r="K231" t="str">
        <f t="shared" ca="1" si="71"/>
        <v>men</v>
      </c>
      <c r="L231">
        <f t="shared" ca="1" si="72"/>
        <v>4</v>
      </c>
      <c r="M231" t="str">
        <f t="shared" ca="1" si="73"/>
        <v>IT</v>
      </c>
      <c r="N231">
        <f t="shared" ca="1" si="74"/>
        <v>3</v>
      </c>
      <c r="O231" t="str">
        <f t="shared" ca="1" si="75"/>
        <v>Graduate</v>
      </c>
      <c r="P231">
        <f t="shared" ca="1" si="76"/>
        <v>2</v>
      </c>
      <c r="Q231">
        <f t="shared" ca="1" si="77"/>
        <v>3</v>
      </c>
      <c r="R231">
        <f t="shared" ca="1" si="78"/>
        <v>1374438</v>
      </c>
      <c r="S231">
        <f t="shared" ca="1" si="79"/>
        <v>3</v>
      </c>
      <c r="T231" t="str">
        <f t="shared" ca="1" si="80"/>
        <v>Paris</v>
      </c>
      <c r="U231">
        <f t="shared" ca="1" si="81"/>
        <v>6892399.9802703131</v>
      </c>
      <c r="V231">
        <f t="shared" ca="1" si="82"/>
        <v>457495.81253692415</v>
      </c>
      <c r="W231">
        <f t="shared" ca="1" si="83"/>
        <v>817724.19221194414</v>
      </c>
      <c r="X231">
        <f t="shared" ca="1" si="84"/>
        <v>465957.27161808091</v>
      </c>
      <c r="Y231">
        <f t="shared" ca="1" si="85"/>
        <v>45542.301851847769</v>
      </c>
      <c r="Z231">
        <f t="shared" ca="1" si="86"/>
        <v>541430.88178011961</v>
      </c>
      <c r="AA231">
        <f t="shared" ca="1" si="87"/>
        <v>9625993.0542623773</v>
      </c>
      <c r="AB231">
        <f t="shared" ca="1" si="88"/>
        <v>8656997.6682555228</v>
      </c>
      <c r="AD231">
        <f ca="1">IF(main[[#This Row],[Place]]="Melbourne",main[[#This Row],[Networth]],0)</f>
        <v>0</v>
      </c>
      <c r="AE231">
        <f ca="1">IF(main[[#This Row],[Place]]="Cardiff",main[[#This Row],[Networth]],0)</f>
        <v>0</v>
      </c>
      <c r="AF231">
        <f ca="1">IF(main[[#This Row],[Place]]="New york",main[[#This Row],[Networth]],0)</f>
        <v>0</v>
      </c>
      <c r="AG231">
        <f ca="1">IF(main[[#This Row],[Place]]="London",main[[#This Row],[Networth]],0)</f>
        <v>0</v>
      </c>
      <c r="AH231">
        <f ca="1">IF(main[[#This Row],[Place]]="Paris",main[[#This Row],[Networth]],0)</f>
        <v>8656997.6682555228</v>
      </c>
      <c r="AI231">
        <f ca="1">IF(main[[#This Row],[Place]]="Rome",main[[#This Row],[Networth]],0)</f>
        <v>0</v>
      </c>
      <c r="AJ231">
        <f ca="1">IF(main[[#This Row],[Place]]="Delhi",main[[#This Row],[Networth]],0)</f>
        <v>0</v>
      </c>
      <c r="AK231">
        <f ca="1">IF(main[[#This Row],[Place]]="Lords",main[[#This Row],[Networth]],0)</f>
        <v>0</v>
      </c>
    </row>
    <row r="232" spans="4:37">
      <c r="D232" s="16">
        <f t="shared" ca="1" si="68"/>
        <v>17</v>
      </c>
      <c r="E232">
        <f t="shared" ca="1" si="68"/>
        <v>20</v>
      </c>
      <c r="F232">
        <f t="shared" si="89"/>
        <v>229</v>
      </c>
      <c r="G232" t="str">
        <f ca="1">VLOOKUP(D232,firstname[],2,FALSE)</f>
        <v>Collin</v>
      </c>
      <c r="H232" s="3" t="str">
        <f ca="1">VLOOKUP(E232,lastname[],2,FALSE)</f>
        <v>Link</v>
      </c>
      <c r="I232">
        <f t="shared" ca="1" si="69"/>
        <v>30</v>
      </c>
      <c r="J232">
        <f t="shared" ca="1" si="70"/>
        <v>2</v>
      </c>
      <c r="K232" t="str">
        <f t="shared" ca="1" si="71"/>
        <v>women</v>
      </c>
      <c r="L232">
        <f t="shared" ca="1" si="72"/>
        <v>3</v>
      </c>
      <c r="M232" t="str">
        <f t="shared" ca="1" si="73"/>
        <v>Mechanical</v>
      </c>
      <c r="N232">
        <f t="shared" ca="1" si="74"/>
        <v>3</v>
      </c>
      <c r="O232" t="str">
        <f t="shared" ca="1" si="75"/>
        <v>Graduate</v>
      </c>
      <c r="P232">
        <f t="shared" ca="1" si="76"/>
        <v>2</v>
      </c>
      <c r="Q232">
        <f t="shared" ca="1" si="77"/>
        <v>1</v>
      </c>
      <c r="R232">
        <f t="shared" ca="1" si="78"/>
        <v>894766</v>
      </c>
      <c r="S232">
        <f t="shared" ca="1" si="79"/>
        <v>4</v>
      </c>
      <c r="T232" t="str">
        <f t="shared" ca="1" si="80"/>
        <v>Rome</v>
      </c>
      <c r="U232">
        <f t="shared" ca="1" si="81"/>
        <v>8079065.6043468686</v>
      </c>
      <c r="V232">
        <f t="shared" ca="1" si="82"/>
        <v>693214.60070029041</v>
      </c>
      <c r="W232">
        <f t="shared" ca="1" si="83"/>
        <v>677997.61063792522</v>
      </c>
      <c r="X232">
        <f t="shared" ca="1" si="84"/>
        <v>186215.90495059366</v>
      </c>
      <c r="Y232">
        <f t="shared" ca="1" si="85"/>
        <v>499309.48585253383</v>
      </c>
      <c r="Z232">
        <f t="shared" ca="1" si="86"/>
        <v>616733.13911254809</v>
      </c>
      <c r="AA232">
        <f t="shared" ca="1" si="87"/>
        <v>10268562.354097342</v>
      </c>
      <c r="AB232">
        <f t="shared" ca="1" si="88"/>
        <v>8889822.3625939228</v>
      </c>
      <c r="AD232">
        <f ca="1">IF(main[[#This Row],[Place]]="Melbourne",main[[#This Row],[Networth]],0)</f>
        <v>0</v>
      </c>
      <c r="AE232">
        <f ca="1">IF(main[[#This Row],[Place]]="Cardiff",main[[#This Row],[Networth]],0)</f>
        <v>0</v>
      </c>
      <c r="AF232">
        <f ca="1">IF(main[[#This Row],[Place]]="New york",main[[#This Row],[Networth]],0)</f>
        <v>0</v>
      </c>
      <c r="AG232">
        <f ca="1">IF(main[[#This Row],[Place]]="London",main[[#This Row],[Networth]],0)</f>
        <v>0</v>
      </c>
      <c r="AH232">
        <f ca="1">IF(main[[#This Row],[Place]]="Paris",main[[#This Row],[Networth]],0)</f>
        <v>0</v>
      </c>
      <c r="AI232">
        <f ca="1">IF(main[[#This Row],[Place]]="Rome",main[[#This Row],[Networth]],0)</f>
        <v>8889822.3625939228</v>
      </c>
      <c r="AJ232">
        <f ca="1">IF(main[[#This Row],[Place]]="Delhi",main[[#This Row],[Networth]],0)</f>
        <v>0</v>
      </c>
      <c r="AK232">
        <f ca="1">IF(main[[#This Row],[Place]]="Lords",main[[#This Row],[Networth]],0)</f>
        <v>0</v>
      </c>
    </row>
    <row r="233" spans="4:37">
      <c r="D233" s="16">
        <f t="shared" ca="1" si="68"/>
        <v>27</v>
      </c>
      <c r="E233">
        <f t="shared" ca="1" si="68"/>
        <v>29</v>
      </c>
      <c r="F233">
        <f t="shared" si="89"/>
        <v>230</v>
      </c>
      <c r="G233" t="str">
        <f ca="1">VLOOKUP(D233,firstname[],2,FALSE)</f>
        <v>William</v>
      </c>
      <c r="H233" s="3" t="str">
        <f ca="1">VLOOKUP(E233,lastname[],2,FALSE)</f>
        <v>Stanikzai</v>
      </c>
      <c r="I233">
        <f t="shared" ca="1" si="69"/>
        <v>30</v>
      </c>
      <c r="J233">
        <f t="shared" ca="1" si="70"/>
        <v>2</v>
      </c>
      <c r="K233" t="str">
        <f t="shared" ca="1" si="71"/>
        <v>women</v>
      </c>
      <c r="L233">
        <f t="shared" ca="1" si="72"/>
        <v>1</v>
      </c>
      <c r="M233" t="str">
        <f t="shared" ca="1" si="73"/>
        <v>Computer Science</v>
      </c>
      <c r="N233">
        <f t="shared" ca="1" si="74"/>
        <v>3</v>
      </c>
      <c r="O233" t="str">
        <f t="shared" ca="1" si="75"/>
        <v>Graduate</v>
      </c>
      <c r="P233">
        <f t="shared" ca="1" si="76"/>
        <v>1</v>
      </c>
      <c r="Q233">
        <f t="shared" ca="1" si="77"/>
        <v>3</v>
      </c>
      <c r="R233">
        <f t="shared" ca="1" si="78"/>
        <v>310242</v>
      </c>
      <c r="S233">
        <f t="shared" ca="1" si="79"/>
        <v>1</v>
      </c>
      <c r="T233" t="str">
        <f t="shared" ca="1" si="80"/>
        <v>New york</v>
      </c>
      <c r="U233">
        <f t="shared" ca="1" si="81"/>
        <v>2138120.2522681085</v>
      </c>
      <c r="V233">
        <f t="shared" ca="1" si="82"/>
        <v>1673.088438914695</v>
      </c>
      <c r="W233">
        <f t="shared" ca="1" si="83"/>
        <v>212652.16172669441</v>
      </c>
      <c r="X233">
        <f t="shared" ca="1" si="84"/>
        <v>110523.9829541576</v>
      </c>
      <c r="Y233">
        <f t="shared" ca="1" si="85"/>
        <v>291902.69635740563</v>
      </c>
      <c r="Z233">
        <f t="shared" ca="1" si="86"/>
        <v>27037.267065752334</v>
      </c>
      <c r="AA233">
        <f t="shared" ca="1" si="87"/>
        <v>2688051.6810605554</v>
      </c>
      <c r="AB233">
        <f t="shared" ca="1" si="88"/>
        <v>2283951.9133100775</v>
      </c>
      <c r="AD233">
        <f ca="1">IF(main[[#This Row],[Place]]="Melbourne",main[[#This Row],[Networth]],0)</f>
        <v>0</v>
      </c>
      <c r="AE233">
        <f ca="1">IF(main[[#This Row],[Place]]="Cardiff",main[[#This Row],[Networth]],0)</f>
        <v>0</v>
      </c>
      <c r="AF233">
        <f ca="1">IF(main[[#This Row],[Place]]="New york",main[[#This Row],[Networth]],0)</f>
        <v>2283951.9133100775</v>
      </c>
      <c r="AG233">
        <f ca="1">IF(main[[#This Row],[Place]]="London",main[[#This Row],[Networth]],0)</f>
        <v>0</v>
      </c>
      <c r="AH233">
        <f ca="1">IF(main[[#This Row],[Place]]="Paris",main[[#This Row],[Networth]],0)</f>
        <v>0</v>
      </c>
      <c r="AI233">
        <f ca="1">IF(main[[#This Row],[Place]]="Rome",main[[#This Row],[Networth]],0)</f>
        <v>0</v>
      </c>
      <c r="AJ233">
        <f ca="1">IF(main[[#This Row],[Place]]="Delhi",main[[#This Row],[Networth]],0)</f>
        <v>0</v>
      </c>
      <c r="AK233">
        <f ca="1">IF(main[[#This Row],[Place]]="Lords",main[[#This Row],[Networth]],0)</f>
        <v>0</v>
      </c>
    </row>
    <row r="234" spans="4:37">
      <c r="D234" s="16">
        <f t="shared" ca="1" si="68"/>
        <v>28</v>
      </c>
      <c r="E234">
        <f t="shared" ca="1" si="68"/>
        <v>16</v>
      </c>
      <c r="F234">
        <f t="shared" si="89"/>
        <v>231</v>
      </c>
      <c r="G234" t="str">
        <f ca="1">VLOOKUP(D234,firstname[],2,FALSE)</f>
        <v>Nathan</v>
      </c>
      <c r="H234" s="3" t="str">
        <f ca="1">VLOOKUP(E234,lastname[],2,FALSE)</f>
        <v>Maxwell</v>
      </c>
      <c r="I234">
        <f t="shared" ca="1" si="69"/>
        <v>32</v>
      </c>
      <c r="J234">
        <f t="shared" ca="1" si="70"/>
        <v>2</v>
      </c>
      <c r="K234" t="str">
        <f t="shared" ca="1" si="71"/>
        <v>women</v>
      </c>
      <c r="L234">
        <f t="shared" ca="1" si="72"/>
        <v>4</v>
      </c>
      <c r="M234" t="str">
        <f t="shared" ca="1" si="73"/>
        <v>IT</v>
      </c>
      <c r="N234">
        <f t="shared" ca="1" si="74"/>
        <v>5</v>
      </c>
      <c r="O234" t="str">
        <f t="shared" ca="1" si="75"/>
        <v>PHD</v>
      </c>
      <c r="P234">
        <f t="shared" ca="1" si="76"/>
        <v>1</v>
      </c>
      <c r="Q234">
        <f t="shared" ca="1" si="77"/>
        <v>4</v>
      </c>
      <c r="R234">
        <f t="shared" ca="1" si="78"/>
        <v>658329</v>
      </c>
      <c r="S234">
        <f t="shared" ca="1" si="79"/>
        <v>7</v>
      </c>
      <c r="T234" t="str">
        <f t="shared" ca="1" si="80"/>
        <v>Melbourne</v>
      </c>
      <c r="U234">
        <f t="shared" ca="1" si="81"/>
        <v>4979413.4757896708</v>
      </c>
      <c r="V234">
        <f t="shared" ca="1" si="82"/>
        <v>260107.43881769135</v>
      </c>
      <c r="W234">
        <f t="shared" ca="1" si="83"/>
        <v>485635.88559686067</v>
      </c>
      <c r="X234">
        <f t="shared" ca="1" si="84"/>
        <v>395955.14549390564</v>
      </c>
      <c r="Y234">
        <f t="shared" ca="1" si="85"/>
        <v>561017.35993576772</v>
      </c>
      <c r="Z234">
        <f t="shared" ca="1" si="86"/>
        <v>78682.135429052345</v>
      </c>
      <c r="AA234">
        <f t="shared" ca="1" si="87"/>
        <v>6202060.4968155846</v>
      </c>
      <c r="AB234">
        <f t="shared" ca="1" si="88"/>
        <v>4984980.5525682196</v>
      </c>
      <c r="AD234">
        <f ca="1">IF(main[[#This Row],[Place]]="Melbourne",main[[#This Row],[Networth]],0)</f>
        <v>4984980.5525682196</v>
      </c>
      <c r="AE234">
        <f ca="1">IF(main[[#This Row],[Place]]="Cardiff",main[[#This Row],[Networth]],0)</f>
        <v>0</v>
      </c>
      <c r="AF234">
        <f ca="1">IF(main[[#This Row],[Place]]="New york",main[[#This Row],[Networth]],0)</f>
        <v>0</v>
      </c>
      <c r="AG234">
        <f ca="1">IF(main[[#This Row],[Place]]="London",main[[#This Row],[Networth]],0)</f>
        <v>0</v>
      </c>
      <c r="AH234">
        <f ca="1">IF(main[[#This Row],[Place]]="Paris",main[[#This Row],[Networth]],0)</f>
        <v>0</v>
      </c>
      <c r="AI234">
        <f ca="1">IF(main[[#This Row],[Place]]="Rome",main[[#This Row],[Networth]],0)</f>
        <v>0</v>
      </c>
      <c r="AJ234">
        <f ca="1">IF(main[[#This Row],[Place]]="Delhi",main[[#This Row],[Networth]],0)</f>
        <v>0</v>
      </c>
      <c r="AK234">
        <f ca="1">IF(main[[#This Row],[Place]]="Lords",main[[#This Row],[Networth]],0)</f>
        <v>0</v>
      </c>
    </row>
    <row r="235" spans="4:37">
      <c r="D235" s="16">
        <f t="shared" ca="1" si="68"/>
        <v>15</v>
      </c>
      <c r="E235">
        <f t="shared" ca="1" si="68"/>
        <v>30</v>
      </c>
      <c r="F235">
        <f t="shared" si="89"/>
        <v>232</v>
      </c>
      <c r="G235" t="str">
        <f ca="1">VLOOKUP(D235,firstname[],2,FALSE)</f>
        <v>Brendon</v>
      </c>
      <c r="H235" s="3" t="str">
        <f ca="1">VLOOKUP(E235,lastname[],2,FALSE)</f>
        <v>Hawkings</v>
      </c>
      <c r="I235">
        <f t="shared" ca="1" si="69"/>
        <v>26</v>
      </c>
      <c r="J235">
        <f t="shared" ca="1" si="70"/>
        <v>2</v>
      </c>
      <c r="K235" t="str">
        <f t="shared" ca="1" si="71"/>
        <v>women</v>
      </c>
      <c r="L235">
        <f t="shared" ca="1" si="72"/>
        <v>4</v>
      </c>
      <c r="M235" t="str">
        <f t="shared" ca="1" si="73"/>
        <v>IT</v>
      </c>
      <c r="N235">
        <f t="shared" ca="1" si="74"/>
        <v>2</v>
      </c>
      <c r="O235" t="str">
        <f t="shared" ca="1" si="75"/>
        <v>SSC</v>
      </c>
      <c r="P235">
        <f t="shared" ca="1" si="76"/>
        <v>2</v>
      </c>
      <c r="Q235">
        <f t="shared" ca="1" si="77"/>
        <v>4</v>
      </c>
      <c r="R235">
        <f t="shared" ca="1" si="78"/>
        <v>961486</v>
      </c>
      <c r="S235">
        <f t="shared" ca="1" si="79"/>
        <v>4</v>
      </c>
      <c r="T235" t="str">
        <f t="shared" ca="1" si="80"/>
        <v>Rome</v>
      </c>
      <c r="U235">
        <f t="shared" ca="1" si="81"/>
        <v>788104.02508812596</v>
      </c>
      <c r="V235">
        <f t="shared" ca="1" si="82"/>
        <v>31378.371913576819</v>
      </c>
      <c r="W235">
        <f t="shared" ca="1" si="83"/>
        <v>359678.28036438057</v>
      </c>
      <c r="X235">
        <f t="shared" ca="1" si="84"/>
        <v>211891.34471839867</v>
      </c>
      <c r="Y235">
        <f t="shared" ca="1" si="85"/>
        <v>668002.70877874352</v>
      </c>
      <c r="Z235">
        <f t="shared" ca="1" si="86"/>
        <v>121768.27596748844</v>
      </c>
      <c r="AA235">
        <f t="shared" ca="1" si="87"/>
        <v>2231036.5814199951</v>
      </c>
      <c r="AB235">
        <f t="shared" ca="1" si="88"/>
        <v>1319764.1560092759</v>
      </c>
      <c r="AD235">
        <f ca="1">IF(main[[#This Row],[Place]]="Melbourne",main[[#This Row],[Networth]],0)</f>
        <v>0</v>
      </c>
      <c r="AE235">
        <f ca="1">IF(main[[#This Row],[Place]]="Cardiff",main[[#This Row],[Networth]],0)</f>
        <v>0</v>
      </c>
      <c r="AF235">
        <f ca="1">IF(main[[#This Row],[Place]]="New york",main[[#This Row],[Networth]],0)</f>
        <v>0</v>
      </c>
      <c r="AG235">
        <f ca="1">IF(main[[#This Row],[Place]]="London",main[[#This Row],[Networth]],0)</f>
        <v>0</v>
      </c>
      <c r="AH235">
        <f ca="1">IF(main[[#This Row],[Place]]="Paris",main[[#This Row],[Networth]],0)</f>
        <v>0</v>
      </c>
      <c r="AI235">
        <f ca="1">IF(main[[#This Row],[Place]]="Rome",main[[#This Row],[Networth]],0)</f>
        <v>1319764.1560092759</v>
      </c>
      <c r="AJ235">
        <f ca="1">IF(main[[#This Row],[Place]]="Delhi",main[[#This Row],[Networth]],0)</f>
        <v>0</v>
      </c>
      <c r="AK235">
        <f ca="1">IF(main[[#This Row],[Place]]="Lords",main[[#This Row],[Networth]],0)</f>
        <v>0</v>
      </c>
    </row>
    <row r="236" spans="4:37">
      <c r="D236" s="16">
        <f t="shared" ca="1" si="68"/>
        <v>19</v>
      </c>
      <c r="E236">
        <f t="shared" ca="1" si="68"/>
        <v>22</v>
      </c>
      <c r="F236">
        <f t="shared" si="89"/>
        <v>233</v>
      </c>
      <c r="G236" t="str">
        <f ca="1">VLOOKUP(D236,firstname[],2,FALSE)</f>
        <v>Berkin</v>
      </c>
      <c r="H236" s="3" t="str">
        <f ca="1">VLOOKUP(E236,lastname[],2,FALSE)</f>
        <v>Chandel</v>
      </c>
      <c r="I236">
        <f t="shared" ca="1" si="69"/>
        <v>37</v>
      </c>
      <c r="J236">
        <f t="shared" ca="1" si="70"/>
        <v>2</v>
      </c>
      <c r="K236" t="str">
        <f t="shared" ca="1" si="71"/>
        <v>women</v>
      </c>
      <c r="L236">
        <f t="shared" ca="1" si="72"/>
        <v>3</v>
      </c>
      <c r="M236" t="str">
        <f t="shared" ca="1" si="73"/>
        <v>Mechanical</v>
      </c>
      <c r="N236">
        <f t="shared" ca="1" si="74"/>
        <v>3</v>
      </c>
      <c r="O236" t="str">
        <f t="shared" ca="1" si="75"/>
        <v>Graduate</v>
      </c>
      <c r="P236">
        <f t="shared" ca="1" si="76"/>
        <v>1</v>
      </c>
      <c r="Q236">
        <f t="shared" ca="1" si="77"/>
        <v>2</v>
      </c>
      <c r="R236">
        <f t="shared" ca="1" si="78"/>
        <v>1376304</v>
      </c>
      <c r="S236">
        <f t="shared" ca="1" si="79"/>
        <v>7</v>
      </c>
      <c r="T236" t="str">
        <f t="shared" ca="1" si="80"/>
        <v>Melbourne</v>
      </c>
      <c r="U236">
        <f t="shared" ca="1" si="81"/>
        <v>8393277.8984512538</v>
      </c>
      <c r="V236">
        <f t="shared" ca="1" si="82"/>
        <v>199998.50281846605</v>
      </c>
      <c r="W236">
        <f t="shared" ca="1" si="83"/>
        <v>1363953.332723985</v>
      </c>
      <c r="X236">
        <f t="shared" ca="1" si="84"/>
        <v>376482.17981474847</v>
      </c>
      <c r="Y236">
        <f t="shared" ca="1" si="85"/>
        <v>614936.4583770436</v>
      </c>
      <c r="Z236">
        <f t="shared" ca="1" si="86"/>
        <v>515128.64887184539</v>
      </c>
      <c r="AA236">
        <f t="shared" ca="1" si="87"/>
        <v>11648663.880047083</v>
      </c>
      <c r="AB236">
        <f t="shared" ca="1" si="88"/>
        <v>10457246.739036826</v>
      </c>
      <c r="AD236">
        <f ca="1">IF(main[[#This Row],[Place]]="Melbourne",main[[#This Row],[Networth]],0)</f>
        <v>10457246.739036826</v>
      </c>
      <c r="AE236">
        <f ca="1">IF(main[[#This Row],[Place]]="Cardiff",main[[#This Row],[Networth]],0)</f>
        <v>0</v>
      </c>
      <c r="AF236">
        <f ca="1">IF(main[[#This Row],[Place]]="New york",main[[#This Row],[Networth]],0)</f>
        <v>0</v>
      </c>
      <c r="AG236">
        <f ca="1">IF(main[[#This Row],[Place]]="London",main[[#This Row],[Networth]],0)</f>
        <v>0</v>
      </c>
      <c r="AH236">
        <f ca="1">IF(main[[#This Row],[Place]]="Paris",main[[#This Row],[Networth]],0)</f>
        <v>0</v>
      </c>
      <c r="AI236">
        <f ca="1">IF(main[[#This Row],[Place]]="Rome",main[[#This Row],[Networth]],0)</f>
        <v>0</v>
      </c>
      <c r="AJ236">
        <f ca="1">IF(main[[#This Row],[Place]]="Delhi",main[[#This Row],[Networth]],0)</f>
        <v>0</v>
      </c>
      <c r="AK236">
        <f ca="1">IF(main[[#This Row],[Place]]="Lords",main[[#This Row],[Networth]],0)</f>
        <v>0</v>
      </c>
    </row>
    <row r="237" spans="4:37">
      <c r="D237" s="16">
        <f t="shared" ca="1" si="68"/>
        <v>19</v>
      </c>
      <c r="E237">
        <f t="shared" ca="1" si="68"/>
        <v>1</v>
      </c>
      <c r="F237">
        <f t="shared" si="89"/>
        <v>234</v>
      </c>
      <c r="G237" t="str">
        <f ca="1">VLOOKUP(D237,firstname[],2,FALSE)</f>
        <v>Berkin</v>
      </c>
      <c r="H237" s="3" t="str">
        <f ca="1">VLOOKUP(E237,lastname[],2,FALSE)</f>
        <v>Singh</v>
      </c>
      <c r="I237">
        <f t="shared" ca="1" si="69"/>
        <v>29</v>
      </c>
      <c r="J237">
        <f t="shared" ca="1" si="70"/>
        <v>1</v>
      </c>
      <c r="K237" t="str">
        <f t="shared" ca="1" si="71"/>
        <v>men</v>
      </c>
      <c r="L237">
        <f t="shared" ca="1" si="72"/>
        <v>3</v>
      </c>
      <c r="M237" t="str">
        <f t="shared" ca="1" si="73"/>
        <v>Mechanical</v>
      </c>
      <c r="N237">
        <f t="shared" ca="1" si="74"/>
        <v>4</v>
      </c>
      <c r="O237" t="str">
        <f t="shared" ca="1" si="75"/>
        <v>PostGraduate</v>
      </c>
      <c r="P237">
        <f t="shared" ca="1" si="76"/>
        <v>2</v>
      </c>
      <c r="Q237">
        <f t="shared" ca="1" si="77"/>
        <v>4</v>
      </c>
      <c r="R237">
        <f t="shared" ca="1" si="78"/>
        <v>384551</v>
      </c>
      <c r="S237">
        <f t="shared" ca="1" si="79"/>
        <v>3</v>
      </c>
      <c r="T237" t="str">
        <f t="shared" ca="1" si="80"/>
        <v>Paris</v>
      </c>
      <c r="U237">
        <f t="shared" ca="1" si="81"/>
        <v>2672104.8907713899</v>
      </c>
      <c r="V237">
        <f t="shared" ca="1" si="82"/>
        <v>206256.18735283683</v>
      </c>
      <c r="W237">
        <f t="shared" ca="1" si="83"/>
        <v>268132.20793412894</v>
      </c>
      <c r="X237">
        <f t="shared" ca="1" si="84"/>
        <v>214071.59988781382</v>
      </c>
      <c r="Y237">
        <f t="shared" ca="1" si="85"/>
        <v>249216.81278279971</v>
      </c>
      <c r="Z237">
        <f t="shared" ca="1" si="86"/>
        <v>225417.79437627521</v>
      </c>
      <c r="AA237">
        <f t="shared" ca="1" si="87"/>
        <v>3550205.893081794</v>
      </c>
      <c r="AB237">
        <f t="shared" ca="1" si="88"/>
        <v>2880661.2930583437</v>
      </c>
      <c r="AD237">
        <f ca="1">IF(main[[#This Row],[Place]]="Melbourne",main[[#This Row],[Networth]],0)</f>
        <v>0</v>
      </c>
      <c r="AE237">
        <f ca="1">IF(main[[#This Row],[Place]]="Cardiff",main[[#This Row],[Networth]],0)</f>
        <v>0</v>
      </c>
      <c r="AF237">
        <f ca="1">IF(main[[#This Row],[Place]]="New york",main[[#This Row],[Networth]],0)</f>
        <v>0</v>
      </c>
      <c r="AG237">
        <f ca="1">IF(main[[#This Row],[Place]]="London",main[[#This Row],[Networth]],0)</f>
        <v>0</v>
      </c>
      <c r="AH237">
        <f ca="1">IF(main[[#This Row],[Place]]="Paris",main[[#This Row],[Networth]],0)</f>
        <v>2880661.2930583437</v>
      </c>
      <c r="AI237">
        <f ca="1">IF(main[[#This Row],[Place]]="Rome",main[[#This Row],[Networth]],0)</f>
        <v>0</v>
      </c>
      <c r="AJ237">
        <f ca="1">IF(main[[#This Row],[Place]]="Delhi",main[[#This Row],[Networth]],0)</f>
        <v>0</v>
      </c>
      <c r="AK237">
        <f ca="1">IF(main[[#This Row],[Place]]="Lords",main[[#This Row],[Networth]],0)</f>
        <v>0</v>
      </c>
    </row>
    <row r="238" spans="4:37">
      <c r="D238" s="16">
        <f t="shared" ca="1" si="68"/>
        <v>25</v>
      </c>
      <c r="E238">
        <f t="shared" ca="1" si="68"/>
        <v>13</v>
      </c>
      <c r="F238">
        <f t="shared" si="89"/>
        <v>235</v>
      </c>
      <c r="G238" t="str">
        <f ca="1">VLOOKUP(D238,firstname[],2,FALSE)</f>
        <v>Washington</v>
      </c>
      <c r="H238" s="3" t="str">
        <f ca="1">VLOOKUP(E238,lastname[],2,FALSE)</f>
        <v>Hooda</v>
      </c>
      <c r="I238">
        <f t="shared" ca="1" si="69"/>
        <v>30</v>
      </c>
      <c r="J238">
        <f t="shared" ca="1" si="70"/>
        <v>1</v>
      </c>
      <c r="K238" t="str">
        <f t="shared" ca="1" si="71"/>
        <v>men</v>
      </c>
      <c r="L238">
        <f t="shared" ca="1" si="72"/>
        <v>6</v>
      </c>
      <c r="M238" t="str">
        <f t="shared" ca="1" si="73"/>
        <v>Biotech</v>
      </c>
      <c r="N238">
        <f t="shared" ca="1" si="74"/>
        <v>2</v>
      </c>
      <c r="O238" t="str">
        <f t="shared" ca="1" si="75"/>
        <v>SSC</v>
      </c>
      <c r="P238">
        <f t="shared" ca="1" si="76"/>
        <v>2</v>
      </c>
      <c r="Q238">
        <f t="shared" ca="1" si="77"/>
        <v>3</v>
      </c>
      <c r="R238">
        <f t="shared" ca="1" si="78"/>
        <v>1249411</v>
      </c>
      <c r="S238">
        <f t="shared" ca="1" si="79"/>
        <v>6</v>
      </c>
      <c r="T238" t="str">
        <f t="shared" ca="1" si="80"/>
        <v>Lords</v>
      </c>
      <c r="U238">
        <f t="shared" ca="1" si="81"/>
        <v>10756810.467785427</v>
      </c>
      <c r="V238">
        <f t="shared" ca="1" si="82"/>
        <v>467886.52098717703</v>
      </c>
      <c r="W238">
        <f t="shared" ca="1" si="83"/>
        <v>461897.94195890782</v>
      </c>
      <c r="X238">
        <f t="shared" ca="1" si="84"/>
        <v>67277.052504106381</v>
      </c>
      <c r="Y238">
        <f t="shared" ca="1" si="85"/>
        <v>1064250.6795540384</v>
      </c>
      <c r="Z238">
        <f t="shared" ca="1" si="86"/>
        <v>910755.44959292177</v>
      </c>
      <c r="AA238">
        <f t="shared" ca="1" si="87"/>
        <v>13378874.859337257</v>
      </c>
      <c r="AB238">
        <f t="shared" ca="1" si="88"/>
        <v>11779460.606291937</v>
      </c>
      <c r="AD238">
        <f ca="1">IF(main[[#This Row],[Place]]="Melbourne",main[[#This Row],[Networth]],0)</f>
        <v>0</v>
      </c>
      <c r="AE238">
        <f ca="1">IF(main[[#This Row],[Place]]="Cardiff",main[[#This Row],[Networth]],0)</f>
        <v>0</v>
      </c>
      <c r="AF238">
        <f ca="1">IF(main[[#This Row],[Place]]="New york",main[[#This Row],[Networth]],0)</f>
        <v>0</v>
      </c>
      <c r="AG238">
        <f ca="1">IF(main[[#This Row],[Place]]="London",main[[#This Row],[Networth]],0)</f>
        <v>0</v>
      </c>
      <c r="AH238">
        <f ca="1">IF(main[[#This Row],[Place]]="Paris",main[[#This Row],[Networth]],0)</f>
        <v>0</v>
      </c>
      <c r="AI238">
        <f ca="1">IF(main[[#This Row],[Place]]="Rome",main[[#This Row],[Networth]],0)</f>
        <v>0</v>
      </c>
      <c r="AJ238">
        <f ca="1">IF(main[[#This Row],[Place]]="Delhi",main[[#This Row],[Networth]],0)</f>
        <v>0</v>
      </c>
      <c r="AK238">
        <f ca="1">IF(main[[#This Row],[Place]]="Lords",main[[#This Row],[Networth]],0)</f>
        <v>11779460.606291937</v>
      </c>
    </row>
    <row r="239" spans="4:37">
      <c r="D239" s="16">
        <f t="shared" ca="1" si="68"/>
        <v>20</v>
      </c>
      <c r="E239">
        <f t="shared" ca="1" si="68"/>
        <v>25</v>
      </c>
      <c r="F239">
        <f t="shared" si="89"/>
        <v>236</v>
      </c>
      <c r="G239" t="str">
        <f ca="1">VLOOKUP(D239,firstname[],2,FALSE)</f>
        <v>Rozy</v>
      </c>
      <c r="H239" s="3" t="str">
        <f ca="1">VLOOKUP(E239,lastname[],2,FALSE)</f>
        <v>Mathhodkar</v>
      </c>
      <c r="I239">
        <f t="shared" ca="1" si="69"/>
        <v>30</v>
      </c>
      <c r="J239">
        <f t="shared" ca="1" si="70"/>
        <v>2</v>
      </c>
      <c r="K239" t="str">
        <f t="shared" ca="1" si="71"/>
        <v>women</v>
      </c>
      <c r="L239">
        <f t="shared" ca="1" si="72"/>
        <v>4</v>
      </c>
      <c r="M239" t="str">
        <f t="shared" ca="1" si="73"/>
        <v>IT</v>
      </c>
      <c r="N239">
        <f t="shared" ca="1" si="74"/>
        <v>5</v>
      </c>
      <c r="O239" t="str">
        <f t="shared" ca="1" si="75"/>
        <v>PHD</v>
      </c>
      <c r="P239">
        <f t="shared" ca="1" si="76"/>
        <v>2</v>
      </c>
      <c r="Q239">
        <f t="shared" ca="1" si="77"/>
        <v>2</v>
      </c>
      <c r="R239">
        <f t="shared" ca="1" si="78"/>
        <v>323250</v>
      </c>
      <c r="S239">
        <f t="shared" ca="1" si="79"/>
        <v>3</v>
      </c>
      <c r="T239" t="str">
        <f t="shared" ca="1" si="80"/>
        <v>Paris</v>
      </c>
      <c r="U239">
        <f t="shared" ca="1" si="81"/>
        <v>3132584.471239571</v>
      </c>
      <c r="V239">
        <f t="shared" ca="1" si="82"/>
        <v>228413.41707985452</v>
      </c>
      <c r="W239">
        <f t="shared" ca="1" si="83"/>
        <v>96780.05018334568</v>
      </c>
      <c r="X239">
        <f t="shared" ca="1" si="84"/>
        <v>54664.147303246849</v>
      </c>
      <c r="Y239">
        <f t="shared" ca="1" si="85"/>
        <v>303618.33796206804</v>
      </c>
      <c r="Z239">
        <f t="shared" ca="1" si="86"/>
        <v>221500.85644411106</v>
      </c>
      <c r="AA239">
        <f t="shared" ca="1" si="87"/>
        <v>3774115.3778670277</v>
      </c>
      <c r="AB239">
        <f t="shared" ca="1" si="88"/>
        <v>3187419.4755218583</v>
      </c>
      <c r="AD239">
        <f ca="1">IF(main[[#This Row],[Place]]="Melbourne",main[[#This Row],[Networth]],0)</f>
        <v>0</v>
      </c>
      <c r="AE239">
        <f ca="1">IF(main[[#This Row],[Place]]="Cardiff",main[[#This Row],[Networth]],0)</f>
        <v>0</v>
      </c>
      <c r="AF239">
        <f ca="1">IF(main[[#This Row],[Place]]="New york",main[[#This Row],[Networth]],0)</f>
        <v>0</v>
      </c>
      <c r="AG239">
        <f ca="1">IF(main[[#This Row],[Place]]="London",main[[#This Row],[Networth]],0)</f>
        <v>0</v>
      </c>
      <c r="AH239">
        <f ca="1">IF(main[[#This Row],[Place]]="Paris",main[[#This Row],[Networth]],0)</f>
        <v>3187419.4755218583</v>
      </c>
      <c r="AI239">
        <f ca="1">IF(main[[#This Row],[Place]]="Rome",main[[#This Row],[Networth]],0)</f>
        <v>0</v>
      </c>
      <c r="AJ239">
        <f ca="1">IF(main[[#This Row],[Place]]="Delhi",main[[#This Row],[Networth]],0)</f>
        <v>0</v>
      </c>
      <c r="AK239">
        <f ca="1">IF(main[[#This Row],[Place]]="Lords",main[[#This Row],[Networth]],0)</f>
        <v>0</v>
      </c>
    </row>
    <row r="240" spans="4:37">
      <c r="D240" s="16">
        <f t="shared" ca="1" si="68"/>
        <v>15</v>
      </c>
      <c r="E240">
        <f t="shared" ca="1" si="68"/>
        <v>17</v>
      </c>
      <c r="F240">
        <f t="shared" si="89"/>
        <v>237</v>
      </c>
      <c r="G240" t="str">
        <f ca="1">VLOOKUP(D240,firstname[],2,FALSE)</f>
        <v>Brendon</v>
      </c>
      <c r="H240" s="3" t="str">
        <f ca="1">VLOOKUP(E240,lastname[],2,FALSE)</f>
        <v>Williamson</v>
      </c>
      <c r="I240">
        <f t="shared" ca="1" si="69"/>
        <v>34</v>
      </c>
      <c r="J240">
        <f t="shared" ca="1" si="70"/>
        <v>1</v>
      </c>
      <c r="K240" t="str">
        <f t="shared" ca="1" si="71"/>
        <v>men</v>
      </c>
      <c r="L240">
        <f t="shared" ca="1" si="72"/>
        <v>6</v>
      </c>
      <c r="M240" t="str">
        <f t="shared" ca="1" si="73"/>
        <v>Biotech</v>
      </c>
      <c r="N240">
        <f t="shared" ca="1" si="74"/>
        <v>1</v>
      </c>
      <c r="O240" t="str">
        <f t="shared" ca="1" si="75"/>
        <v>HSC</v>
      </c>
      <c r="P240">
        <f t="shared" ca="1" si="76"/>
        <v>1</v>
      </c>
      <c r="Q240">
        <f t="shared" ca="1" si="77"/>
        <v>2</v>
      </c>
      <c r="R240">
        <f t="shared" ca="1" si="78"/>
        <v>381641</v>
      </c>
      <c r="S240">
        <f t="shared" ca="1" si="79"/>
        <v>3</v>
      </c>
      <c r="T240" t="str">
        <f t="shared" ca="1" si="80"/>
        <v>Paris</v>
      </c>
      <c r="U240">
        <f t="shared" ca="1" si="81"/>
        <v>1928360.649582074</v>
      </c>
      <c r="V240">
        <f t="shared" ca="1" si="82"/>
        <v>7504.6194307106553</v>
      </c>
      <c r="W240">
        <f t="shared" ca="1" si="83"/>
        <v>119710.49599208623</v>
      </c>
      <c r="X240">
        <f t="shared" ca="1" si="84"/>
        <v>116170.16007165839</v>
      </c>
      <c r="Y240">
        <f t="shared" ca="1" si="85"/>
        <v>209757.71297772342</v>
      </c>
      <c r="Z240">
        <f t="shared" ca="1" si="86"/>
        <v>147743.7980679489</v>
      </c>
      <c r="AA240">
        <f t="shared" ca="1" si="87"/>
        <v>2577455.9436421092</v>
      </c>
      <c r="AB240">
        <f t="shared" ca="1" si="88"/>
        <v>2244023.451162017</v>
      </c>
      <c r="AD240">
        <f ca="1">IF(main[[#This Row],[Place]]="Melbourne",main[[#This Row],[Networth]],0)</f>
        <v>0</v>
      </c>
      <c r="AE240">
        <f ca="1">IF(main[[#This Row],[Place]]="Cardiff",main[[#This Row],[Networth]],0)</f>
        <v>0</v>
      </c>
      <c r="AF240">
        <f ca="1">IF(main[[#This Row],[Place]]="New york",main[[#This Row],[Networth]],0)</f>
        <v>0</v>
      </c>
      <c r="AG240">
        <f ca="1">IF(main[[#This Row],[Place]]="London",main[[#This Row],[Networth]],0)</f>
        <v>0</v>
      </c>
      <c r="AH240">
        <f ca="1">IF(main[[#This Row],[Place]]="Paris",main[[#This Row],[Networth]],0)</f>
        <v>2244023.451162017</v>
      </c>
      <c r="AI240">
        <f ca="1">IF(main[[#This Row],[Place]]="Rome",main[[#This Row],[Networth]],0)</f>
        <v>0</v>
      </c>
      <c r="AJ240">
        <f ca="1">IF(main[[#This Row],[Place]]="Delhi",main[[#This Row],[Networth]],0)</f>
        <v>0</v>
      </c>
      <c r="AK240">
        <f ca="1">IF(main[[#This Row],[Place]]="Lords",main[[#This Row],[Networth]],0)</f>
        <v>0</v>
      </c>
    </row>
    <row r="241" spans="4:37">
      <c r="D241" s="16">
        <f t="shared" ca="1" si="68"/>
        <v>2</v>
      </c>
      <c r="E241">
        <f t="shared" ca="1" si="68"/>
        <v>9</v>
      </c>
      <c r="F241">
        <f t="shared" si="89"/>
        <v>238</v>
      </c>
      <c r="G241" t="str">
        <f ca="1">VLOOKUP(D241,firstname[],2,FALSE)</f>
        <v>Daya</v>
      </c>
      <c r="H241" s="3" t="str">
        <f ca="1">VLOOKUP(E241,lastname[],2,FALSE)</f>
        <v>Modi</v>
      </c>
      <c r="I241">
        <f t="shared" ca="1" si="69"/>
        <v>27</v>
      </c>
      <c r="J241">
        <f t="shared" ca="1" si="70"/>
        <v>1</v>
      </c>
      <c r="K241" t="str">
        <f t="shared" ca="1" si="71"/>
        <v>men</v>
      </c>
      <c r="L241">
        <f t="shared" ca="1" si="72"/>
        <v>5</v>
      </c>
      <c r="M241" t="str">
        <f t="shared" ca="1" si="73"/>
        <v>Electrical</v>
      </c>
      <c r="N241">
        <f t="shared" ca="1" si="74"/>
        <v>4</v>
      </c>
      <c r="O241" t="str">
        <f t="shared" ca="1" si="75"/>
        <v>PostGraduate</v>
      </c>
      <c r="P241">
        <f t="shared" ca="1" si="76"/>
        <v>3</v>
      </c>
      <c r="Q241">
        <f t="shared" ca="1" si="77"/>
        <v>1</v>
      </c>
      <c r="R241">
        <f t="shared" ca="1" si="78"/>
        <v>1173096</v>
      </c>
      <c r="S241">
        <f t="shared" ca="1" si="79"/>
        <v>8</v>
      </c>
      <c r="T241" t="str">
        <f t="shared" ca="1" si="80"/>
        <v>Cardiff</v>
      </c>
      <c r="U241">
        <f t="shared" ca="1" si="81"/>
        <v>7319471.1592443176</v>
      </c>
      <c r="V241">
        <f t="shared" ca="1" si="82"/>
        <v>433134.66047163226</v>
      </c>
      <c r="W241">
        <f t="shared" ca="1" si="83"/>
        <v>432581.82114747463</v>
      </c>
      <c r="X241">
        <f t="shared" ca="1" si="84"/>
        <v>72190.249502141785</v>
      </c>
      <c r="Y241">
        <f t="shared" ca="1" si="85"/>
        <v>302855.56929822121</v>
      </c>
      <c r="Z241">
        <f t="shared" ca="1" si="86"/>
        <v>50795.024057055329</v>
      </c>
      <c r="AA241">
        <f t="shared" ca="1" si="87"/>
        <v>8975944.0044488478</v>
      </c>
      <c r="AB241">
        <f t="shared" ca="1" si="88"/>
        <v>8167763.5251768529</v>
      </c>
      <c r="AD241">
        <f ca="1">IF(main[[#This Row],[Place]]="Melbourne",main[[#This Row],[Networth]],0)</f>
        <v>0</v>
      </c>
      <c r="AE241">
        <f ca="1">IF(main[[#This Row],[Place]]="Cardiff",main[[#This Row],[Networth]],0)</f>
        <v>8167763.5251768529</v>
      </c>
      <c r="AF241">
        <f ca="1">IF(main[[#This Row],[Place]]="New york",main[[#This Row],[Networth]],0)</f>
        <v>0</v>
      </c>
      <c r="AG241">
        <f ca="1">IF(main[[#This Row],[Place]]="London",main[[#This Row],[Networth]],0)</f>
        <v>0</v>
      </c>
      <c r="AH241">
        <f ca="1">IF(main[[#This Row],[Place]]="Paris",main[[#This Row],[Networth]],0)</f>
        <v>0</v>
      </c>
      <c r="AI241">
        <f ca="1">IF(main[[#This Row],[Place]]="Rome",main[[#This Row],[Networth]],0)</f>
        <v>0</v>
      </c>
      <c r="AJ241">
        <f ca="1">IF(main[[#This Row],[Place]]="Delhi",main[[#This Row],[Networth]],0)</f>
        <v>0</v>
      </c>
      <c r="AK241">
        <f ca="1">IF(main[[#This Row],[Place]]="Lords",main[[#This Row],[Networth]],0)</f>
        <v>0</v>
      </c>
    </row>
    <row r="242" spans="4:37">
      <c r="D242" s="16">
        <f t="shared" ca="1" si="68"/>
        <v>1</v>
      </c>
      <c r="E242">
        <f t="shared" ca="1" si="68"/>
        <v>14</v>
      </c>
      <c r="F242">
        <f t="shared" si="89"/>
        <v>239</v>
      </c>
      <c r="G242" t="str">
        <f ca="1">VLOOKUP(D242,firstname[],2,FALSE)</f>
        <v>Abhijeet</v>
      </c>
      <c r="H242" s="3" t="str">
        <f ca="1">VLOOKUP(E242,lastname[],2,FALSE)</f>
        <v>Samad</v>
      </c>
      <c r="I242">
        <f t="shared" ca="1" si="69"/>
        <v>41</v>
      </c>
      <c r="J242">
        <f t="shared" ca="1" si="70"/>
        <v>1</v>
      </c>
      <c r="K242" t="str">
        <f t="shared" ca="1" si="71"/>
        <v>men</v>
      </c>
      <c r="L242">
        <f t="shared" ca="1" si="72"/>
        <v>6</v>
      </c>
      <c r="M242" t="str">
        <f t="shared" ca="1" si="73"/>
        <v>Biotech</v>
      </c>
      <c r="N242">
        <f t="shared" ca="1" si="74"/>
        <v>2</v>
      </c>
      <c r="O242" t="str">
        <f t="shared" ca="1" si="75"/>
        <v>SSC</v>
      </c>
      <c r="P242">
        <f t="shared" ca="1" si="76"/>
        <v>2</v>
      </c>
      <c r="Q242">
        <f t="shared" ca="1" si="77"/>
        <v>1</v>
      </c>
      <c r="R242">
        <f t="shared" ca="1" si="78"/>
        <v>539714</v>
      </c>
      <c r="S242">
        <f t="shared" ca="1" si="79"/>
        <v>8</v>
      </c>
      <c r="T242" t="str">
        <f t="shared" ca="1" si="80"/>
        <v>Cardiff</v>
      </c>
      <c r="U242">
        <f t="shared" ca="1" si="81"/>
        <v>3755930.5285646636</v>
      </c>
      <c r="V242">
        <f t="shared" ca="1" si="82"/>
        <v>252078.4810733739</v>
      </c>
      <c r="W242">
        <f t="shared" ca="1" si="83"/>
        <v>99259.457617079112</v>
      </c>
      <c r="X242">
        <f t="shared" ca="1" si="84"/>
        <v>83973.153705612349</v>
      </c>
      <c r="Y242">
        <f t="shared" ca="1" si="85"/>
        <v>336300.53566212271</v>
      </c>
      <c r="Z242">
        <f t="shared" ca="1" si="86"/>
        <v>12925.460709646504</v>
      </c>
      <c r="AA242">
        <f t="shared" ca="1" si="87"/>
        <v>4407829.4468913889</v>
      </c>
      <c r="AB242">
        <f t="shared" ca="1" si="88"/>
        <v>3735477.2764502801</v>
      </c>
      <c r="AD242">
        <f ca="1">IF(main[[#This Row],[Place]]="Melbourne",main[[#This Row],[Networth]],0)</f>
        <v>0</v>
      </c>
      <c r="AE242">
        <f ca="1">IF(main[[#This Row],[Place]]="Cardiff",main[[#This Row],[Networth]],0)</f>
        <v>3735477.2764502801</v>
      </c>
      <c r="AF242">
        <f ca="1">IF(main[[#This Row],[Place]]="New york",main[[#This Row],[Networth]],0)</f>
        <v>0</v>
      </c>
      <c r="AG242">
        <f ca="1">IF(main[[#This Row],[Place]]="London",main[[#This Row],[Networth]],0)</f>
        <v>0</v>
      </c>
      <c r="AH242">
        <f ca="1">IF(main[[#This Row],[Place]]="Paris",main[[#This Row],[Networth]],0)</f>
        <v>0</v>
      </c>
      <c r="AI242">
        <f ca="1">IF(main[[#This Row],[Place]]="Rome",main[[#This Row],[Networth]],0)</f>
        <v>0</v>
      </c>
      <c r="AJ242">
        <f ca="1">IF(main[[#This Row],[Place]]="Delhi",main[[#This Row],[Networth]],0)</f>
        <v>0</v>
      </c>
      <c r="AK242">
        <f ca="1">IF(main[[#This Row],[Place]]="Lords",main[[#This Row],[Networth]],0)</f>
        <v>0</v>
      </c>
    </row>
    <row r="243" spans="4:37">
      <c r="D243" s="16">
        <f t="shared" ca="1" si="68"/>
        <v>25</v>
      </c>
      <c r="E243">
        <f t="shared" ca="1" si="68"/>
        <v>13</v>
      </c>
      <c r="F243">
        <f t="shared" si="89"/>
        <v>240</v>
      </c>
      <c r="G243" t="str">
        <f ca="1">VLOOKUP(D243,firstname[],2,FALSE)</f>
        <v>Washington</v>
      </c>
      <c r="H243" s="3" t="str">
        <f ca="1">VLOOKUP(E243,lastname[],2,FALSE)</f>
        <v>Hooda</v>
      </c>
      <c r="I243">
        <f t="shared" ca="1" si="69"/>
        <v>36</v>
      </c>
      <c r="J243">
        <f t="shared" ca="1" si="70"/>
        <v>1</v>
      </c>
      <c r="K243" t="str">
        <f t="shared" ca="1" si="71"/>
        <v>men</v>
      </c>
      <c r="L243">
        <f t="shared" ca="1" si="72"/>
        <v>1</v>
      </c>
      <c r="M243" t="str">
        <f t="shared" ca="1" si="73"/>
        <v>Computer Science</v>
      </c>
      <c r="N243">
        <f t="shared" ca="1" si="74"/>
        <v>3</v>
      </c>
      <c r="O243" t="str">
        <f t="shared" ca="1" si="75"/>
        <v>Graduate</v>
      </c>
      <c r="P243">
        <f t="shared" ca="1" si="76"/>
        <v>3</v>
      </c>
      <c r="Q243">
        <f t="shared" ca="1" si="77"/>
        <v>3</v>
      </c>
      <c r="R243">
        <f t="shared" ca="1" si="78"/>
        <v>910447</v>
      </c>
      <c r="S243">
        <f t="shared" ca="1" si="79"/>
        <v>7</v>
      </c>
      <c r="T243" t="str">
        <f t="shared" ca="1" si="80"/>
        <v>Melbourne</v>
      </c>
      <c r="U243">
        <f t="shared" ca="1" si="81"/>
        <v>8979370.7081428766</v>
      </c>
      <c r="V243">
        <f t="shared" ca="1" si="82"/>
        <v>161346.32050341315</v>
      </c>
      <c r="W243">
        <f t="shared" ca="1" si="83"/>
        <v>258019.28122462309</v>
      </c>
      <c r="X243">
        <f t="shared" ca="1" si="84"/>
        <v>142894.44414971018</v>
      </c>
      <c r="Y243">
        <f t="shared" ca="1" si="85"/>
        <v>857784.11980935023</v>
      </c>
      <c r="Z243">
        <f t="shared" ca="1" si="86"/>
        <v>86715.75938043854</v>
      </c>
      <c r="AA243">
        <f t="shared" ca="1" si="87"/>
        <v>10234552.748747939</v>
      </c>
      <c r="AB243">
        <f t="shared" ca="1" si="88"/>
        <v>9072527.8642854653</v>
      </c>
      <c r="AD243">
        <f ca="1">IF(main[[#This Row],[Place]]="Melbourne",main[[#This Row],[Networth]],0)</f>
        <v>9072527.8642854653</v>
      </c>
      <c r="AE243">
        <f ca="1">IF(main[[#This Row],[Place]]="Cardiff",main[[#This Row],[Networth]],0)</f>
        <v>0</v>
      </c>
      <c r="AF243">
        <f ca="1">IF(main[[#This Row],[Place]]="New york",main[[#This Row],[Networth]],0)</f>
        <v>0</v>
      </c>
      <c r="AG243">
        <f ca="1">IF(main[[#This Row],[Place]]="London",main[[#This Row],[Networth]],0)</f>
        <v>0</v>
      </c>
      <c r="AH243">
        <f ca="1">IF(main[[#This Row],[Place]]="Paris",main[[#This Row],[Networth]],0)</f>
        <v>0</v>
      </c>
      <c r="AI243">
        <f ca="1">IF(main[[#This Row],[Place]]="Rome",main[[#This Row],[Networth]],0)</f>
        <v>0</v>
      </c>
      <c r="AJ243">
        <f ca="1">IF(main[[#This Row],[Place]]="Delhi",main[[#This Row],[Networth]],0)</f>
        <v>0</v>
      </c>
      <c r="AK243">
        <f ca="1">IF(main[[#This Row],[Place]]="Lords",main[[#This Row],[Networth]],0)</f>
        <v>0</v>
      </c>
    </row>
    <row r="244" spans="4:37">
      <c r="D244" s="16">
        <f t="shared" ca="1" si="68"/>
        <v>24</v>
      </c>
      <c r="E244">
        <f t="shared" ca="1" si="68"/>
        <v>28</v>
      </c>
      <c r="F244">
        <f t="shared" si="89"/>
        <v>241</v>
      </c>
      <c r="G244" t="str">
        <f ca="1">VLOOKUP(D244,firstname[],2,FALSE)</f>
        <v>Katnam</v>
      </c>
      <c r="H244" s="3" t="str">
        <f ca="1">VLOOKUP(E244,lastname[],2,FALSE)</f>
        <v>Coulternile</v>
      </c>
      <c r="I244">
        <f t="shared" ca="1" si="69"/>
        <v>29</v>
      </c>
      <c r="J244">
        <f t="shared" ca="1" si="70"/>
        <v>1</v>
      </c>
      <c r="K244" t="str">
        <f t="shared" ca="1" si="71"/>
        <v>men</v>
      </c>
      <c r="L244">
        <f t="shared" ca="1" si="72"/>
        <v>6</v>
      </c>
      <c r="M244" t="str">
        <f t="shared" ca="1" si="73"/>
        <v>Biotech</v>
      </c>
      <c r="N244">
        <f t="shared" ca="1" si="74"/>
        <v>1</v>
      </c>
      <c r="O244" t="str">
        <f t="shared" ca="1" si="75"/>
        <v>HSC</v>
      </c>
      <c r="P244">
        <f t="shared" ca="1" si="76"/>
        <v>3</v>
      </c>
      <c r="Q244">
        <f t="shared" ca="1" si="77"/>
        <v>1</v>
      </c>
      <c r="R244">
        <f t="shared" ca="1" si="78"/>
        <v>1474405</v>
      </c>
      <c r="S244">
        <f t="shared" ca="1" si="79"/>
        <v>4</v>
      </c>
      <c r="T244" t="str">
        <f t="shared" ca="1" si="80"/>
        <v>Rome</v>
      </c>
      <c r="U244">
        <f t="shared" ca="1" si="81"/>
        <v>708094.24211880099</v>
      </c>
      <c r="V244">
        <f t="shared" ca="1" si="82"/>
        <v>16813.094636116592</v>
      </c>
      <c r="W244">
        <f t="shared" ca="1" si="83"/>
        <v>309151.78232101427</v>
      </c>
      <c r="X244">
        <f t="shared" ca="1" si="84"/>
        <v>192684.22598296448</v>
      </c>
      <c r="Y244">
        <f t="shared" ca="1" si="85"/>
        <v>1221825.5652575886</v>
      </c>
      <c r="Z244">
        <f t="shared" ca="1" si="86"/>
        <v>224800.97823709634</v>
      </c>
      <c r="AA244">
        <f t="shared" ca="1" si="87"/>
        <v>2716452.0026769117</v>
      </c>
      <c r="AB244">
        <f t="shared" ca="1" si="88"/>
        <v>1285129.1168002419</v>
      </c>
      <c r="AD244">
        <f ca="1">IF(main[[#This Row],[Place]]="Melbourne",main[[#This Row],[Networth]],0)</f>
        <v>0</v>
      </c>
      <c r="AE244">
        <f ca="1">IF(main[[#This Row],[Place]]="Cardiff",main[[#This Row],[Networth]],0)</f>
        <v>0</v>
      </c>
      <c r="AF244">
        <f ca="1">IF(main[[#This Row],[Place]]="New york",main[[#This Row],[Networth]],0)</f>
        <v>0</v>
      </c>
      <c r="AG244">
        <f ca="1">IF(main[[#This Row],[Place]]="London",main[[#This Row],[Networth]],0)</f>
        <v>0</v>
      </c>
      <c r="AH244">
        <f ca="1">IF(main[[#This Row],[Place]]="Paris",main[[#This Row],[Networth]],0)</f>
        <v>0</v>
      </c>
      <c r="AI244">
        <f ca="1">IF(main[[#This Row],[Place]]="Rome",main[[#This Row],[Networth]],0)</f>
        <v>1285129.1168002419</v>
      </c>
      <c r="AJ244">
        <f ca="1">IF(main[[#This Row],[Place]]="Delhi",main[[#This Row],[Networth]],0)</f>
        <v>0</v>
      </c>
      <c r="AK244">
        <f ca="1">IF(main[[#This Row],[Place]]="Lords",main[[#This Row],[Networth]],0)</f>
        <v>0</v>
      </c>
    </row>
    <row r="245" spans="4:37">
      <c r="D245" s="16">
        <f t="shared" ca="1" si="68"/>
        <v>12</v>
      </c>
      <c r="E245">
        <f t="shared" ca="1" si="68"/>
        <v>1</v>
      </c>
      <c r="F245">
        <f t="shared" si="89"/>
        <v>242</v>
      </c>
      <c r="G245" t="str">
        <f ca="1">VLOOKUP(D245,firstname[],2,FALSE)</f>
        <v>Bill</v>
      </c>
      <c r="H245" s="3" t="str">
        <f ca="1">VLOOKUP(E245,lastname[],2,FALSE)</f>
        <v>Singh</v>
      </c>
      <c r="I245">
        <f t="shared" ca="1" si="69"/>
        <v>28</v>
      </c>
      <c r="J245">
        <f t="shared" ca="1" si="70"/>
        <v>1</v>
      </c>
      <c r="K245" t="str">
        <f t="shared" ca="1" si="71"/>
        <v>men</v>
      </c>
      <c r="L245">
        <f t="shared" ca="1" si="72"/>
        <v>2</v>
      </c>
      <c r="M245" t="str">
        <f t="shared" ca="1" si="73"/>
        <v>Chemical</v>
      </c>
      <c r="N245">
        <f t="shared" ca="1" si="74"/>
        <v>1</v>
      </c>
      <c r="O245" t="str">
        <f t="shared" ca="1" si="75"/>
        <v>HSC</v>
      </c>
      <c r="P245">
        <f t="shared" ca="1" si="76"/>
        <v>1</v>
      </c>
      <c r="Q245">
        <f t="shared" ca="1" si="77"/>
        <v>3</v>
      </c>
      <c r="R245">
        <f t="shared" ca="1" si="78"/>
        <v>771579</v>
      </c>
      <c r="S245">
        <f t="shared" ca="1" si="79"/>
        <v>4</v>
      </c>
      <c r="T245" t="str">
        <f t="shared" ca="1" si="80"/>
        <v>Rome</v>
      </c>
      <c r="U245">
        <f t="shared" ca="1" si="81"/>
        <v>3480686.3889004663</v>
      </c>
      <c r="V245">
        <f t="shared" ca="1" si="82"/>
        <v>305155.54571406194</v>
      </c>
      <c r="W245">
        <f t="shared" ca="1" si="83"/>
        <v>264426.15548598807</v>
      </c>
      <c r="X245">
        <f t="shared" ca="1" si="84"/>
        <v>101504.9283313372</v>
      </c>
      <c r="Y245">
        <f t="shared" ca="1" si="85"/>
        <v>630910.29628271819</v>
      </c>
      <c r="Z245">
        <f t="shared" ca="1" si="86"/>
        <v>124219.98501220948</v>
      </c>
      <c r="AA245">
        <f t="shared" ca="1" si="87"/>
        <v>4640911.529398663</v>
      </c>
      <c r="AB245">
        <f t="shared" ca="1" si="88"/>
        <v>3603340.7590705464</v>
      </c>
      <c r="AD245">
        <f ca="1">IF(main[[#This Row],[Place]]="Melbourne",main[[#This Row],[Networth]],0)</f>
        <v>0</v>
      </c>
      <c r="AE245">
        <f ca="1">IF(main[[#This Row],[Place]]="Cardiff",main[[#This Row],[Networth]],0)</f>
        <v>0</v>
      </c>
      <c r="AF245">
        <f ca="1">IF(main[[#This Row],[Place]]="New york",main[[#This Row],[Networth]],0)</f>
        <v>0</v>
      </c>
      <c r="AG245">
        <f ca="1">IF(main[[#This Row],[Place]]="London",main[[#This Row],[Networth]],0)</f>
        <v>0</v>
      </c>
      <c r="AH245">
        <f ca="1">IF(main[[#This Row],[Place]]="Paris",main[[#This Row],[Networth]],0)</f>
        <v>0</v>
      </c>
      <c r="AI245">
        <f ca="1">IF(main[[#This Row],[Place]]="Rome",main[[#This Row],[Networth]],0)</f>
        <v>3603340.7590705464</v>
      </c>
      <c r="AJ245">
        <f ca="1">IF(main[[#This Row],[Place]]="Delhi",main[[#This Row],[Networth]],0)</f>
        <v>0</v>
      </c>
      <c r="AK245">
        <f ca="1">IF(main[[#This Row],[Place]]="Lords",main[[#This Row],[Networth]],0)</f>
        <v>0</v>
      </c>
    </row>
    <row r="246" spans="4:37">
      <c r="D246" s="16">
        <f t="shared" ca="1" si="68"/>
        <v>11</v>
      </c>
      <c r="E246">
        <f t="shared" ca="1" si="68"/>
        <v>9</v>
      </c>
      <c r="F246">
        <f t="shared" si="89"/>
        <v>243</v>
      </c>
      <c r="G246" t="str">
        <f ca="1">VLOOKUP(D246,firstname[],2,FALSE)</f>
        <v>Saharsh</v>
      </c>
      <c r="H246" s="3" t="str">
        <f ca="1">VLOOKUP(E246,lastname[],2,FALSE)</f>
        <v>Modi</v>
      </c>
      <c r="I246">
        <f t="shared" ca="1" si="69"/>
        <v>29</v>
      </c>
      <c r="J246">
        <f t="shared" ca="1" si="70"/>
        <v>1</v>
      </c>
      <c r="K246" t="str">
        <f t="shared" ca="1" si="71"/>
        <v>men</v>
      </c>
      <c r="L246">
        <f t="shared" ca="1" si="72"/>
        <v>3</v>
      </c>
      <c r="M246" t="str">
        <f t="shared" ca="1" si="73"/>
        <v>Mechanical</v>
      </c>
      <c r="N246">
        <f t="shared" ca="1" si="74"/>
        <v>2</v>
      </c>
      <c r="O246" t="str">
        <f t="shared" ca="1" si="75"/>
        <v>SSC</v>
      </c>
      <c r="P246">
        <f t="shared" ca="1" si="76"/>
        <v>3</v>
      </c>
      <c r="Q246">
        <f t="shared" ca="1" si="77"/>
        <v>4</v>
      </c>
      <c r="R246">
        <f t="shared" ca="1" si="78"/>
        <v>986526</v>
      </c>
      <c r="S246">
        <f t="shared" ca="1" si="79"/>
        <v>1</v>
      </c>
      <c r="T246" t="str">
        <f t="shared" ca="1" si="80"/>
        <v>New york</v>
      </c>
      <c r="U246">
        <f t="shared" ca="1" si="81"/>
        <v>2039782.2234458774</v>
      </c>
      <c r="V246">
        <f t="shared" ca="1" si="82"/>
        <v>154632.55493961214</v>
      </c>
      <c r="W246">
        <f t="shared" ca="1" si="83"/>
        <v>952607.88674574601</v>
      </c>
      <c r="X246">
        <f t="shared" ca="1" si="84"/>
        <v>391680.05571931851</v>
      </c>
      <c r="Y246">
        <f t="shared" ca="1" si="85"/>
        <v>823242.44698483113</v>
      </c>
      <c r="Z246">
        <f t="shared" ca="1" si="86"/>
        <v>290098.13872053666</v>
      </c>
      <c r="AA246">
        <f t="shared" ca="1" si="87"/>
        <v>4269014.2489121603</v>
      </c>
      <c r="AB246">
        <f t="shared" ca="1" si="88"/>
        <v>2899459.1912683984</v>
      </c>
      <c r="AD246">
        <f ca="1">IF(main[[#This Row],[Place]]="Melbourne",main[[#This Row],[Networth]],0)</f>
        <v>0</v>
      </c>
      <c r="AE246">
        <f ca="1">IF(main[[#This Row],[Place]]="Cardiff",main[[#This Row],[Networth]],0)</f>
        <v>0</v>
      </c>
      <c r="AF246">
        <f ca="1">IF(main[[#This Row],[Place]]="New york",main[[#This Row],[Networth]],0)</f>
        <v>2899459.1912683984</v>
      </c>
      <c r="AG246">
        <f ca="1">IF(main[[#This Row],[Place]]="London",main[[#This Row],[Networth]],0)</f>
        <v>0</v>
      </c>
      <c r="AH246">
        <f ca="1">IF(main[[#This Row],[Place]]="Paris",main[[#This Row],[Networth]],0)</f>
        <v>0</v>
      </c>
      <c r="AI246">
        <f ca="1">IF(main[[#This Row],[Place]]="Rome",main[[#This Row],[Networth]],0)</f>
        <v>0</v>
      </c>
      <c r="AJ246">
        <f ca="1">IF(main[[#This Row],[Place]]="Delhi",main[[#This Row],[Networth]],0)</f>
        <v>0</v>
      </c>
      <c r="AK246">
        <f ca="1">IF(main[[#This Row],[Place]]="Lords",main[[#This Row],[Networth]],0)</f>
        <v>0</v>
      </c>
    </row>
    <row r="247" spans="4:37">
      <c r="D247" s="16">
        <f t="shared" ca="1" si="68"/>
        <v>19</v>
      </c>
      <c r="E247">
        <f t="shared" ca="1" si="68"/>
        <v>3</v>
      </c>
      <c r="F247">
        <f t="shared" si="89"/>
        <v>244</v>
      </c>
      <c r="G247" t="str">
        <f ca="1">VLOOKUP(D247,firstname[],2,FALSE)</f>
        <v>Berkin</v>
      </c>
      <c r="H247" s="3" t="str">
        <f ca="1">VLOOKUP(E247,lastname[],2,FALSE)</f>
        <v>Nadela</v>
      </c>
      <c r="I247">
        <f t="shared" ca="1" si="69"/>
        <v>37</v>
      </c>
      <c r="J247">
        <f t="shared" ca="1" si="70"/>
        <v>2</v>
      </c>
      <c r="K247" t="str">
        <f t="shared" ca="1" si="71"/>
        <v>women</v>
      </c>
      <c r="L247">
        <f t="shared" ca="1" si="72"/>
        <v>2</v>
      </c>
      <c r="M247" t="str">
        <f t="shared" ca="1" si="73"/>
        <v>Chemical</v>
      </c>
      <c r="N247">
        <f t="shared" ca="1" si="74"/>
        <v>1</v>
      </c>
      <c r="O247" t="str">
        <f t="shared" ca="1" si="75"/>
        <v>HSC</v>
      </c>
      <c r="P247">
        <f t="shared" ca="1" si="76"/>
        <v>3</v>
      </c>
      <c r="Q247">
        <f t="shared" ca="1" si="77"/>
        <v>2</v>
      </c>
      <c r="R247">
        <f t="shared" ca="1" si="78"/>
        <v>1002214</v>
      </c>
      <c r="S247">
        <f t="shared" ca="1" si="79"/>
        <v>3</v>
      </c>
      <c r="T247" t="str">
        <f t="shared" ca="1" si="80"/>
        <v>Paris</v>
      </c>
      <c r="U247">
        <f t="shared" ca="1" si="81"/>
        <v>3668912.3925110889</v>
      </c>
      <c r="V247">
        <f t="shared" ca="1" si="82"/>
        <v>354693.4434363686</v>
      </c>
      <c r="W247">
        <f t="shared" ca="1" si="83"/>
        <v>709209.53930270451</v>
      </c>
      <c r="X247">
        <f t="shared" ca="1" si="84"/>
        <v>231998.12963083884</v>
      </c>
      <c r="Y247">
        <f t="shared" ca="1" si="85"/>
        <v>983724.55897660565</v>
      </c>
      <c r="Z247">
        <f t="shared" ca="1" si="86"/>
        <v>421282.06419072184</v>
      </c>
      <c r="AA247">
        <f t="shared" ca="1" si="87"/>
        <v>5801617.9960045153</v>
      </c>
      <c r="AB247">
        <f t="shared" ca="1" si="88"/>
        <v>4231201.8639607029</v>
      </c>
      <c r="AD247">
        <f ca="1">IF(main[[#This Row],[Place]]="Melbourne",main[[#This Row],[Networth]],0)</f>
        <v>0</v>
      </c>
      <c r="AE247">
        <f ca="1">IF(main[[#This Row],[Place]]="Cardiff",main[[#This Row],[Networth]],0)</f>
        <v>0</v>
      </c>
      <c r="AF247">
        <f ca="1">IF(main[[#This Row],[Place]]="New york",main[[#This Row],[Networth]],0)</f>
        <v>0</v>
      </c>
      <c r="AG247">
        <f ca="1">IF(main[[#This Row],[Place]]="London",main[[#This Row],[Networth]],0)</f>
        <v>0</v>
      </c>
      <c r="AH247">
        <f ca="1">IF(main[[#This Row],[Place]]="Paris",main[[#This Row],[Networth]],0)</f>
        <v>4231201.8639607029</v>
      </c>
      <c r="AI247">
        <f ca="1">IF(main[[#This Row],[Place]]="Rome",main[[#This Row],[Networth]],0)</f>
        <v>0</v>
      </c>
      <c r="AJ247">
        <f ca="1">IF(main[[#This Row],[Place]]="Delhi",main[[#This Row],[Networth]],0)</f>
        <v>0</v>
      </c>
      <c r="AK247">
        <f ca="1">IF(main[[#This Row],[Place]]="Lords",main[[#This Row],[Networth]],0)</f>
        <v>0</v>
      </c>
    </row>
    <row r="248" spans="4:37">
      <c r="D248" s="16">
        <f t="shared" ca="1" si="68"/>
        <v>27</v>
      </c>
      <c r="E248">
        <f t="shared" ca="1" si="68"/>
        <v>4</v>
      </c>
      <c r="F248">
        <f t="shared" si="89"/>
        <v>245</v>
      </c>
      <c r="G248" t="str">
        <f ca="1">VLOOKUP(D248,firstname[],2,FALSE)</f>
        <v>William</v>
      </c>
      <c r="H248" s="3" t="str">
        <f ca="1">VLOOKUP(E248,lastname[],2,FALSE)</f>
        <v>Tagore</v>
      </c>
      <c r="I248">
        <f t="shared" ca="1" si="69"/>
        <v>25</v>
      </c>
      <c r="J248">
        <f t="shared" ca="1" si="70"/>
        <v>1</v>
      </c>
      <c r="K248" t="str">
        <f t="shared" ca="1" si="71"/>
        <v>men</v>
      </c>
      <c r="L248">
        <f t="shared" ca="1" si="72"/>
        <v>5</v>
      </c>
      <c r="M248" t="str">
        <f t="shared" ca="1" si="73"/>
        <v>Electrical</v>
      </c>
      <c r="N248">
        <f t="shared" ca="1" si="74"/>
        <v>2</v>
      </c>
      <c r="O248" t="str">
        <f t="shared" ca="1" si="75"/>
        <v>SSC</v>
      </c>
      <c r="P248">
        <f t="shared" ca="1" si="76"/>
        <v>2</v>
      </c>
      <c r="Q248">
        <f t="shared" ca="1" si="77"/>
        <v>4</v>
      </c>
      <c r="R248">
        <f t="shared" ca="1" si="78"/>
        <v>73633</v>
      </c>
      <c r="S248">
        <f t="shared" ca="1" si="79"/>
        <v>6</v>
      </c>
      <c r="T248" t="str">
        <f t="shared" ca="1" si="80"/>
        <v>Lords</v>
      </c>
      <c r="U248">
        <f t="shared" ca="1" si="81"/>
        <v>628239.25739525084</v>
      </c>
      <c r="V248">
        <f t="shared" ca="1" si="82"/>
        <v>31210.092828587985</v>
      </c>
      <c r="W248">
        <f t="shared" ca="1" si="83"/>
        <v>72800.51650495053</v>
      </c>
      <c r="X248">
        <f t="shared" ca="1" si="84"/>
        <v>20502.594111911225</v>
      </c>
      <c r="Y248">
        <f t="shared" ca="1" si="85"/>
        <v>41307.754521792711</v>
      </c>
      <c r="Z248">
        <f t="shared" ca="1" si="86"/>
        <v>1220.3065164600403</v>
      </c>
      <c r="AA248">
        <f t="shared" ca="1" si="87"/>
        <v>775893.08041666134</v>
      </c>
      <c r="AB248">
        <f t="shared" ca="1" si="88"/>
        <v>682872.63895436935</v>
      </c>
      <c r="AD248">
        <f ca="1">IF(main[[#This Row],[Place]]="Melbourne",main[[#This Row],[Networth]],0)</f>
        <v>0</v>
      </c>
      <c r="AE248">
        <f ca="1">IF(main[[#This Row],[Place]]="Cardiff",main[[#This Row],[Networth]],0)</f>
        <v>0</v>
      </c>
      <c r="AF248">
        <f ca="1">IF(main[[#This Row],[Place]]="New york",main[[#This Row],[Networth]],0)</f>
        <v>0</v>
      </c>
      <c r="AG248">
        <f ca="1">IF(main[[#This Row],[Place]]="London",main[[#This Row],[Networth]],0)</f>
        <v>0</v>
      </c>
      <c r="AH248">
        <f ca="1">IF(main[[#This Row],[Place]]="Paris",main[[#This Row],[Networth]],0)</f>
        <v>0</v>
      </c>
      <c r="AI248">
        <f ca="1">IF(main[[#This Row],[Place]]="Rome",main[[#This Row],[Networth]],0)</f>
        <v>0</v>
      </c>
      <c r="AJ248">
        <f ca="1">IF(main[[#This Row],[Place]]="Delhi",main[[#This Row],[Networth]],0)</f>
        <v>0</v>
      </c>
      <c r="AK248">
        <f ca="1">IF(main[[#This Row],[Place]]="Lords",main[[#This Row],[Networth]],0)</f>
        <v>682872.63895436935</v>
      </c>
    </row>
    <row r="249" spans="4:37">
      <c r="D249" s="16">
        <f t="shared" ca="1" si="68"/>
        <v>6</v>
      </c>
      <c r="E249">
        <f t="shared" ca="1" si="68"/>
        <v>9</v>
      </c>
      <c r="F249">
        <f t="shared" si="89"/>
        <v>246</v>
      </c>
      <c r="G249" t="str">
        <f ca="1">VLOOKUP(D249,firstname[],2,FALSE)</f>
        <v>Donald</v>
      </c>
      <c r="H249" s="3" t="str">
        <f ca="1">VLOOKUP(E249,lastname[],2,FALSE)</f>
        <v>Modi</v>
      </c>
      <c r="I249">
        <f t="shared" ca="1" si="69"/>
        <v>29</v>
      </c>
      <c r="J249">
        <f t="shared" ca="1" si="70"/>
        <v>1</v>
      </c>
      <c r="K249" t="str">
        <f t="shared" ca="1" si="71"/>
        <v>men</v>
      </c>
      <c r="L249">
        <f t="shared" ca="1" si="72"/>
        <v>6</v>
      </c>
      <c r="M249" t="str">
        <f t="shared" ca="1" si="73"/>
        <v>Biotech</v>
      </c>
      <c r="N249">
        <f t="shared" ca="1" si="74"/>
        <v>2</v>
      </c>
      <c r="O249" t="str">
        <f t="shared" ca="1" si="75"/>
        <v>SSC</v>
      </c>
      <c r="P249">
        <f t="shared" ca="1" si="76"/>
        <v>2</v>
      </c>
      <c r="Q249">
        <f t="shared" ca="1" si="77"/>
        <v>1</v>
      </c>
      <c r="R249">
        <f t="shared" ca="1" si="78"/>
        <v>1233741</v>
      </c>
      <c r="S249">
        <f t="shared" ca="1" si="79"/>
        <v>1</v>
      </c>
      <c r="T249" t="str">
        <f t="shared" ca="1" si="80"/>
        <v>New york</v>
      </c>
      <c r="U249">
        <f t="shared" ca="1" si="81"/>
        <v>5160153.4330741325</v>
      </c>
      <c r="V249">
        <f t="shared" ca="1" si="82"/>
        <v>359738.49149446626</v>
      </c>
      <c r="W249">
        <f t="shared" ca="1" si="83"/>
        <v>263324.35761763126</v>
      </c>
      <c r="X249">
        <f t="shared" ca="1" si="84"/>
        <v>169448.9193212195</v>
      </c>
      <c r="Y249">
        <f t="shared" ca="1" si="85"/>
        <v>667485.96207424556</v>
      </c>
      <c r="Z249">
        <f t="shared" ca="1" si="86"/>
        <v>44428.984394735468</v>
      </c>
      <c r="AA249">
        <f t="shared" ca="1" si="87"/>
        <v>6701647.7750864998</v>
      </c>
      <c r="AB249">
        <f t="shared" ca="1" si="88"/>
        <v>5504974.4021965684</v>
      </c>
      <c r="AD249">
        <f ca="1">IF(main[[#This Row],[Place]]="Melbourne",main[[#This Row],[Networth]],0)</f>
        <v>0</v>
      </c>
      <c r="AE249">
        <f ca="1">IF(main[[#This Row],[Place]]="Cardiff",main[[#This Row],[Networth]],0)</f>
        <v>0</v>
      </c>
      <c r="AF249">
        <f ca="1">IF(main[[#This Row],[Place]]="New york",main[[#This Row],[Networth]],0)</f>
        <v>5504974.4021965684</v>
      </c>
      <c r="AG249">
        <f ca="1">IF(main[[#This Row],[Place]]="London",main[[#This Row],[Networth]],0)</f>
        <v>0</v>
      </c>
      <c r="AH249">
        <f ca="1">IF(main[[#This Row],[Place]]="Paris",main[[#This Row],[Networth]],0)</f>
        <v>0</v>
      </c>
      <c r="AI249">
        <f ca="1">IF(main[[#This Row],[Place]]="Rome",main[[#This Row],[Networth]],0)</f>
        <v>0</v>
      </c>
      <c r="AJ249">
        <f ca="1">IF(main[[#This Row],[Place]]="Delhi",main[[#This Row],[Networth]],0)</f>
        <v>0</v>
      </c>
      <c r="AK249">
        <f ca="1">IF(main[[#This Row],[Place]]="Lords",main[[#This Row],[Networth]],0)</f>
        <v>0</v>
      </c>
    </row>
    <row r="250" spans="4:37">
      <c r="D250" s="16">
        <f t="shared" ca="1" si="68"/>
        <v>6</v>
      </c>
      <c r="E250">
        <f t="shared" ca="1" si="68"/>
        <v>1</v>
      </c>
      <c r="F250">
        <f t="shared" si="89"/>
        <v>247</v>
      </c>
      <c r="G250" t="str">
        <f ca="1">VLOOKUP(D250,firstname[],2,FALSE)</f>
        <v>Donald</v>
      </c>
      <c r="H250" s="3" t="str">
        <f ca="1">VLOOKUP(E250,lastname[],2,FALSE)</f>
        <v>Singh</v>
      </c>
      <c r="I250">
        <f t="shared" ca="1" si="69"/>
        <v>39</v>
      </c>
      <c r="J250">
        <f t="shared" ca="1" si="70"/>
        <v>1</v>
      </c>
      <c r="K250" t="str">
        <f t="shared" ca="1" si="71"/>
        <v>men</v>
      </c>
      <c r="L250">
        <f t="shared" ca="1" si="72"/>
        <v>1</v>
      </c>
      <c r="M250" t="str">
        <f t="shared" ca="1" si="73"/>
        <v>Computer Science</v>
      </c>
      <c r="N250">
        <f t="shared" ca="1" si="74"/>
        <v>1</v>
      </c>
      <c r="O250" t="str">
        <f t="shared" ca="1" si="75"/>
        <v>HSC</v>
      </c>
      <c r="P250">
        <f t="shared" ca="1" si="76"/>
        <v>3</v>
      </c>
      <c r="Q250">
        <f t="shared" ca="1" si="77"/>
        <v>3</v>
      </c>
      <c r="R250">
        <f t="shared" ca="1" si="78"/>
        <v>396276</v>
      </c>
      <c r="S250">
        <f t="shared" ca="1" si="79"/>
        <v>5</v>
      </c>
      <c r="T250" t="str">
        <f t="shared" ca="1" si="80"/>
        <v>Delhi</v>
      </c>
      <c r="U250">
        <f t="shared" ca="1" si="81"/>
        <v>3007557.8639836055</v>
      </c>
      <c r="V250">
        <f t="shared" ca="1" si="82"/>
        <v>228134.24939030531</v>
      </c>
      <c r="W250">
        <f t="shared" ca="1" si="83"/>
        <v>75334.562918469761</v>
      </c>
      <c r="X250">
        <f t="shared" ca="1" si="84"/>
        <v>28802.859630014787</v>
      </c>
      <c r="Y250">
        <f t="shared" ca="1" si="85"/>
        <v>359854.89885939052</v>
      </c>
      <c r="Z250">
        <f t="shared" ca="1" si="86"/>
        <v>158395.0677769357</v>
      </c>
      <c r="AA250">
        <f t="shared" ca="1" si="87"/>
        <v>3637563.4946790109</v>
      </c>
      <c r="AB250">
        <f t="shared" ca="1" si="88"/>
        <v>3020771.4867993002</v>
      </c>
      <c r="AD250">
        <f ca="1">IF(main[[#This Row],[Place]]="Melbourne",main[[#This Row],[Networth]],0)</f>
        <v>0</v>
      </c>
      <c r="AE250">
        <f ca="1">IF(main[[#This Row],[Place]]="Cardiff",main[[#This Row],[Networth]],0)</f>
        <v>0</v>
      </c>
      <c r="AF250">
        <f ca="1">IF(main[[#This Row],[Place]]="New york",main[[#This Row],[Networth]],0)</f>
        <v>0</v>
      </c>
      <c r="AG250">
        <f ca="1">IF(main[[#This Row],[Place]]="London",main[[#This Row],[Networth]],0)</f>
        <v>0</v>
      </c>
      <c r="AH250">
        <f ca="1">IF(main[[#This Row],[Place]]="Paris",main[[#This Row],[Networth]],0)</f>
        <v>0</v>
      </c>
      <c r="AI250">
        <f ca="1">IF(main[[#This Row],[Place]]="Rome",main[[#This Row],[Networth]],0)</f>
        <v>0</v>
      </c>
      <c r="AJ250">
        <f ca="1">IF(main[[#This Row],[Place]]="Delhi",main[[#This Row],[Networth]],0)</f>
        <v>3020771.4867993002</v>
      </c>
      <c r="AK250">
        <f ca="1">IF(main[[#This Row],[Place]]="Lords",main[[#This Row],[Networth]],0)</f>
        <v>0</v>
      </c>
    </row>
    <row r="251" spans="4:37">
      <c r="D251" s="16">
        <f t="shared" ca="1" si="68"/>
        <v>26</v>
      </c>
      <c r="E251">
        <f t="shared" ca="1" si="68"/>
        <v>8</v>
      </c>
      <c r="F251">
        <f t="shared" si="89"/>
        <v>248</v>
      </c>
      <c r="G251" t="str">
        <f ca="1">VLOOKUP(D251,firstname[],2,FALSE)</f>
        <v>Paul</v>
      </c>
      <c r="H251" s="3" t="str">
        <f ca="1">VLOOKUP(E251,lastname[],2,FALSE)</f>
        <v>Sheikh</v>
      </c>
      <c r="I251">
        <f t="shared" ca="1" si="69"/>
        <v>42</v>
      </c>
      <c r="J251">
        <f t="shared" ca="1" si="70"/>
        <v>1</v>
      </c>
      <c r="K251" t="str">
        <f t="shared" ca="1" si="71"/>
        <v>men</v>
      </c>
      <c r="L251">
        <f t="shared" ca="1" si="72"/>
        <v>3</v>
      </c>
      <c r="M251" t="str">
        <f t="shared" ca="1" si="73"/>
        <v>Mechanical</v>
      </c>
      <c r="N251">
        <f t="shared" ca="1" si="74"/>
        <v>3</v>
      </c>
      <c r="O251" t="str">
        <f t="shared" ca="1" si="75"/>
        <v>Graduate</v>
      </c>
      <c r="P251">
        <f t="shared" ca="1" si="76"/>
        <v>2</v>
      </c>
      <c r="Q251">
        <f t="shared" ca="1" si="77"/>
        <v>3</v>
      </c>
      <c r="R251">
        <f t="shared" ca="1" si="78"/>
        <v>673840</v>
      </c>
      <c r="S251">
        <f t="shared" ca="1" si="79"/>
        <v>1</v>
      </c>
      <c r="T251" t="str">
        <f t="shared" ca="1" si="80"/>
        <v>New york</v>
      </c>
      <c r="U251">
        <f t="shared" ca="1" si="81"/>
        <v>4132467.0747636557</v>
      </c>
      <c r="V251">
        <f t="shared" ca="1" si="82"/>
        <v>320853.96937632211</v>
      </c>
      <c r="W251">
        <f t="shared" ca="1" si="83"/>
        <v>434506.33384677162</v>
      </c>
      <c r="X251">
        <f t="shared" ca="1" si="84"/>
        <v>9913.996428118644</v>
      </c>
      <c r="Y251">
        <f t="shared" ca="1" si="85"/>
        <v>602999.4077733889</v>
      </c>
      <c r="Z251">
        <f t="shared" ca="1" si="86"/>
        <v>436962.32450625807</v>
      </c>
      <c r="AA251">
        <f t="shared" ca="1" si="87"/>
        <v>5677775.7331166854</v>
      </c>
      <c r="AB251">
        <f t="shared" ca="1" si="88"/>
        <v>4744008.359538856</v>
      </c>
      <c r="AD251">
        <f ca="1">IF(main[[#This Row],[Place]]="Melbourne",main[[#This Row],[Networth]],0)</f>
        <v>0</v>
      </c>
      <c r="AE251">
        <f ca="1">IF(main[[#This Row],[Place]]="Cardiff",main[[#This Row],[Networth]],0)</f>
        <v>0</v>
      </c>
      <c r="AF251">
        <f ca="1">IF(main[[#This Row],[Place]]="New york",main[[#This Row],[Networth]],0)</f>
        <v>4744008.359538856</v>
      </c>
      <c r="AG251">
        <f ca="1">IF(main[[#This Row],[Place]]="London",main[[#This Row],[Networth]],0)</f>
        <v>0</v>
      </c>
      <c r="AH251">
        <f ca="1">IF(main[[#This Row],[Place]]="Paris",main[[#This Row],[Networth]],0)</f>
        <v>0</v>
      </c>
      <c r="AI251">
        <f ca="1">IF(main[[#This Row],[Place]]="Rome",main[[#This Row],[Networth]],0)</f>
        <v>0</v>
      </c>
      <c r="AJ251">
        <f ca="1">IF(main[[#This Row],[Place]]="Delhi",main[[#This Row],[Networth]],0)</f>
        <v>0</v>
      </c>
      <c r="AK251">
        <f ca="1">IF(main[[#This Row],[Place]]="Lords",main[[#This Row],[Networth]],0)</f>
        <v>0</v>
      </c>
    </row>
    <row r="252" spans="4:37">
      <c r="D252" s="16">
        <f t="shared" ca="1" si="68"/>
        <v>13</v>
      </c>
      <c r="E252">
        <f t="shared" ca="1" si="68"/>
        <v>24</v>
      </c>
      <c r="F252">
        <f t="shared" si="89"/>
        <v>249</v>
      </c>
      <c r="G252" t="str">
        <f ca="1">VLOOKUP(D252,firstname[],2,FALSE)</f>
        <v>Randeep</v>
      </c>
      <c r="H252" s="3" t="str">
        <f ca="1">VLOOKUP(E252,lastname[],2,FALSE)</f>
        <v>Sundar</v>
      </c>
      <c r="I252">
        <f t="shared" ca="1" si="69"/>
        <v>44</v>
      </c>
      <c r="J252">
        <f t="shared" ca="1" si="70"/>
        <v>1</v>
      </c>
      <c r="K252" t="str">
        <f t="shared" ca="1" si="71"/>
        <v>men</v>
      </c>
      <c r="L252">
        <f t="shared" ca="1" si="72"/>
        <v>5</v>
      </c>
      <c r="M252" t="str">
        <f t="shared" ca="1" si="73"/>
        <v>Electrical</v>
      </c>
      <c r="N252">
        <f t="shared" ca="1" si="74"/>
        <v>4</v>
      </c>
      <c r="O252" t="str">
        <f t="shared" ca="1" si="75"/>
        <v>PostGraduate</v>
      </c>
      <c r="P252">
        <f t="shared" ca="1" si="76"/>
        <v>1</v>
      </c>
      <c r="Q252">
        <f t="shared" ca="1" si="77"/>
        <v>4</v>
      </c>
      <c r="R252">
        <f t="shared" ca="1" si="78"/>
        <v>926171</v>
      </c>
      <c r="S252">
        <f t="shared" ca="1" si="79"/>
        <v>6</v>
      </c>
      <c r="T252" t="str">
        <f t="shared" ca="1" si="80"/>
        <v>Lords</v>
      </c>
      <c r="U252">
        <f t="shared" ca="1" si="81"/>
        <v>8547461.1456116959</v>
      </c>
      <c r="V252">
        <f t="shared" ca="1" si="82"/>
        <v>198684.92296852014</v>
      </c>
      <c r="W252">
        <f t="shared" ca="1" si="83"/>
        <v>925200.68919376773</v>
      </c>
      <c r="X252">
        <f t="shared" ca="1" si="84"/>
        <v>138714.29310991141</v>
      </c>
      <c r="Y252">
        <f t="shared" ca="1" si="85"/>
        <v>382306.83662322542</v>
      </c>
      <c r="Z252">
        <f t="shared" ca="1" si="86"/>
        <v>145983.68548340359</v>
      </c>
      <c r="AA252">
        <f t="shared" ca="1" si="87"/>
        <v>10544816.520288868</v>
      </c>
      <c r="AB252">
        <f t="shared" ca="1" si="88"/>
        <v>9825110.4675872121</v>
      </c>
      <c r="AD252">
        <f ca="1">IF(main[[#This Row],[Place]]="Melbourne",main[[#This Row],[Networth]],0)</f>
        <v>0</v>
      </c>
      <c r="AE252">
        <f ca="1">IF(main[[#This Row],[Place]]="Cardiff",main[[#This Row],[Networth]],0)</f>
        <v>0</v>
      </c>
      <c r="AF252">
        <f ca="1">IF(main[[#This Row],[Place]]="New york",main[[#This Row],[Networth]],0)</f>
        <v>0</v>
      </c>
      <c r="AG252">
        <f ca="1">IF(main[[#This Row],[Place]]="London",main[[#This Row],[Networth]],0)</f>
        <v>0</v>
      </c>
      <c r="AH252">
        <f ca="1">IF(main[[#This Row],[Place]]="Paris",main[[#This Row],[Networth]],0)</f>
        <v>0</v>
      </c>
      <c r="AI252">
        <f ca="1">IF(main[[#This Row],[Place]]="Rome",main[[#This Row],[Networth]],0)</f>
        <v>0</v>
      </c>
      <c r="AJ252">
        <f ca="1">IF(main[[#This Row],[Place]]="Delhi",main[[#This Row],[Networth]],0)</f>
        <v>0</v>
      </c>
      <c r="AK252">
        <f ca="1">IF(main[[#This Row],[Place]]="Lords",main[[#This Row],[Networth]],0)</f>
        <v>9825110.4675872121</v>
      </c>
    </row>
    <row r="253" spans="4:37">
      <c r="D253" s="16">
        <f t="shared" ca="1" si="68"/>
        <v>2</v>
      </c>
      <c r="E253">
        <f t="shared" ca="1" si="68"/>
        <v>19</v>
      </c>
      <c r="F253">
        <f t="shared" si="89"/>
        <v>250</v>
      </c>
      <c r="G253" t="str">
        <f ca="1">VLOOKUP(D253,firstname[],2,FALSE)</f>
        <v>Daya</v>
      </c>
      <c r="H253" s="3" t="str">
        <f ca="1">VLOOKUP(E253,lastname[],2,FALSE)</f>
        <v>Chandra</v>
      </c>
      <c r="I253">
        <f t="shared" ca="1" si="69"/>
        <v>36</v>
      </c>
      <c r="J253">
        <f t="shared" ca="1" si="70"/>
        <v>2</v>
      </c>
      <c r="K253" t="str">
        <f t="shared" ca="1" si="71"/>
        <v>women</v>
      </c>
      <c r="L253">
        <f t="shared" ca="1" si="72"/>
        <v>2</v>
      </c>
      <c r="M253" t="str">
        <f t="shared" ca="1" si="73"/>
        <v>Chemical</v>
      </c>
      <c r="N253">
        <f t="shared" ca="1" si="74"/>
        <v>2</v>
      </c>
      <c r="O253" t="str">
        <f t="shared" ca="1" si="75"/>
        <v>SSC</v>
      </c>
      <c r="P253">
        <f t="shared" ca="1" si="76"/>
        <v>2</v>
      </c>
      <c r="Q253">
        <f t="shared" ca="1" si="77"/>
        <v>4</v>
      </c>
      <c r="R253">
        <f t="shared" ca="1" si="78"/>
        <v>952153</v>
      </c>
      <c r="S253">
        <f t="shared" ca="1" si="79"/>
        <v>6</v>
      </c>
      <c r="T253" t="str">
        <f t="shared" ca="1" si="80"/>
        <v>Lords</v>
      </c>
      <c r="U253">
        <f t="shared" ca="1" si="81"/>
        <v>2739781.970029369</v>
      </c>
      <c r="V253">
        <f t="shared" ca="1" si="82"/>
        <v>174061.44856339469</v>
      </c>
      <c r="W253">
        <f t="shared" ca="1" si="83"/>
        <v>866448.68880514533</v>
      </c>
      <c r="X253">
        <f t="shared" ca="1" si="84"/>
        <v>844646.48820280109</v>
      </c>
      <c r="Y253">
        <f t="shared" ca="1" si="85"/>
        <v>682478.00737979263</v>
      </c>
      <c r="Z253">
        <f t="shared" ca="1" si="86"/>
        <v>533626.40312044637</v>
      </c>
      <c r="AA253">
        <f t="shared" ca="1" si="87"/>
        <v>5092010.0619549602</v>
      </c>
      <c r="AB253">
        <f t="shared" ca="1" si="88"/>
        <v>3390824.1178089716</v>
      </c>
      <c r="AD253">
        <f ca="1">IF(main[[#This Row],[Place]]="Melbourne",main[[#This Row],[Networth]],0)</f>
        <v>0</v>
      </c>
      <c r="AE253">
        <f ca="1">IF(main[[#This Row],[Place]]="Cardiff",main[[#This Row],[Networth]],0)</f>
        <v>0</v>
      </c>
      <c r="AF253">
        <f ca="1">IF(main[[#This Row],[Place]]="New york",main[[#This Row],[Networth]],0)</f>
        <v>0</v>
      </c>
      <c r="AG253">
        <f ca="1">IF(main[[#This Row],[Place]]="London",main[[#This Row],[Networth]],0)</f>
        <v>0</v>
      </c>
      <c r="AH253">
        <f ca="1">IF(main[[#This Row],[Place]]="Paris",main[[#This Row],[Networth]],0)</f>
        <v>0</v>
      </c>
      <c r="AI253">
        <f ca="1">IF(main[[#This Row],[Place]]="Rome",main[[#This Row],[Networth]],0)</f>
        <v>0</v>
      </c>
      <c r="AJ253">
        <f ca="1">IF(main[[#This Row],[Place]]="Delhi",main[[#This Row],[Networth]],0)</f>
        <v>0</v>
      </c>
      <c r="AK253">
        <f ca="1">IF(main[[#This Row],[Place]]="Lords",main[[#This Row],[Networth]],0)</f>
        <v>3390824.1178089716</v>
      </c>
    </row>
    <row r="254" spans="4:37">
      <c r="D254" s="16">
        <f t="shared" ca="1" si="68"/>
        <v>10</v>
      </c>
      <c r="E254">
        <f t="shared" ca="1" si="68"/>
        <v>30</v>
      </c>
      <c r="F254">
        <f t="shared" si="89"/>
        <v>251</v>
      </c>
      <c r="G254" t="str">
        <f ca="1">VLOOKUP(D254,firstname[],2,FALSE)</f>
        <v>Abdul</v>
      </c>
      <c r="H254" s="3" t="str">
        <f ca="1">VLOOKUP(E254,lastname[],2,FALSE)</f>
        <v>Hawkings</v>
      </c>
      <c r="I254">
        <f t="shared" ca="1" si="69"/>
        <v>27</v>
      </c>
      <c r="J254">
        <f t="shared" ca="1" si="70"/>
        <v>2</v>
      </c>
      <c r="K254" t="str">
        <f t="shared" ca="1" si="71"/>
        <v>women</v>
      </c>
      <c r="L254">
        <f t="shared" ca="1" si="72"/>
        <v>4</v>
      </c>
      <c r="M254" t="str">
        <f t="shared" ca="1" si="73"/>
        <v>IT</v>
      </c>
      <c r="N254">
        <f t="shared" ca="1" si="74"/>
        <v>5</v>
      </c>
      <c r="O254" t="str">
        <f t="shared" ca="1" si="75"/>
        <v>PHD</v>
      </c>
      <c r="P254">
        <f t="shared" ca="1" si="76"/>
        <v>1</v>
      </c>
      <c r="Q254">
        <f t="shared" ca="1" si="77"/>
        <v>3</v>
      </c>
      <c r="R254">
        <f t="shared" ca="1" si="78"/>
        <v>414954</v>
      </c>
      <c r="S254">
        <f t="shared" ca="1" si="79"/>
        <v>2</v>
      </c>
      <c r="T254" t="str">
        <f t="shared" ca="1" si="80"/>
        <v>London</v>
      </c>
      <c r="U254">
        <f t="shared" ca="1" si="81"/>
        <v>689399.82848803164</v>
      </c>
      <c r="V254">
        <f t="shared" ca="1" si="82"/>
        <v>61877.952131404745</v>
      </c>
      <c r="W254">
        <f t="shared" ca="1" si="83"/>
        <v>280538.51186516444</v>
      </c>
      <c r="X254">
        <f t="shared" ca="1" si="84"/>
        <v>82601.990217023253</v>
      </c>
      <c r="Y254">
        <f t="shared" ca="1" si="85"/>
        <v>353028.61746766418</v>
      </c>
      <c r="Z254">
        <f t="shared" ca="1" si="86"/>
        <v>27374.405153968219</v>
      </c>
      <c r="AA254">
        <f t="shared" ca="1" si="87"/>
        <v>1412266.7455071642</v>
      </c>
      <c r="AB254">
        <f t="shared" ca="1" si="88"/>
        <v>914758.18569107191</v>
      </c>
      <c r="AD254">
        <f ca="1">IF(main[[#This Row],[Place]]="Melbourne",main[[#This Row],[Networth]],0)</f>
        <v>0</v>
      </c>
      <c r="AE254">
        <f ca="1">IF(main[[#This Row],[Place]]="Cardiff",main[[#This Row],[Networth]],0)</f>
        <v>0</v>
      </c>
      <c r="AF254">
        <f ca="1">IF(main[[#This Row],[Place]]="New york",main[[#This Row],[Networth]],0)</f>
        <v>0</v>
      </c>
      <c r="AG254">
        <f ca="1">IF(main[[#This Row],[Place]]="London",main[[#This Row],[Networth]],0)</f>
        <v>914758.18569107191</v>
      </c>
      <c r="AH254">
        <f ca="1">IF(main[[#This Row],[Place]]="Paris",main[[#This Row],[Networth]],0)</f>
        <v>0</v>
      </c>
      <c r="AI254">
        <f ca="1">IF(main[[#This Row],[Place]]="Rome",main[[#This Row],[Networth]],0)</f>
        <v>0</v>
      </c>
      <c r="AJ254">
        <f ca="1">IF(main[[#This Row],[Place]]="Delhi",main[[#This Row],[Networth]],0)</f>
        <v>0</v>
      </c>
      <c r="AK254">
        <f ca="1">IF(main[[#This Row],[Place]]="Lords",main[[#This Row],[Networth]],0)</f>
        <v>0</v>
      </c>
    </row>
    <row r="255" spans="4:37">
      <c r="D255" s="16">
        <f t="shared" ca="1" si="68"/>
        <v>26</v>
      </c>
      <c r="E255">
        <f t="shared" ca="1" si="68"/>
        <v>6</v>
      </c>
      <c r="F255">
        <f t="shared" si="89"/>
        <v>252</v>
      </c>
      <c r="G255" t="str">
        <f ca="1">VLOOKUP(D255,firstname[],2,FALSE)</f>
        <v>Paul</v>
      </c>
      <c r="H255" s="3" t="str">
        <f ca="1">VLOOKUP(E255,lastname[],2,FALSE)</f>
        <v>Pant</v>
      </c>
      <c r="I255">
        <f t="shared" ca="1" si="69"/>
        <v>36</v>
      </c>
      <c r="J255">
        <f t="shared" ca="1" si="70"/>
        <v>2</v>
      </c>
      <c r="K255" t="str">
        <f t="shared" ca="1" si="71"/>
        <v>women</v>
      </c>
      <c r="L255">
        <f t="shared" ca="1" si="72"/>
        <v>6</v>
      </c>
      <c r="M255" t="str">
        <f t="shared" ca="1" si="73"/>
        <v>Biotech</v>
      </c>
      <c r="N255">
        <f t="shared" ca="1" si="74"/>
        <v>1</v>
      </c>
      <c r="O255" t="str">
        <f t="shared" ca="1" si="75"/>
        <v>HSC</v>
      </c>
      <c r="P255">
        <f t="shared" ca="1" si="76"/>
        <v>2</v>
      </c>
      <c r="Q255">
        <f t="shared" ca="1" si="77"/>
        <v>4</v>
      </c>
      <c r="R255">
        <f t="shared" ca="1" si="78"/>
        <v>623245</v>
      </c>
      <c r="S255">
        <f t="shared" ca="1" si="79"/>
        <v>1</v>
      </c>
      <c r="T255" t="str">
        <f t="shared" ca="1" si="80"/>
        <v>New york</v>
      </c>
      <c r="U255">
        <f t="shared" ca="1" si="81"/>
        <v>4012604.2175868517</v>
      </c>
      <c r="V255">
        <f t="shared" ca="1" si="82"/>
        <v>393149.02869048074</v>
      </c>
      <c r="W255">
        <f t="shared" ca="1" si="83"/>
        <v>298021.7910432074</v>
      </c>
      <c r="X255">
        <f t="shared" ca="1" si="84"/>
        <v>165681.22035727854</v>
      </c>
      <c r="Y255">
        <f t="shared" ca="1" si="85"/>
        <v>219526.18310304143</v>
      </c>
      <c r="Z255">
        <f t="shared" ca="1" si="86"/>
        <v>408557.09845472605</v>
      </c>
      <c r="AA255">
        <f t="shared" ca="1" si="87"/>
        <v>5342428.1070847847</v>
      </c>
      <c r="AB255">
        <f t="shared" ca="1" si="88"/>
        <v>4564071.6749339839</v>
      </c>
      <c r="AD255">
        <f ca="1">IF(main[[#This Row],[Place]]="Melbourne",main[[#This Row],[Networth]],0)</f>
        <v>0</v>
      </c>
      <c r="AE255">
        <f ca="1">IF(main[[#This Row],[Place]]="Cardiff",main[[#This Row],[Networth]],0)</f>
        <v>0</v>
      </c>
      <c r="AF255">
        <f ca="1">IF(main[[#This Row],[Place]]="New york",main[[#This Row],[Networth]],0)</f>
        <v>4564071.6749339839</v>
      </c>
      <c r="AG255">
        <f ca="1">IF(main[[#This Row],[Place]]="London",main[[#This Row],[Networth]],0)</f>
        <v>0</v>
      </c>
      <c r="AH255">
        <f ca="1">IF(main[[#This Row],[Place]]="Paris",main[[#This Row],[Networth]],0)</f>
        <v>0</v>
      </c>
      <c r="AI255">
        <f ca="1">IF(main[[#This Row],[Place]]="Rome",main[[#This Row],[Networth]],0)</f>
        <v>0</v>
      </c>
      <c r="AJ255">
        <f ca="1">IF(main[[#This Row],[Place]]="Delhi",main[[#This Row],[Networth]],0)</f>
        <v>0</v>
      </c>
      <c r="AK255">
        <f ca="1">IF(main[[#This Row],[Place]]="Lords",main[[#This Row],[Networth]],0)</f>
        <v>0</v>
      </c>
    </row>
    <row r="256" spans="4:37">
      <c r="D256" s="16">
        <f t="shared" ca="1" si="68"/>
        <v>17</v>
      </c>
      <c r="E256">
        <f t="shared" ca="1" si="68"/>
        <v>29</v>
      </c>
      <c r="F256">
        <f t="shared" si="89"/>
        <v>253</v>
      </c>
      <c r="G256" t="str">
        <f ca="1">VLOOKUP(D256,firstname[],2,FALSE)</f>
        <v>Collin</v>
      </c>
      <c r="H256" s="3" t="str">
        <f ca="1">VLOOKUP(E256,lastname[],2,FALSE)</f>
        <v>Stanikzai</v>
      </c>
      <c r="I256">
        <f t="shared" ca="1" si="69"/>
        <v>26</v>
      </c>
      <c r="J256">
        <f t="shared" ca="1" si="70"/>
        <v>2</v>
      </c>
      <c r="K256" t="str">
        <f t="shared" ca="1" si="71"/>
        <v>women</v>
      </c>
      <c r="L256">
        <f t="shared" ca="1" si="72"/>
        <v>3</v>
      </c>
      <c r="M256" t="str">
        <f t="shared" ca="1" si="73"/>
        <v>Mechanical</v>
      </c>
      <c r="N256">
        <f t="shared" ca="1" si="74"/>
        <v>2</v>
      </c>
      <c r="O256" t="str">
        <f t="shared" ca="1" si="75"/>
        <v>SSC</v>
      </c>
      <c r="P256">
        <f t="shared" ca="1" si="76"/>
        <v>2</v>
      </c>
      <c r="Q256">
        <f t="shared" ca="1" si="77"/>
        <v>3</v>
      </c>
      <c r="R256">
        <f t="shared" ca="1" si="78"/>
        <v>186305</v>
      </c>
      <c r="S256">
        <f t="shared" ca="1" si="79"/>
        <v>3</v>
      </c>
      <c r="T256" t="str">
        <f t="shared" ca="1" si="80"/>
        <v>Paris</v>
      </c>
      <c r="U256">
        <f t="shared" ca="1" si="81"/>
        <v>6169.5297870378408</v>
      </c>
      <c r="V256">
        <f t="shared" ca="1" si="82"/>
        <v>586.58480952627042</v>
      </c>
      <c r="W256">
        <f t="shared" ca="1" si="83"/>
        <v>140296.02125716157</v>
      </c>
      <c r="X256">
        <f t="shared" ca="1" si="84"/>
        <v>4764.0265298183858</v>
      </c>
      <c r="Y256">
        <f t="shared" ca="1" si="85"/>
        <v>109881.8094810965</v>
      </c>
      <c r="Z256">
        <f t="shared" ca="1" si="86"/>
        <v>56012.513372686168</v>
      </c>
      <c r="AA256">
        <f t="shared" ca="1" si="87"/>
        <v>388783.06441688555</v>
      </c>
      <c r="AB256">
        <f t="shared" ca="1" si="88"/>
        <v>273550.6435964444</v>
      </c>
      <c r="AD256">
        <f ca="1">IF(main[[#This Row],[Place]]="Melbourne",main[[#This Row],[Networth]],0)</f>
        <v>0</v>
      </c>
      <c r="AE256">
        <f ca="1">IF(main[[#This Row],[Place]]="Cardiff",main[[#This Row],[Networth]],0)</f>
        <v>0</v>
      </c>
      <c r="AF256">
        <f ca="1">IF(main[[#This Row],[Place]]="New york",main[[#This Row],[Networth]],0)</f>
        <v>0</v>
      </c>
      <c r="AG256">
        <f ca="1">IF(main[[#This Row],[Place]]="London",main[[#This Row],[Networth]],0)</f>
        <v>0</v>
      </c>
      <c r="AH256">
        <f ca="1">IF(main[[#This Row],[Place]]="Paris",main[[#This Row],[Networth]],0)</f>
        <v>273550.6435964444</v>
      </c>
      <c r="AI256">
        <f ca="1">IF(main[[#This Row],[Place]]="Rome",main[[#This Row],[Networth]],0)</f>
        <v>0</v>
      </c>
      <c r="AJ256">
        <f ca="1">IF(main[[#This Row],[Place]]="Delhi",main[[#This Row],[Networth]],0)</f>
        <v>0</v>
      </c>
      <c r="AK256">
        <f ca="1">IF(main[[#This Row],[Place]]="Lords",main[[#This Row],[Networth]],0)</f>
        <v>0</v>
      </c>
    </row>
    <row r="257" spans="4:37">
      <c r="D257" s="16">
        <f t="shared" ca="1" si="68"/>
        <v>28</v>
      </c>
      <c r="E257">
        <f t="shared" ca="1" si="68"/>
        <v>19</v>
      </c>
      <c r="F257">
        <f t="shared" si="89"/>
        <v>254</v>
      </c>
      <c r="G257" t="str">
        <f ca="1">VLOOKUP(D257,firstname[],2,FALSE)</f>
        <v>Nathan</v>
      </c>
      <c r="H257" s="3" t="str">
        <f ca="1">VLOOKUP(E257,lastname[],2,FALSE)</f>
        <v>Chandra</v>
      </c>
      <c r="I257">
        <f t="shared" ca="1" si="69"/>
        <v>30</v>
      </c>
      <c r="J257">
        <f t="shared" ca="1" si="70"/>
        <v>1</v>
      </c>
      <c r="K257" t="str">
        <f t="shared" ca="1" si="71"/>
        <v>men</v>
      </c>
      <c r="L257">
        <f t="shared" ca="1" si="72"/>
        <v>1</v>
      </c>
      <c r="M257" t="str">
        <f t="shared" ca="1" si="73"/>
        <v>Computer Science</v>
      </c>
      <c r="N257">
        <f t="shared" ca="1" si="74"/>
        <v>5</v>
      </c>
      <c r="O257" t="str">
        <f t="shared" ca="1" si="75"/>
        <v>PHD</v>
      </c>
      <c r="P257">
        <f t="shared" ca="1" si="76"/>
        <v>3</v>
      </c>
      <c r="Q257">
        <f t="shared" ca="1" si="77"/>
        <v>3</v>
      </c>
      <c r="R257">
        <f t="shared" ca="1" si="78"/>
        <v>1326420</v>
      </c>
      <c r="S257">
        <f t="shared" ca="1" si="79"/>
        <v>4</v>
      </c>
      <c r="T257" t="str">
        <f t="shared" ca="1" si="80"/>
        <v>Rome</v>
      </c>
      <c r="U257">
        <f t="shared" ca="1" si="81"/>
        <v>1058637.89311416</v>
      </c>
      <c r="V257">
        <f t="shared" ca="1" si="82"/>
        <v>1472.7591886051359</v>
      </c>
      <c r="W257">
        <f t="shared" ca="1" si="83"/>
        <v>1091978.5968056817</v>
      </c>
      <c r="X257">
        <f t="shared" ca="1" si="84"/>
        <v>899252.57490092912</v>
      </c>
      <c r="Y257">
        <f t="shared" ca="1" si="85"/>
        <v>269805.99331534578</v>
      </c>
      <c r="Z257">
        <f t="shared" ca="1" si="86"/>
        <v>801177.5672460309</v>
      </c>
      <c r="AA257">
        <f t="shared" ca="1" si="87"/>
        <v>4278214.0571658723</v>
      </c>
      <c r="AB257">
        <f t="shared" ca="1" si="88"/>
        <v>3107682.7297609923</v>
      </c>
      <c r="AD257">
        <f ca="1">IF(main[[#This Row],[Place]]="Melbourne",main[[#This Row],[Networth]],0)</f>
        <v>0</v>
      </c>
      <c r="AE257">
        <f ca="1">IF(main[[#This Row],[Place]]="Cardiff",main[[#This Row],[Networth]],0)</f>
        <v>0</v>
      </c>
      <c r="AF257">
        <f ca="1">IF(main[[#This Row],[Place]]="New york",main[[#This Row],[Networth]],0)</f>
        <v>0</v>
      </c>
      <c r="AG257">
        <f ca="1">IF(main[[#This Row],[Place]]="London",main[[#This Row],[Networth]],0)</f>
        <v>0</v>
      </c>
      <c r="AH257">
        <f ca="1">IF(main[[#This Row],[Place]]="Paris",main[[#This Row],[Networth]],0)</f>
        <v>0</v>
      </c>
      <c r="AI257">
        <f ca="1">IF(main[[#This Row],[Place]]="Rome",main[[#This Row],[Networth]],0)</f>
        <v>3107682.7297609923</v>
      </c>
      <c r="AJ257">
        <f ca="1">IF(main[[#This Row],[Place]]="Delhi",main[[#This Row],[Networth]],0)</f>
        <v>0</v>
      </c>
      <c r="AK257">
        <f ca="1">IF(main[[#This Row],[Place]]="Lords",main[[#This Row],[Networth]],0)</f>
        <v>0</v>
      </c>
    </row>
    <row r="258" spans="4:37">
      <c r="D258" s="16">
        <f t="shared" ca="1" si="68"/>
        <v>26</v>
      </c>
      <c r="E258">
        <f t="shared" ca="1" si="68"/>
        <v>11</v>
      </c>
      <c r="F258">
        <f t="shared" si="89"/>
        <v>255</v>
      </c>
      <c r="G258" t="str">
        <f ca="1">VLOOKUP(D258,firstname[],2,FALSE)</f>
        <v>Paul</v>
      </c>
      <c r="H258" s="3" t="str">
        <f ca="1">VLOOKUP(E258,lastname[],2,FALSE)</f>
        <v>Jain</v>
      </c>
      <c r="I258">
        <f t="shared" ca="1" si="69"/>
        <v>45</v>
      </c>
      <c r="J258">
        <f t="shared" ca="1" si="70"/>
        <v>1</v>
      </c>
      <c r="K258" t="str">
        <f t="shared" ca="1" si="71"/>
        <v>men</v>
      </c>
      <c r="L258">
        <f t="shared" ca="1" si="72"/>
        <v>4</v>
      </c>
      <c r="M258" t="str">
        <f t="shared" ca="1" si="73"/>
        <v>IT</v>
      </c>
      <c r="N258">
        <f t="shared" ca="1" si="74"/>
        <v>1</v>
      </c>
      <c r="O258" t="str">
        <f t="shared" ca="1" si="75"/>
        <v>HSC</v>
      </c>
      <c r="P258">
        <f t="shared" ca="1" si="76"/>
        <v>2</v>
      </c>
      <c r="Q258">
        <f t="shared" ca="1" si="77"/>
        <v>2</v>
      </c>
      <c r="R258">
        <f t="shared" ca="1" si="78"/>
        <v>1078476</v>
      </c>
      <c r="S258">
        <f t="shared" ca="1" si="79"/>
        <v>6</v>
      </c>
      <c r="T258" t="str">
        <f t="shared" ca="1" si="80"/>
        <v>Lords</v>
      </c>
      <c r="U258">
        <f t="shared" ca="1" si="81"/>
        <v>2073170.1778223552</v>
      </c>
      <c r="V258">
        <f t="shared" ca="1" si="82"/>
        <v>9329.6460662476511</v>
      </c>
      <c r="W258">
        <f t="shared" ca="1" si="83"/>
        <v>913506.44544889044</v>
      </c>
      <c r="X258">
        <f t="shared" ca="1" si="84"/>
        <v>899773.65320815321</v>
      </c>
      <c r="Y258">
        <f t="shared" ca="1" si="85"/>
        <v>570035.80086905544</v>
      </c>
      <c r="Z258">
        <f t="shared" ca="1" si="86"/>
        <v>658624.19797712704</v>
      </c>
      <c r="AA258">
        <f t="shared" ca="1" si="87"/>
        <v>4723776.821248373</v>
      </c>
      <c r="AB258">
        <f t="shared" ca="1" si="88"/>
        <v>3244637.7211049167</v>
      </c>
      <c r="AD258">
        <f ca="1">IF(main[[#This Row],[Place]]="Melbourne",main[[#This Row],[Networth]],0)</f>
        <v>0</v>
      </c>
      <c r="AE258">
        <f ca="1">IF(main[[#This Row],[Place]]="Cardiff",main[[#This Row],[Networth]],0)</f>
        <v>0</v>
      </c>
      <c r="AF258">
        <f ca="1">IF(main[[#This Row],[Place]]="New york",main[[#This Row],[Networth]],0)</f>
        <v>0</v>
      </c>
      <c r="AG258">
        <f ca="1">IF(main[[#This Row],[Place]]="London",main[[#This Row],[Networth]],0)</f>
        <v>0</v>
      </c>
      <c r="AH258">
        <f ca="1">IF(main[[#This Row],[Place]]="Paris",main[[#This Row],[Networth]],0)</f>
        <v>0</v>
      </c>
      <c r="AI258">
        <f ca="1">IF(main[[#This Row],[Place]]="Rome",main[[#This Row],[Networth]],0)</f>
        <v>0</v>
      </c>
      <c r="AJ258">
        <f ca="1">IF(main[[#This Row],[Place]]="Delhi",main[[#This Row],[Networth]],0)</f>
        <v>0</v>
      </c>
      <c r="AK258">
        <f ca="1">IF(main[[#This Row],[Place]]="Lords",main[[#This Row],[Networth]],0)</f>
        <v>3244637.7211049167</v>
      </c>
    </row>
    <row r="259" spans="4:37">
      <c r="D259" s="16">
        <f t="shared" ca="1" si="68"/>
        <v>10</v>
      </c>
      <c r="E259">
        <f t="shared" ca="1" si="68"/>
        <v>20</v>
      </c>
      <c r="F259">
        <f t="shared" si="89"/>
        <v>256</v>
      </c>
      <c r="G259" t="str">
        <f ca="1">VLOOKUP(D259,firstname[],2,FALSE)</f>
        <v>Abdul</v>
      </c>
      <c r="H259" s="3" t="str">
        <f ca="1">VLOOKUP(E259,lastname[],2,FALSE)</f>
        <v>Link</v>
      </c>
      <c r="I259">
        <f t="shared" ca="1" si="69"/>
        <v>32</v>
      </c>
      <c r="J259">
        <f t="shared" ca="1" si="70"/>
        <v>1</v>
      </c>
      <c r="K259" t="str">
        <f t="shared" ca="1" si="71"/>
        <v>men</v>
      </c>
      <c r="L259">
        <f t="shared" ca="1" si="72"/>
        <v>3</v>
      </c>
      <c r="M259" t="str">
        <f t="shared" ca="1" si="73"/>
        <v>Mechanical</v>
      </c>
      <c r="N259">
        <f t="shared" ca="1" si="74"/>
        <v>4</v>
      </c>
      <c r="O259" t="str">
        <f t="shared" ca="1" si="75"/>
        <v>PostGraduate</v>
      </c>
      <c r="P259">
        <f t="shared" ca="1" si="76"/>
        <v>2</v>
      </c>
      <c r="Q259">
        <f t="shared" ca="1" si="77"/>
        <v>1</v>
      </c>
      <c r="R259">
        <f t="shared" ca="1" si="78"/>
        <v>417859</v>
      </c>
      <c r="S259">
        <f t="shared" ca="1" si="79"/>
        <v>1</v>
      </c>
      <c r="T259" t="str">
        <f t="shared" ca="1" si="80"/>
        <v>New york</v>
      </c>
      <c r="U259">
        <f t="shared" ca="1" si="81"/>
        <v>535192.05785692646</v>
      </c>
      <c r="V259">
        <f t="shared" ca="1" si="82"/>
        <v>39074.388976734386</v>
      </c>
      <c r="W259">
        <f t="shared" ca="1" si="83"/>
        <v>395145.04801256867</v>
      </c>
      <c r="X259">
        <f t="shared" ca="1" si="84"/>
        <v>95250.698262654507</v>
      </c>
      <c r="Y259">
        <f t="shared" ca="1" si="85"/>
        <v>325015.52725131332</v>
      </c>
      <c r="Z259">
        <f t="shared" ca="1" si="86"/>
        <v>28107.41100907249</v>
      </c>
      <c r="AA259">
        <f t="shared" ca="1" si="87"/>
        <v>1376303.5168785676</v>
      </c>
      <c r="AB259">
        <f t="shared" ca="1" si="88"/>
        <v>916962.90238786547</v>
      </c>
      <c r="AD259">
        <f ca="1">IF(main[[#This Row],[Place]]="Melbourne",main[[#This Row],[Networth]],0)</f>
        <v>0</v>
      </c>
      <c r="AE259">
        <f ca="1">IF(main[[#This Row],[Place]]="Cardiff",main[[#This Row],[Networth]],0)</f>
        <v>0</v>
      </c>
      <c r="AF259">
        <f ca="1">IF(main[[#This Row],[Place]]="New york",main[[#This Row],[Networth]],0)</f>
        <v>916962.90238786547</v>
      </c>
      <c r="AG259">
        <f ca="1">IF(main[[#This Row],[Place]]="London",main[[#This Row],[Networth]],0)</f>
        <v>0</v>
      </c>
      <c r="AH259">
        <f ca="1">IF(main[[#This Row],[Place]]="Paris",main[[#This Row],[Networth]],0)</f>
        <v>0</v>
      </c>
      <c r="AI259">
        <f ca="1">IF(main[[#This Row],[Place]]="Rome",main[[#This Row],[Networth]],0)</f>
        <v>0</v>
      </c>
      <c r="AJ259">
        <f ca="1">IF(main[[#This Row],[Place]]="Delhi",main[[#This Row],[Networth]],0)</f>
        <v>0</v>
      </c>
      <c r="AK259">
        <f ca="1">IF(main[[#This Row],[Place]]="Lords",main[[#This Row],[Networth]],0)</f>
        <v>0</v>
      </c>
    </row>
    <row r="260" spans="4:37">
      <c r="D260" s="16">
        <f t="shared" ca="1" si="68"/>
        <v>30</v>
      </c>
      <c r="E260">
        <f t="shared" ca="1" si="68"/>
        <v>23</v>
      </c>
      <c r="F260">
        <f t="shared" si="89"/>
        <v>257</v>
      </c>
      <c r="G260" t="str">
        <f ca="1">VLOOKUP(D260,firstname[],2,FALSE)</f>
        <v>Rashid</v>
      </c>
      <c r="H260" s="3" t="str">
        <f ca="1">VLOOKUP(E260,lastname[],2,FALSE)</f>
        <v>Kat</v>
      </c>
      <c r="I260">
        <f t="shared" ca="1" si="69"/>
        <v>43</v>
      </c>
      <c r="J260">
        <f t="shared" ca="1" si="70"/>
        <v>2</v>
      </c>
      <c r="K260" t="str">
        <f t="shared" ca="1" si="71"/>
        <v>women</v>
      </c>
      <c r="L260">
        <f t="shared" ca="1" si="72"/>
        <v>4</v>
      </c>
      <c r="M260" t="str">
        <f t="shared" ca="1" si="73"/>
        <v>IT</v>
      </c>
      <c r="N260">
        <f t="shared" ca="1" si="74"/>
        <v>1</v>
      </c>
      <c r="O260" t="str">
        <f t="shared" ca="1" si="75"/>
        <v>HSC</v>
      </c>
      <c r="P260">
        <f t="shared" ca="1" si="76"/>
        <v>2</v>
      </c>
      <c r="Q260">
        <f t="shared" ca="1" si="77"/>
        <v>4</v>
      </c>
      <c r="R260">
        <f t="shared" ca="1" si="78"/>
        <v>1070612</v>
      </c>
      <c r="S260">
        <f t="shared" ca="1" si="79"/>
        <v>7</v>
      </c>
      <c r="T260" t="str">
        <f t="shared" ca="1" si="80"/>
        <v>Melbourne</v>
      </c>
      <c r="U260">
        <f t="shared" ca="1" si="81"/>
        <v>916496.04945008573</v>
      </c>
      <c r="V260">
        <f t="shared" ca="1" si="82"/>
        <v>43100.667474116868</v>
      </c>
      <c r="W260">
        <f t="shared" ca="1" si="83"/>
        <v>894500.36684648856</v>
      </c>
      <c r="X260">
        <f t="shared" ca="1" si="84"/>
        <v>421906.25534292893</v>
      </c>
      <c r="Y260">
        <f t="shared" ca="1" si="85"/>
        <v>896000.53067445126</v>
      </c>
      <c r="Z260">
        <f t="shared" ca="1" si="86"/>
        <v>439940.77879281552</v>
      </c>
      <c r="AA260">
        <f t="shared" ca="1" si="87"/>
        <v>3321549.1950893896</v>
      </c>
      <c r="AB260">
        <f t="shared" ca="1" si="88"/>
        <v>1960541.7415978925</v>
      </c>
      <c r="AD260">
        <f ca="1">IF(main[[#This Row],[Place]]="Melbourne",main[[#This Row],[Networth]],0)</f>
        <v>1960541.7415978925</v>
      </c>
      <c r="AE260">
        <f ca="1">IF(main[[#This Row],[Place]]="Cardiff",main[[#This Row],[Networth]],0)</f>
        <v>0</v>
      </c>
      <c r="AF260">
        <f ca="1">IF(main[[#This Row],[Place]]="New york",main[[#This Row],[Networth]],0)</f>
        <v>0</v>
      </c>
      <c r="AG260">
        <f ca="1">IF(main[[#This Row],[Place]]="London",main[[#This Row],[Networth]],0)</f>
        <v>0</v>
      </c>
      <c r="AH260">
        <f ca="1">IF(main[[#This Row],[Place]]="Paris",main[[#This Row],[Networth]],0)</f>
        <v>0</v>
      </c>
      <c r="AI260">
        <f ca="1">IF(main[[#This Row],[Place]]="Rome",main[[#This Row],[Networth]],0)</f>
        <v>0</v>
      </c>
      <c r="AJ260">
        <f ca="1">IF(main[[#This Row],[Place]]="Delhi",main[[#This Row],[Networth]],0)</f>
        <v>0</v>
      </c>
      <c r="AK260">
        <f ca="1">IF(main[[#This Row],[Place]]="Lords",main[[#This Row],[Networth]],0)</f>
        <v>0</v>
      </c>
    </row>
    <row r="261" spans="4:37">
      <c r="D261" s="16">
        <f t="shared" ref="D261:E324" ca="1" si="90">RANDBETWEEN(1,30)</f>
        <v>3</v>
      </c>
      <c r="E261">
        <f t="shared" ca="1" si="90"/>
        <v>9</v>
      </c>
      <c r="F261">
        <f t="shared" si="89"/>
        <v>258</v>
      </c>
      <c r="G261" t="str">
        <f ca="1">VLOOKUP(D261,firstname[],2,FALSE)</f>
        <v>Pradyuman</v>
      </c>
      <c r="H261" s="3" t="str">
        <f ca="1">VLOOKUP(E261,lastname[],2,FALSE)</f>
        <v>Modi</v>
      </c>
      <c r="I261">
        <f t="shared" ref="I261:I324" ca="1" si="91">RANDBETWEEN(25,45)</f>
        <v>32</v>
      </c>
      <c r="J261">
        <f t="shared" ref="J261:J324" ca="1" si="92">RANDBETWEEN(1,2)</f>
        <v>1</v>
      </c>
      <c r="K261" t="str">
        <f t="shared" ref="K261:K324" ca="1" si="93">IF(J261=1,"men","women")</f>
        <v>men</v>
      </c>
      <c r="L261">
        <f t="shared" ref="L261:L324" ca="1" si="94">RANDBETWEEN(1,6)</f>
        <v>3</v>
      </c>
      <c r="M261" t="str">
        <f t="shared" ref="M261:M324" ca="1" si="95">VLOOKUP(L261,$A$4:$B$9,2,FALSE)</f>
        <v>Mechanical</v>
      </c>
      <c r="N261">
        <f t="shared" ref="N261:N324" ca="1" si="96">RANDBETWEEN(1,5)</f>
        <v>2</v>
      </c>
      <c r="O261" t="str">
        <f t="shared" ref="O261:O324" ca="1" si="97">VLOOKUP(N261,$A$12:$B$16,2,FALSE)</f>
        <v>SSC</v>
      </c>
      <c r="P261">
        <f t="shared" ref="P261:P324" ca="1" si="98">RANDBETWEEN(1,3)</f>
        <v>3</v>
      </c>
      <c r="Q261">
        <f t="shared" ref="Q261:Q324" ca="1" si="99">RANDBETWEEN(1,4)</f>
        <v>2</v>
      </c>
      <c r="R261">
        <f t="shared" ref="R261:R324" ca="1" si="100">RANDBETWEEN(50000,1500000)</f>
        <v>495194</v>
      </c>
      <c r="S261">
        <f t="shared" ref="S261:S324" ca="1" si="101">RANDBETWEEN(1,8)</f>
        <v>3</v>
      </c>
      <c r="T261" t="str">
        <f t="shared" ref="T261:T324" ca="1" si="102">VLOOKUP(S261,$A$19:$B$26,2,FALSE)</f>
        <v>Paris</v>
      </c>
      <c r="U261">
        <f t="shared" ref="U261:U324" ca="1" si="103">RAND()*R261*10</f>
        <v>1177368.8896527309</v>
      </c>
      <c r="V261">
        <f t="shared" ref="V261:V324" ca="1" si="104">U261*RAND()*0.1</f>
        <v>74151.799201727365</v>
      </c>
      <c r="W261">
        <f t="shared" ref="W261:W324" ca="1" si="105">R261*RAND()</f>
        <v>393492.43792499718</v>
      </c>
      <c r="X261">
        <f t="shared" ref="X261:X324" ca="1" si="106">W261*RAND()</f>
        <v>214239.49142123177</v>
      </c>
      <c r="Y261">
        <f t="shared" ref="Y261:Y324" ca="1" si="107">RAND()*R261</f>
        <v>206347.53938181285</v>
      </c>
      <c r="Z261">
        <f t="shared" ref="Z261:Z324" ca="1" si="108">RAND()*R261*0.75</f>
        <v>314579.12167597521</v>
      </c>
      <c r="AA261">
        <f t="shared" ref="AA261:AA324" ca="1" si="109">R261+U261+W261+Z261</f>
        <v>2380634.4492537035</v>
      </c>
      <c r="AB261">
        <f t="shared" ref="AB261:AB324" ca="1" si="110">AA261-V261-X261-Y261</f>
        <v>1885895.6192489315</v>
      </c>
      <c r="AD261">
        <f ca="1">IF(main[[#This Row],[Place]]="Melbourne",main[[#This Row],[Networth]],0)</f>
        <v>0</v>
      </c>
      <c r="AE261">
        <f ca="1">IF(main[[#This Row],[Place]]="Cardiff",main[[#This Row],[Networth]],0)</f>
        <v>0</v>
      </c>
      <c r="AF261">
        <f ca="1">IF(main[[#This Row],[Place]]="New york",main[[#This Row],[Networth]],0)</f>
        <v>0</v>
      </c>
      <c r="AG261">
        <f ca="1">IF(main[[#This Row],[Place]]="London",main[[#This Row],[Networth]],0)</f>
        <v>0</v>
      </c>
      <c r="AH261">
        <f ca="1">IF(main[[#This Row],[Place]]="Paris",main[[#This Row],[Networth]],0)</f>
        <v>1885895.6192489315</v>
      </c>
      <c r="AI261">
        <f ca="1">IF(main[[#This Row],[Place]]="Rome",main[[#This Row],[Networth]],0)</f>
        <v>0</v>
      </c>
      <c r="AJ261">
        <f ca="1">IF(main[[#This Row],[Place]]="Delhi",main[[#This Row],[Networth]],0)</f>
        <v>0</v>
      </c>
      <c r="AK261">
        <f ca="1">IF(main[[#This Row],[Place]]="Lords",main[[#This Row],[Networth]],0)</f>
        <v>0</v>
      </c>
    </row>
    <row r="262" spans="4:37">
      <c r="D262" s="16">
        <f t="shared" ca="1" si="90"/>
        <v>19</v>
      </c>
      <c r="E262">
        <f t="shared" ca="1" si="90"/>
        <v>2</v>
      </c>
      <c r="F262">
        <f t="shared" ref="F262:F325" si="111">F261+1</f>
        <v>259</v>
      </c>
      <c r="G262" t="str">
        <f ca="1">VLOOKUP(D262,firstname[],2,FALSE)</f>
        <v>Berkin</v>
      </c>
      <c r="H262" s="3" t="str">
        <f ca="1">VLOOKUP(E262,lastname[],2,FALSE)</f>
        <v>Nadel</v>
      </c>
      <c r="I262">
        <f t="shared" ca="1" si="91"/>
        <v>34</v>
      </c>
      <c r="J262">
        <f t="shared" ca="1" si="92"/>
        <v>2</v>
      </c>
      <c r="K262" t="str">
        <f t="shared" ca="1" si="93"/>
        <v>women</v>
      </c>
      <c r="L262">
        <f t="shared" ca="1" si="94"/>
        <v>6</v>
      </c>
      <c r="M262" t="str">
        <f t="shared" ca="1" si="95"/>
        <v>Biotech</v>
      </c>
      <c r="N262">
        <f t="shared" ca="1" si="96"/>
        <v>1</v>
      </c>
      <c r="O262" t="str">
        <f t="shared" ca="1" si="97"/>
        <v>HSC</v>
      </c>
      <c r="P262">
        <f t="shared" ca="1" si="98"/>
        <v>3</v>
      </c>
      <c r="Q262">
        <f t="shared" ca="1" si="99"/>
        <v>1</v>
      </c>
      <c r="R262">
        <f t="shared" ca="1" si="100"/>
        <v>535108</v>
      </c>
      <c r="S262">
        <f t="shared" ca="1" si="101"/>
        <v>7</v>
      </c>
      <c r="T262" t="str">
        <f t="shared" ca="1" si="102"/>
        <v>Melbourne</v>
      </c>
      <c r="U262">
        <f t="shared" ca="1" si="103"/>
        <v>2292900.2399753863</v>
      </c>
      <c r="V262">
        <f t="shared" ca="1" si="104"/>
        <v>93197.708178502959</v>
      </c>
      <c r="W262">
        <f t="shared" ca="1" si="105"/>
        <v>451931.42667860503</v>
      </c>
      <c r="X262">
        <f t="shared" ca="1" si="106"/>
        <v>227757.46047851632</v>
      </c>
      <c r="Y262">
        <f t="shared" ca="1" si="107"/>
        <v>78308.635180909681</v>
      </c>
      <c r="Z262">
        <f t="shared" ca="1" si="108"/>
        <v>322978.43614515214</v>
      </c>
      <c r="AA262">
        <f t="shared" ca="1" si="109"/>
        <v>3602918.1027991432</v>
      </c>
      <c r="AB262">
        <f t="shared" ca="1" si="110"/>
        <v>3203654.2989612143</v>
      </c>
      <c r="AD262">
        <f ca="1">IF(main[[#This Row],[Place]]="Melbourne",main[[#This Row],[Networth]],0)</f>
        <v>3203654.2989612143</v>
      </c>
      <c r="AE262">
        <f ca="1">IF(main[[#This Row],[Place]]="Cardiff",main[[#This Row],[Networth]],0)</f>
        <v>0</v>
      </c>
      <c r="AF262">
        <f ca="1">IF(main[[#This Row],[Place]]="New york",main[[#This Row],[Networth]],0)</f>
        <v>0</v>
      </c>
      <c r="AG262">
        <f ca="1">IF(main[[#This Row],[Place]]="London",main[[#This Row],[Networth]],0)</f>
        <v>0</v>
      </c>
      <c r="AH262">
        <f ca="1">IF(main[[#This Row],[Place]]="Paris",main[[#This Row],[Networth]],0)</f>
        <v>0</v>
      </c>
      <c r="AI262">
        <f ca="1">IF(main[[#This Row],[Place]]="Rome",main[[#This Row],[Networth]],0)</f>
        <v>0</v>
      </c>
      <c r="AJ262">
        <f ca="1">IF(main[[#This Row],[Place]]="Delhi",main[[#This Row],[Networth]],0)</f>
        <v>0</v>
      </c>
      <c r="AK262">
        <f ca="1">IF(main[[#This Row],[Place]]="Lords",main[[#This Row],[Networth]],0)</f>
        <v>0</v>
      </c>
    </row>
    <row r="263" spans="4:37">
      <c r="D263" s="16">
        <f t="shared" ca="1" si="90"/>
        <v>17</v>
      </c>
      <c r="E263">
        <f t="shared" ca="1" si="90"/>
        <v>29</v>
      </c>
      <c r="F263">
        <f t="shared" si="111"/>
        <v>260</v>
      </c>
      <c r="G263" t="str">
        <f ca="1">VLOOKUP(D263,firstname[],2,FALSE)</f>
        <v>Collin</v>
      </c>
      <c r="H263" s="3" t="str">
        <f ca="1">VLOOKUP(E263,lastname[],2,FALSE)</f>
        <v>Stanikzai</v>
      </c>
      <c r="I263">
        <f t="shared" ca="1" si="91"/>
        <v>29</v>
      </c>
      <c r="J263">
        <f t="shared" ca="1" si="92"/>
        <v>1</v>
      </c>
      <c r="K263" t="str">
        <f t="shared" ca="1" si="93"/>
        <v>men</v>
      </c>
      <c r="L263">
        <f t="shared" ca="1" si="94"/>
        <v>5</v>
      </c>
      <c r="M263" t="str">
        <f t="shared" ca="1" si="95"/>
        <v>Electrical</v>
      </c>
      <c r="N263">
        <f t="shared" ca="1" si="96"/>
        <v>5</v>
      </c>
      <c r="O263" t="str">
        <f t="shared" ca="1" si="97"/>
        <v>PHD</v>
      </c>
      <c r="P263">
        <f t="shared" ca="1" si="98"/>
        <v>1</v>
      </c>
      <c r="Q263">
        <f t="shared" ca="1" si="99"/>
        <v>1</v>
      </c>
      <c r="R263">
        <f t="shared" ca="1" si="100"/>
        <v>703846</v>
      </c>
      <c r="S263">
        <f t="shared" ca="1" si="101"/>
        <v>3</v>
      </c>
      <c r="T263" t="str">
        <f t="shared" ca="1" si="102"/>
        <v>Paris</v>
      </c>
      <c r="U263">
        <f t="shared" ca="1" si="103"/>
        <v>5229828.6072974009</v>
      </c>
      <c r="V263">
        <f t="shared" ca="1" si="104"/>
        <v>494957.59156919131</v>
      </c>
      <c r="W263">
        <f t="shared" ca="1" si="105"/>
        <v>160644.78111090965</v>
      </c>
      <c r="X263">
        <f t="shared" ca="1" si="106"/>
        <v>91485.568559467778</v>
      </c>
      <c r="Y263">
        <f t="shared" ca="1" si="107"/>
        <v>54678.661858881438</v>
      </c>
      <c r="Z263">
        <f t="shared" ca="1" si="108"/>
        <v>38335.929770518582</v>
      </c>
      <c r="AA263">
        <f t="shared" ca="1" si="109"/>
        <v>6132655.3181788297</v>
      </c>
      <c r="AB263">
        <f t="shared" ca="1" si="110"/>
        <v>5491533.4961912883</v>
      </c>
      <c r="AD263">
        <f ca="1">IF(main[[#This Row],[Place]]="Melbourne",main[[#This Row],[Networth]],0)</f>
        <v>0</v>
      </c>
      <c r="AE263">
        <f ca="1">IF(main[[#This Row],[Place]]="Cardiff",main[[#This Row],[Networth]],0)</f>
        <v>0</v>
      </c>
      <c r="AF263">
        <f ca="1">IF(main[[#This Row],[Place]]="New york",main[[#This Row],[Networth]],0)</f>
        <v>0</v>
      </c>
      <c r="AG263">
        <f ca="1">IF(main[[#This Row],[Place]]="London",main[[#This Row],[Networth]],0)</f>
        <v>0</v>
      </c>
      <c r="AH263">
        <f ca="1">IF(main[[#This Row],[Place]]="Paris",main[[#This Row],[Networth]],0)</f>
        <v>5491533.4961912883</v>
      </c>
      <c r="AI263">
        <f ca="1">IF(main[[#This Row],[Place]]="Rome",main[[#This Row],[Networth]],0)</f>
        <v>0</v>
      </c>
      <c r="AJ263">
        <f ca="1">IF(main[[#This Row],[Place]]="Delhi",main[[#This Row],[Networth]],0)</f>
        <v>0</v>
      </c>
      <c r="AK263">
        <f ca="1">IF(main[[#This Row],[Place]]="Lords",main[[#This Row],[Networth]],0)</f>
        <v>0</v>
      </c>
    </row>
    <row r="264" spans="4:37">
      <c r="D264" s="16">
        <f t="shared" ca="1" si="90"/>
        <v>14</v>
      </c>
      <c r="E264">
        <f t="shared" ca="1" si="90"/>
        <v>28</v>
      </c>
      <c r="F264">
        <f t="shared" si="111"/>
        <v>261</v>
      </c>
      <c r="G264" t="str">
        <f ca="1">VLOOKUP(D264,firstname[],2,FALSE)</f>
        <v>Glenn</v>
      </c>
      <c r="H264" s="3" t="str">
        <f ca="1">VLOOKUP(E264,lastname[],2,FALSE)</f>
        <v>Coulternile</v>
      </c>
      <c r="I264">
        <f t="shared" ca="1" si="91"/>
        <v>29</v>
      </c>
      <c r="J264">
        <f t="shared" ca="1" si="92"/>
        <v>2</v>
      </c>
      <c r="K264" t="str">
        <f t="shared" ca="1" si="93"/>
        <v>women</v>
      </c>
      <c r="L264">
        <f t="shared" ca="1" si="94"/>
        <v>5</v>
      </c>
      <c r="M264" t="str">
        <f t="shared" ca="1" si="95"/>
        <v>Electrical</v>
      </c>
      <c r="N264">
        <f t="shared" ca="1" si="96"/>
        <v>1</v>
      </c>
      <c r="O264" t="str">
        <f t="shared" ca="1" si="97"/>
        <v>HSC</v>
      </c>
      <c r="P264">
        <f t="shared" ca="1" si="98"/>
        <v>1</v>
      </c>
      <c r="Q264">
        <f t="shared" ca="1" si="99"/>
        <v>3</v>
      </c>
      <c r="R264">
        <f t="shared" ca="1" si="100"/>
        <v>763871</v>
      </c>
      <c r="S264">
        <f t="shared" ca="1" si="101"/>
        <v>5</v>
      </c>
      <c r="T264" t="str">
        <f t="shared" ca="1" si="102"/>
        <v>Delhi</v>
      </c>
      <c r="U264">
        <f t="shared" ca="1" si="103"/>
        <v>1160582.4644390582</v>
      </c>
      <c r="V264">
        <f t="shared" ca="1" si="104"/>
        <v>62598.705670352829</v>
      </c>
      <c r="W264">
        <f t="shared" ca="1" si="105"/>
        <v>354275.73911589396</v>
      </c>
      <c r="X264">
        <f t="shared" ca="1" si="106"/>
        <v>278207.28061172419</v>
      </c>
      <c r="Y264">
        <f t="shared" ca="1" si="107"/>
        <v>583490.72843245242</v>
      </c>
      <c r="Z264">
        <f t="shared" ca="1" si="108"/>
        <v>385383.63183019514</v>
      </c>
      <c r="AA264">
        <f t="shared" ca="1" si="109"/>
        <v>2664112.835385147</v>
      </c>
      <c r="AB264">
        <f t="shared" ca="1" si="110"/>
        <v>1739816.1206706176</v>
      </c>
      <c r="AD264">
        <f ca="1">IF(main[[#This Row],[Place]]="Melbourne",main[[#This Row],[Networth]],0)</f>
        <v>0</v>
      </c>
      <c r="AE264">
        <f ca="1">IF(main[[#This Row],[Place]]="Cardiff",main[[#This Row],[Networth]],0)</f>
        <v>0</v>
      </c>
      <c r="AF264">
        <f ca="1">IF(main[[#This Row],[Place]]="New york",main[[#This Row],[Networth]],0)</f>
        <v>0</v>
      </c>
      <c r="AG264">
        <f ca="1">IF(main[[#This Row],[Place]]="London",main[[#This Row],[Networth]],0)</f>
        <v>0</v>
      </c>
      <c r="AH264">
        <f ca="1">IF(main[[#This Row],[Place]]="Paris",main[[#This Row],[Networth]],0)</f>
        <v>0</v>
      </c>
      <c r="AI264">
        <f ca="1">IF(main[[#This Row],[Place]]="Rome",main[[#This Row],[Networth]],0)</f>
        <v>0</v>
      </c>
      <c r="AJ264">
        <f ca="1">IF(main[[#This Row],[Place]]="Delhi",main[[#This Row],[Networth]],0)</f>
        <v>1739816.1206706176</v>
      </c>
      <c r="AK264">
        <f ca="1">IF(main[[#This Row],[Place]]="Lords",main[[#This Row],[Networth]],0)</f>
        <v>0</v>
      </c>
    </row>
    <row r="265" spans="4:37">
      <c r="D265" s="16">
        <f t="shared" ca="1" si="90"/>
        <v>17</v>
      </c>
      <c r="E265">
        <f t="shared" ca="1" si="90"/>
        <v>3</v>
      </c>
      <c r="F265">
        <f t="shared" si="111"/>
        <v>262</v>
      </c>
      <c r="G265" t="str">
        <f ca="1">VLOOKUP(D265,firstname[],2,FALSE)</f>
        <v>Collin</v>
      </c>
      <c r="H265" s="3" t="str">
        <f ca="1">VLOOKUP(E265,lastname[],2,FALSE)</f>
        <v>Nadela</v>
      </c>
      <c r="I265">
        <f t="shared" ca="1" si="91"/>
        <v>45</v>
      </c>
      <c r="J265">
        <f t="shared" ca="1" si="92"/>
        <v>1</v>
      </c>
      <c r="K265" t="str">
        <f t="shared" ca="1" si="93"/>
        <v>men</v>
      </c>
      <c r="L265">
        <f t="shared" ca="1" si="94"/>
        <v>4</v>
      </c>
      <c r="M265" t="str">
        <f t="shared" ca="1" si="95"/>
        <v>IT</v>
      </c>
      <c r="N265">
        <f t="shared" ca="1" si="96"/>
        <v>4</v>
      </c>
      <c r="O265" t="str">
        <f t="shared" ca="1" si="97"/>
        <v>PostGraduate</v>
      </c>
      <c r="P265">
        <f t="shared" ca="1" si="98"/>
        <v>2</v>
      </c>
      <c r="Q265">
        <f t="shared" ca="1" si="99"/>
        <v>4</v>
      </c>
      <c r="R265">
        <f t="shared" ca="1" si="100"/>
        <v>804625</v>
      </c>
      <c r="S265">
        <f t="shared" ca="1" si="101"/>
        <v>3</v>
      </c>
      <c r="T265" t="str">
        <f t="shared" ca="1" si="102"/>
        <v>Paris</v>
      </c>
      <c r="U265">
        <f t="shared" ca="1" si="103"/>
        <v>4743603.289845583</v>
      </c>
      <c r="V265">
        <f t="shared" ca="1" si="104"/>
        <v>16088.123383122504</v>
      </c>
      <c r="W265">
        <f t="shared" ca="1" si="105"/>
        <v>169228.98287896044</v>
      </c>
      <c r="X265">
        <f t="shared" ca="1" si="106"/>
        <v>123064.52405794023</v>
      </c>
      <c r="Y265">
        <f t="shared" ca="1" si="107"/>
        <v>185940.65547289961</v>
      </c>
      <c r="Z265">
        <f t="shared" ca="1" si="108"/>
        <v>502948.85369401809</v>
      </c>
      <c r="AA265">
        <f t="shared" ca="1" si="109"/>
        <v>6220406.1264185617</v>
      </c>
      <c r="AB265">
        <f t="shared" ca="1" si="110"/>
        <v>5895312.8235045988</v>
      </c>
      <c r="AD265">
        <f ca="1">IF(main[[#This Row],[Place]]="Melbourne",main[[#This Row],[Networth]],0)</f>
        <v>0</v>
      </c>
      <c r="AE265">
        <f ca="1">IF(main[[#This Row],[Place]]="Cardiff",main[[#This Row],[Networth]],0)</f>
        <v>0</v>
      </c>
      <c r="AF265">
        <f ca="1">IF(main[[#This Row],[Place]]="New york",main[[#This Row],[Networth]],0)</f>
        <v>0</v>
      </c>
      <c r="AG265">
        <f ca="1">IF(main[[#This Row],[Place]]="London",main[[#This Row],[Networth]],0)</f>
        <v>0</v>
      </c>
      <c r="AH265">
        <f ca="1">IF(main[[#This Row],[Place]]="Paris",main[[#This Row],[Networth]],0)</f>
        <v>5895312.8235045988</v>
      </c>
      <c r="AI265">
        <f ca="1">IF(main[[#This Row],[Place]]="Rome",main[[#This Row],[Networth]],0)</f>
        <v>0</v>
      </c>
      <c r="AJ265">
        <f ca="1">IF(main[[#This Row],[Place]]="Delhi",main[[#This Row],[Networth]],0)</f>
        <v>0</v>
      </c>
      <c r="AK265">
        <f ca="1">IF(main[[#This Row],[Place]]="Lords",main[[#This Row],[Networth]],0)</f>
        <v>0</v>
      </c>
    </row>
    <row r="266" spans="4:37">
      <c r="D266" s="16">
        <f t="shared" ca="1" si="90"/>
        <v>23</v>
      </c>
      <c r="E266">
        <f t="shared" ca="1" si="90"/>
        <v>11</v>
      </c>
      <c r="F266">
        <f t="shared" si="111"/>
        <v>263</v>
      </c>
      <c r="G266" t="str">
        <f ca="1">VLOOKUP(D266,firstname[],2,FALSE)</f>
        <v>Bahumukhi</v>
      </c>
      <c r="H266" s="3" t="str">
        <f ca="1">VLOOKUP(E266,lastname[],2,FALSE)</f>
        <v>Jain</v>
      </c>
      <c r="I266">
        <f t="shared" ca="1" si="91"/>
        <v>41</v>
      </c>
      <c r="J266">
        <f t="shared" ca="1" si="92"/>
        <v>1</v>
      </c>
      <c r="K266" t="str">
        <f t="shared" ca="1" si="93"/>
        <v>men</v>
      </c>
      <c r="L266">
        <f t="shared" ca="1" si="94"/>
        <v>4</v>
      </c>
      <c r="M266" t="str">
        <f t="shared" ca="1" si="95"/>
        <v>IT</v>
      </c>
      <c r="N266">
        <f t="shared" ca="1" si="96"/>
        <v>1</v>
      </c>
      <c r="O266" t="str">
        <f t="shared" ca="1" si="97"/>
        <v>HSC</v>
      </c>
      <c r="P266">
        <f t="shared" ca="1" si="98"/>
        <v>1</v>
      </c>
      <c r="Q266">
        <f t="shared" ca="1" si="99"/>
        <v>2</v>
      </c>
      <c r="R266">
        <f t="shared" ca="1" si="100"/>
        <v>755995</v>
      </c>
      <c r="S266">
        <f t="shared" ca="1" si="101"/>
        <v>4</v>
      </c>
      <c r="T266" t="str">
        <f t="shared" ca="1" si="102"/>
        <v>Rome</v>
      </c>
      <c r="U266">
        <f t="shared" ca="1" si="103"/>
        <v>3293488.1432146868</v>
      </c>
      <c r="V266">
        <f t="shared" ca="1" si="104"/>
        <v>22334.463803536768</v>
      </c>
      <c r="W266">
        <f t="shared" ca="1" si="105"/>
        <v>208069.98610897685</v>
      </c>
      <c r="X266">
        <f t="shared" ca="1" si="106"/>
        <v>138532.33552875015</v>
      </c>
      <c r="Y266">
        <f t="shared" ca="1" si="107"/>
        <v>491279.6364219758</v>
      </c>
      <c r="Z266">
        <f t="shared" ca="1" si="108"/>
        <v>108610.85139767549</v>
      </c>
      <c r="AA266">
        <f t="shared" ca="1" si="109"/>
        <v>4366163.9807213387</v>
      </c>
      <c r="AB266">
        <f t="shared" ca="1" si="110"/>
        <v>3714017.5449670758</v>
      </c>
      <c r="AD266">
        <f ca="1">IF(main[[#This Row],[Place]]="Melbourne",main[[#This Row],[Networth]],0)</f>
        <v>0</v>
      </c>
      <c r="AE266">
        <f ca="1">IF(main[[#This Row],[Place]]="Cardiff",main[[#This Row],[Networth]],0)</f>
        <v>0</v>
      </c>
      <c r="AF266">
        <f ca="1">IF(main[[#This Row],[Place]]="New york",main[[#This Row],[Networth]],0)</f>
        <v>0</v>
      </c>
      <c r="AG266">
        <f ca="1">IF(main[[#This Row],[Place]]="London",main[[#This Row],[Networth]],0)</f>
        <v>0</v>
      </c>
      <c r="AH266">
        <f ca="1">IF(main[[#This Row],[Place]]="Paris",main[[#This Row],[Networth]],0)</f>
        <v>0</v>
      </c>
      <c r="AI266">
        <f ca="1">IF(main[[#This Row],[Place]]="Rome",main[[#This Row],[Networth]],0)</f>
        <v>3714017.5449670758</v>
      </c>
      <c r="AJ266">
        <f ca="1">IF(main[[#This Row],[Place]]="Delhi",main[[#This Row],[Networth]],0)</f>
        <v>0</v>
      </c>
      <c r="AK266">
        <f ca="1">IF(main[[#This Row],[Place]]="Lords",main[[#This Row],[Networth]],0)</f>
        <v>0</v>
      </c>
    </row>
    <row r="267" spans="4:37">
      <c r="D267" s="16">
        <f t="shared" ca="1" si="90"/>
        <v>5</v>
      </c>
      <c r="E267">
        <f t="shared" ca="1" si="90"/>
        <v>15</v>
      </c>
      <c r="F267">
        <f t="shared" si="111"/>
        <v>264</v>
      </c>
      <c r="G267" t="str">
        <f ca="1">VLOOKUP(D267,firstname[],2,FALSE)</f>
        <v>Rishabh</v>
      </c>
      <c r="H267" s="3" t="str">
        <f ca="1">VLOOKUP(E267,lastname[],2,FALSE)</f>
        <v>Pathan</v>
      </c>
      <c r="I267">
        <f t="shared" ca="1" si="91"/>
        <v>30</v>
      </c>
      <c r="J267">
        <f t="shared" ca="1" si="92"/>
        <v>1</v>
      </c>
      <c r="K267" t="str">
        <f t="shared" ca="1" si="93"/>
        <v>men</v>
      </c>
      <c r="L267">
        <f t="shared" ca="1" si="94"/>
        <v>5</v>
      </c>
      <c r="M267" t="str">
        <f t="shared" ca="1" si="95"/>
        <v>Electrical</v>
      </c>
      <c r="N267">
        <f t="shared" ca="1" si="96"/>
        <v>5</v>
      </c>
      <c r="O267" t="str">
        <f t="shared" ca="1" si="97"/>
        <v>PHD</v>
      </c>
      <c r="P267">
        <f t="shared" ca="1" si="98"/>
        <v>3</v>
      </c>
      <c r="Q267">
        <f t="shared" ca="1" si="99"/>
        <v>2</v>
      </c>
      <c r="R267">
        <f t="shared" ca="1" si="100"/>
        <v>524827</v>
      </c>
      <c r="S267">
        <f t="shared" ca="1" si="101"/>
        <v>2</v>
      </c>
      <c r="T267" t="str">
        <f t="shared" ca="1" si="102"/>
        <v>London</v>
      </c>
      <c r="U267">
        <f t="shared" ca="1" si="103"/>
        <v>3760039.7972132806</v>
      </c>
      <c r="V267">
        <f t="shared" ca="1" si="104"/>
        <v>363656.03408252448</v>
      </c>
      <c r="W267">
        <f t="shared" ca="1" si="105"/>
        <v>465571.53544884652</v>
      </c>
      <c r="X267">
        <f t="shared" ca="1" si="106"/>
        <v>162703.13216116626</v>
      </c>
      <c r="Y267">
        <f t="shared" ca="1" si="107"/>
        <v>174807.63608821298</v>
      </c>
      <c r="Z267">
        <f t="shared" ca="1" si="108"/>
        <v>43240.205599061941</v>
      </c>
      <c r="AA267">
        <f t="shared" ca="1" si="109"/>
        <v>4793678.5382611891</v>
      </c>
      <c r="AB267">
        <f t="shared" ca="1" si="110"/>
        <v>4092511.7359292852</v>
      </c>
      <c r="AD267">
        <f ca="1">IF(main[[#This Row],[Place]]="Melbourne",main[[#This Row],[Networth]],0)</f>
        <v>0</v>
      </c>
      <c r="AE267">
        <f ca="1">IF(main[[#This Row],[Place]]="Cardiff",main[[#This Row],[Networth]],0)</f>
        <v>0</v>
      </c>
      <c r="AF267">
        <f ca="1">IF(main[[#This Row],[Place]]="New york",main[[#This Row],[Networth]],0)</f>
        <v>0</v>
      </c>
      <c r="AG267">
        <f ca="1">IF(main[[#This Row],[Place]]="London",main[[#This Row],[Networth]],0)</f>
        <v>4092511.7359292852</v>
      </c>
      <c r="AH267">
        <f ca="1">IF(main[[#This Row],[Place]]="Paris",main[[#This Row],[Networth]],0)</f>
        <v>0</v>
      </c>
      <c r="AI267">
        <f ca="1">IF(main[[#This Row],[Place]]="Rome",main[[#This Row],[Networth]],0)</f>
        <v>0</v>
      </c>
      <c r="AJ267">
        <f ca="1">IF(main[[#This Row],[Place]]="Delhi",main[[#This Row],[Networth]],0)</f>
        <v>0</v>
      </c>
      <c r="AK267">
        <f ca="1">IF(main[[#This Row],[Place]]="Lords",main[[#This Row],[Networth]],0)</f>
        <v>0</v>
      </c>
    </row>
    <row r="268" spans="4:37">
      <c r="D268" s="16">
        <f t="shared" ca="1" si="90"/>
        <v>16</v>
      </c>
      <c r="E268">
        <f t="shared" ca="1" si="90"/>
        <v>5</v>
      </c>
      <c r="F268">
        <f t="shared" si="111"/>
        <v>265</v>
      </c>
      <c r="G268" t="str">
        <f ca="1">VLOOKUP(D268,firstname[],2,FALSE)</f>
        <v>Kane</v>
      </c>
      <c r="H268" s="3" t="str">
        <f ca="1">VLOOKUP(E268,lastname[],2,FALSE)</f>
        <v>Bacchan</v>
      </c>
      <c r="I268">
        <f t="shared" ca="1" si="91"/>
        <v>32</v>
      </c>
      <c r="J268">
        <f t="shared" ca="1" si="92"/>
        <v>2</v>
      </c>
      <c r="K268" t="str">
        <f t="shared" ca="1" si="93"/>
        <v>women</v>
      </c>
      <c r="L268">
        <f t="shared" ca="1" si="94"/>
        <v>1</v>
      </c>
      <c r="M268" t="str">
        <f t="shared" ca="1" si="95"/>
        <v>Computer Science</v>
      </c>
      <c r="N268">
        <f t="shared" ca="1" si="96"/>
        <v>4</v>
      </c>
      <c r="O268" t="str">
        <f t="shared" ca="1" si="97"/>
        <v>PostGraduate</v>
      </c>
      <c r="P268">
        <f t="shared" ca="1" si="98"/>
        <v>3</v>
      </c>
      <c r="Q268">
        <f t="shared" ca="1" si="99"/>
        <v>1</v>
      </c>
      <c r="R268">
        <f t="shared" ca="1" si="100"/>
        <v>151072</v>
      </c>
      <c r="S268">
        <f t="shared" ca="1" si="101"/>
        <v>8</v>
      </c>
      <c r="T268" t="str">
        <f t="shared" ca="1" si="102"/>
        <v>Cardiff</v>
      </c>
      <c r="U268">
        <f t="shared" ca="1" si="103"/>
        <v>670489.32021670486</v>
      </c>
      <c r="V268">
        <f t="shared" ca="1" si="104"/>
        <v>6854.8328658762375</v>
      </c>
      <c r="W268">
        <f t="shared" ca="1" si="105"/>
        <v>78950.624437051578</v>
      </c>
      <c r="X268">
        <f t="shared" ca="1" si="106"/>
        <v>9578.6948240161873</v>
      </c>
      <c r="Y268">
        <f t="shared" ca="1" si="107"/>
        <v>1606.0693309637111</v>
      </c>
      <c r="Z268">
        <f t="shared" ca="1" si="108"/>
        <v>65450.677079150642</v>
      </c>
      <c r="AA268">
        <f t="shared" ca="1" si="109"/>
        <v>965962.62173290714</v>
      </c>
      <c r="AB268">
        <f t="shared" ca="1" si="110"/>
        <v>947923.02471205103</v>
      </c>
      <c r="AD268">
        <f ca="1">IF(main[[#This Row],[Place]]="Melbourne",main[[#This Row],[Networth]],0)</f>
        <v>0</v>
      </c>
      <c r="AE268">
        <f ca="1">IF(main[[#This Row],[Place]]="Cardiff",main[[#This Row],[Networth]],0)</f>
        <v>947923.02471205103</v>
      </c>
      <c r="AF268">
        <f ca="1">IF(main[[#This Row],[Place]]="New york",main[[#This Row],[Networth]],0)</f>
        <v>0</v>
      </c>
      <c r="AG268">
        <f ca="1">IF(main[[#This Row],[Place]]="London",main[[#This Row],[Networth]],0)</f>
        <v>0</v>
      </c>
      <c r="AH268">
        <f ca="1">IF(main[[#This Row],[Place]]="Paris",main[[#This Row],[Networth]],0)</f>
        <v>0</v>
      </c>
      <c r="AI268">
        <f ca="1">IF(main[[#This Row],[Place]]="Rome",main[[#This Row],[Networth]],0)</f>
        <v>0</v>
      </c>
      <c r="AJ268">
        <f ca="1">IF(main[[#This Row],[Place]]="Delhi",main[[#This Row],[Networth]],0)</f>
        <v>0</v>
      </c>
      <c r="AK268">
        <f ca="1">IF(main[[#This Row],[Place]]="Lords",main[[#This Row],[Networth]],0)</f>
        <v>0</v>
      </c>
    </row>
    <row r="269" spans="4:37">
      <c r="D269" s="16">
        <f t="shared" ca="1" si="90"/>
        <v>29</v>
      </c>
      <c r="E269">
        <f t="shared" ca="1" si="90"/>
        <v>24</v>
      </c>
      <c r="F269">
        <f t="shared" si="111"/>
        <v>266</v>
      </c>
      <c r="G269" t="str">
        <f ca="1">VLOOKUP(D269,firstname[],2,FALSE)</f>
        <v>Asgar</v>
      </c>
      <c r="H269" s="3" t="str">
        <f ca="1">VLOOKUP(E269,lastname[],2,FALSE)</f>
        <v>Sundar</v>
      </c>
      <c r="I269">
        <f t="shared" ca="1" si="91"/>
        <v>26</v>
      </c>
      <c r="J269">
        <f t="shared" ca="1" si="92"/>
        <v>2</v>
      </c>
      <c r="K269" t="str">
        <f t="shared" ca="1" si="93"/>
        <v>women</v>
      </c>
      <c r="L269">
        <f t="shared" ca="1" si="94"/>
        <v>4</v>
      </c>
      <c r="M269" t="str">
        <f t="shared" ca="1" si="95"/>
        <v>IT</v>
      </c>
      <c r="N269">
        <f t="shared" ca="1" si="96"/>
        <v>3</v>
      </c>
      <c r="O269" t="str">
        <f t="shared" ca="1" si="97"/>
        <v>Graduate</v>
      </c>
      <c r="P269">
        <f t="shared" ca="1" si="98"/>
        <v>3</v>
      </c>
      <c r="Q269">
        <f t="shared" ca="1" si="99"/>
        <v>2</v>
      </c>
      <c r="R269">
        <f t="shared" ca="1" si="100"/>
        <v>486825</v>
      </c>
      <c r="S269">
        <f t="shared" ca="1" si="101"/>
        <v>7</v>
      </c>
      <c r="T269" t="str">
        <f t="shared" ca="1" si="102"/>
        <v>Melbourne</v>
      </c>
      <c r="U269">
        <f t="shared" ca="1" si="103"/>
        <v>3543219.9903697968</v>
      </c>
      <c r="V269">
        <f t="shared" ca="1" si="104"/>
        <v>108012.64548235299</v>
      </c>
      <c r="W269">
        <f t="shared" ca="1" si="105"/>
        <v>333822.14851863607</v>
      </c>
      <c r="X269">
        <f t="shared" ca="1" si="106"/>
        <v>22543.105757552239</v>
      </c>
      <c r="Y269">
        <f t="shared" ca="1" si="107"/>
        <v>135935.08702540127</v>
      </c>
      <c r="Z269">
        <f t="shared" ca="1" si="108"/>
        <v>110772.01454880441</v>
      </c>
      <c r="AA269">
        <f t="shared" ca="1" si="109"/>
        <v>4474639.1534372373</v>
      </c>
      <c r="AB269">
        <f t="shared" ca="1" si="110"/>
        <v>4208148.3151719309</v>
      </c>
      <c r="AD269">
        <f ca="1">IF(main[[#This Row],[Place]]="Melbourne",main[[#This Row],[Networth]],0)</f>
        <v>4208148.3151719309</v>
      </c>
      <c r="AE269">
        <f ca="1">IF(main[[#This Row],[Place]]="Cardiff",main[[#This Row],[Networth]],0)</f>
        <v>0</v>
      </c>
      <c r="AF269">
        <f ca="1">IF(main[[#This Row],[Place]]="New york",main[[#This Row],[Networth]],0)</f>
        <v>0</v>
      </c>
      <c r="AG269">
        <f ca="1">IF(main[[#This Row],[Place]]="London",main[[#This Row],[Networth]],0)</f>
        <v>0</v>
      </c>
      <c r="AH269">
        <f ca="1">IF(main[[#This Row],[Place]]="Paris",main[[#This Row],[Networth]],0)</f>
        <v>0</v>
      </c>
      <c r="AI269">
        <f ca="1">IF(main[[#This Row],[Place]]="Rome",main[[#This Row],[Networth]],0)</f>
        <v>0</v>
      </c>
      <c r="AJ269">
        <f ca="1">IF(main[[#This Row],[Place]]="Delhi",main[[#This Row],[Networth]],0)</f>
        <v>0</v>
      </c>
      <c r="AK269">
        <f ca="1">IF(main[[#This Row],[Place]]="Lords",main[[#This Row],[Networth]],0)</f>
        <v>0</v>
      </c>
    </row>
    <row r="270" spans="4:37">
      <c r="D270" s="16">
        <f t="shared" ca="1" si="90"/>
        <v>15</v>
      </c>
      <c r="E270">
        <f t="shared" ca="1" si="90"/>
        <v>23</v>
      </c>
      <c r="F270">
        <f t="shared" si="111"/>
        <v>267</v>
      </c>
      <c r="G270" t="str">
        <f ca="1">VLOOKUP(D270,firstname[],2,FALSE)</f>
        <v>Brendon</v>
      </c>
      <c r="H270" s="3" t="str">
        <f ca="1">VLOOKUP(E270,lastname[],2,FALSE)</f>
        <v>Kat</v>
      </c>
      <c r="I270">
        <f t="shared" ca="1" si="91"/>
        <v>44</v>
      </c>
      <c r="J270">
        <f t="shared" ca="1" si="92"/>
        <v>1</v>
      </c>
      <c r="K270" t="str">
        <f t="shared" ca="1" si="93"/>
        <v>men</v>
      </c>
      <c r="L270">
        <f t="shared" ca="1" si="94"/>
        <v>3</v>
      </c>
      <c r="M270" t="str">
        <f t="shared" ca="1" si="95"/>
        <v>Mechanical</v>
      </c>
      <c r="N270">
        <f t="shared" ca="1" si="96"/>
        <v>1</v>
      </c>
      <c r="O270" t="str">
        <f t="shared" ca="1" si="97"/>
        <v>HSC</v>
      </c>
      <c r="P270">
        <f t="shared" ca="1" si="98"/>
        <v>2</v>
      </c>
      <c r="Q270">
        <f t="shared" ca="1" si="99"/>
        <v>1</v>
      </c>
      <c r="R270">
        <f t="shared" ca="1" si="100"/>
        <v>176509</v>
      </c>
      <c r="S270">
        <f t="shared" ca="1" si="101"/>
        <v>1</v>
      </c>
      <c r="T270" t="str">
        <f t="shared" ca="1" si="102"/>
        <v>New york</v>
      </c>
      <c r="U270">
        <f t="shared" ca="1" si="103"/>
        <v>164696.93272792525</v>
      </c>
      <c r="V270">
        <f t="shared" ca="1" si="104"/>
        <v>7622.9778459699583</v>
      </c>
      <c r="W270">
        <f t="shared" ca="1" si="105"/>
        <v>15161.822044885172</v>
      </c>
      <c r="X270">
        <f t="shared" ca="1" si="106"/>
        <v>3159.2742317613656</v>
      </c>
      <c r="Y270">
        <f t="shared" ca="1" si="107"/>
        <v>43850.364222310556</v>
      </c>
      <c r="Z270">
        <f t="shared" ca="1" si="108"/>
        <v>126635.95107880858</v>
      </c>
      <c r="AA270">
        <f t="shared" ca="1" si="109"/>
        <v>483003.70585161902</v>
      </c>
      <c r="AB270">
        <f t="shared" ca="1" si="110"/>
        <v>428371.08955157717</v>
      </c>
      <c r="AD270">
        <f ca="1">IF(main[[#This Row],[Place]]="Melbourne",main[[#This Row],[Networth]],0)</f>
        <v>0</v>
      </c>
      <c r="AE270">
        <f ca="1">IF(main[[#This Row],[Place]]="Cardiff",main[[#This Row],[Networth]],0)</f>
        <v>0</v>
      </c>
      <c r="AF270">
        <f ca="1">IF(main[[#This Row],[Place]]="New york",main[[#This Row],[Networth]],0)</f>
        <v>428371.08955157717</v>
      </c>
      <c r="AG270">
        <f ca="1">IF(main[[#This Row],[Place]]="London",main[[#This Row],[Networth]],0)</f>
        <v>0</v>
      </c>
      <c r="AH270">
        <f ca="1">IF(main[[#This Row],[Place]]="Paris",main[[#This Row],[Networth]],0)</f>
        <v>0</v>
      </c>
      <c r="AI270">
        <f ca="1">IF(main[[#This Row],[Place]]="Rome",main[[#This Row],[Networth]],0)</f>
        <v>0</v>
      </c>
      <c r="AJ270">
        <f ca="1">IF(main[[#This Row],[Place]]="Delhi",main[[#This Row],[Networth]],0)</f>
        <v>0</v>
      </c>
      <c r="AK270">
        <f ca="1">IF(main[[#This Row],[Place]]="Lords",main[[#This Row],[Networth]],0)</f>
        <v>0</v>
      </c>
    </row>
    <row r="271" spans="4:37">
      <c r="D271" s="16">
        <f t="shared" ca="1" si="90"/>
        <v>14</v>
      </c>
      <c r="E271">
        <f t="shared" ca="1" si="90"/>
        <v>25</v>
      </c>
      <c r="F271">
        <f t="shared" si="111"/>
        <v>268</v>
      </c>
      <c r="G271" t="str">
        <f ca="1">VLOOKUP(D271,firstname[],2,FALSE)</f>
        <v>Glenn</v>
      </c>
      <c r="H271" s="3" t="str">
        <f ca="1">VLOOKUP(E271,lastname[],2,FALSE)</f>
        <v>Mathhodkar</v>
      </c>
      <c r="I271">
        <f t="shared" ca="1" si="91"/>
        <v>34</v>
      </c>
      <c r="J271">
        <f t="shared" ca="1" si="92"/>
        <v>1</v>
      </c>
      <c r="K271" t="str">
        <f t="shared" ca="1" si="93"/>
        <v>men</v>
      </c>
      <c r="L271">
        <f t="shared" ca="1" si="94"/>
        <v>5</v>
      </c>
      <c r="M271" t="str">
        <f t="shared" ca="1" si="95"/>
        <v>Electrical</v>
      </c>
      <c r="N271">
        <f t="shared" ca="1" si="96"/>
        <v>4</v>
      </c>
      <c r="O271" t="str">
        <f t="shared" ca="1" si="97"/>
        <v>PostGraduate</v>
      </c>
      <c r="P271">
        <f t="shared" ca="1" si="98"/>
        <v>1</v>
      </c>
      <c r="Q271">
        <f t="shared" ca="1" si="99"/>
        <v>4</v>
      </c>
      <c r="R271">
        <f t="shared" ca="1" si="100"/>
        <v>138967</v>
      </c>
      <c r="S271">
        <f t="shared" ca="1" si="101"/>
        <v>3</v>
      </c>
      <c r="T271" t="str">
        <f t="shared" ca="1" si="102"/>
        <v>Paris</v>
      </c>
      <c r="U271">
        <f t="shared" ca="1" si="103"/>
        <v>710810.33838950901</v>
      </c>
      <c r="V271">
        <f t="shared" ca="1" si="104"/>
        <v>7905.6667758739277</v>
      </c>
      <c r="W271">
        <f t="shared" ca="1" si="105"/>
        <v>78883.162150017321</v>
      </c>
      <c r="X271">
        <f t="shared" ca="1" si="106"/>
        <v>78402.692022946736</v>
      </c>
      <c r="Y271">
        <f t="shared" ca="1" si="107"/>
        <v>76565.045778815649</v>
      </c>
      <c r="Z271">
        <f t="shared" ca="1" si="108"/>
        <v>8115.6648846097105</v>
      </c>
      <c r="AA271">
        <f t="shared" ca="1" si="109"/>
        <v>936776.1654241361</v>
      </c>
      <c r="AB271">
        <f t="shared" ca="1" si="110"/>
        <v>773902.7608464997</v>
      </c>
      <c r="AD271">
        <f ca="1">IF(main[[#This Row],[Place]]="Melbourne",main[[#This Row],[Networth]],0)</f>
        <v>0</v>
      </c>
      <c r="AE271">
        <f ca="1">IF(main[[#This Row],[Place]]="Cardiff",main[[#This Row],[Networth]],0)</f>
        <v>0</v>
      </c>
      <c r="AF271">
        <f ca="1">IF(main[[#This Row],[Place]]="New york",main[[#This Row],[Networth]],0)</f>
        <v>0</v>
      </c>
      <c r="AG271">
        <f ca="1">IF(main[[#This Row],[Place]]="London",main[[#This Row],[Networth]],0)</f>
        <v>0</v>
      </c>
      <c r="AH271">
        <f ca="1">IF(main[[#This Row],[Place]]="Paris",main[[#This Row],[Networth]],0)</f>
        <v>773902.7608464997</v>
      </c>
      <c r="AI271">
        <f ca="1">IF(main[[#This Row],[Place]]="Rome",main[[#This Row],[Networth]],0)</f>
        <v>0</v>
      </c>
      <c r="AJ271">
        <f ca="1">IF(main[[#This Row],[Place]]="Delhi",main[[#This Row],[Networth]],0)</f>
        <v>0</v>
      </c>
      <c r="AK271">
        <f ca="1">IF(main[[#This Row],[Place]]="Lords",main[[#This Row],[Networth]],0)</f>
        <v>0</v>
      </c>
    </row>
    <row r="272" spans="4:37">
      <c r="D272" s="16">
        <f t="shared" ca="1" si="90"/>
        <v>5</v>
      </c>
      <c r="E272">
        <f t="shared" ca="1" si="90"/>
        <v>24</v>
      </c>
      <c r="F272">
        <f t="shared" si="111"/>
        <v>269</v>
      </c>
      <c r="G272" t="str">
        <f ca="1">VLOOKUP(D272,firstname[],2,FALSE)</f>
        <v>Rishabh</v>
      </c>
      <c r="H272" s="3" t="str">
        <f ca="1">VLOOKUP(E272,lastname[],2,FALSE)</f>
        <v>Sundar</v>
      </c>
      <c r="I272">
        <f t="shared" ca="1" si="91"/>
        <v>43</v>
      </c>
      <c r="J272">
        <f t="shared" ca="1" si="92"/>
        <v>2</v>
      </c>
      <c r="K272" t="str">
        <f t="shared" ca="1" si="93"/>
        <v>women</v>
      </c>
      <c r="L272">
        <f t="shared" ca="1" si="94"/>
        <v>3</v>
      </c>
      <c r="M272" t="str">
        <f t="shared" ca="1" si="95"/>
        <v>Mechanical</v>
      </c>
      <c r="N272">
        <f t="shared" ca="1" si="96"/>
        <v>5</v>
      </c>
      <c r="O272" t="str">
        <f t="shared" ca="1" si="97"/>
        <v>PHD</v>
      </c>
      <c r="P272">
        <f t="shared" ca="1" si="98"/>
        <v>2</v>
      </c>
      <c r="Q272">
        <f t="shared" ca="1" si="99"/>
        <v>4</v>
      </c>
      <c r="R272">
        <f t="shared" ca="1" si="100"/>
        <v>1182642</v>
      </c>
      <c r="S272">
        <f t="shared" ca="1" si="101"/>
        <v>2</v>
      </c>
      <c r="T272" t="str">
        <f t="shared" ca="1" si="102"/>
        <v>London</v>
      </c>
      <c r="U272">
        <f t="shared" ca="1" si="103"/>
        <v>4936656.8920604726</v>
      </c>
      <c r="V272">
        <f t="shared" ca="1" si="104"/>
        <v>81046.68985874053</v>
      </c>
      <c r="W272">
        <f t="shared" ca="1" si="105"/>
        <v>833568.2238608707</v>
      </c>
      <c r="X272">
        <f t="shared" ca="1" si="106"/>
        <v>740413.07165404374</v>
      </c>
      <c r="Y272">
        <f t="shared" ca="1" si="107"/>
        <v>800439.77240258385</v>
      </c>
      <c r="Z272">
        <f t="shared" ca="1" si="108"/>
        <v>618336.93511665775</v>
      </c>
      <c r="AA272">
        <f t="shared" ca="1" si="109"/>
        <v>7571204.0510380017</v>
      </c>
      <c r="AB272">
        <f t="shared" ca="1" si="110"/>
        <v>5949304.5171226338</v>
      </c>
      <c r="AD272">
        <f ca="1">IF(main[[#This Row],[Place]]="Melbourne",main[[#This Row],[Networth]],0)</f>
        <v>0</v>
      </c>
      <c r="AE272">
        <f ca="1">IF(main[[#This Row],[Place]]="Cardiff",main[[#This Row],[Networth]],0)</f>
        <v>0</v>
      </c>
      <c r="AF272">
        <f ca="1">IF(main[[#This Row],[Place]]="New york",main[[#This Row],[Networth]],0)</f>
        <v>0</v>
      </c>
      <c r="AG272">
        <f ca="1">IF(main[[#This Row],[Place]]="London",main[[#This Row],[Networth]],0)</f>
        <v>5949304.5171226338</v>
      </c>
      <c r="AH272">
        <f ca="1">IF(main[[#This Row],[Place]]="Paris",main[[#This Row],[Networth]],0)</f>
        <v>0</v>
      </c>
      <c r="AI272">
        <f ca="1">IF(main[[#This Row],[Place]]="Rome",main[[#This Row],[Networth]],0)</f>
        <v>0</v>
      </c>
      <c r="AJ272">
        <f ca="1">IF(main[[#This Row],[Place]]="Delhi",main[[#This Row],[Networth]],0)</f>
        <v>0</v>
      </c>
      <c r="AK272">
        <f ca="1">IF(main[[#This Row],[Place]]="Lords",main[[#This Row],[Networth]],0)</f>
        <v>0</v>
      </c>
    </row>
    <row r="273" spans="4:37">
      <c r="D273" s="16">
        <f t="shared" ca="1" si="90"/>
        <v>23</v>
      </c>
      <c r="E273">
        <f t="shared" ca="1" si="90"/>
        <v>21</v>
      </c>
      <c r="F273">
        <f t="shared" si="111"/>
        <v>270</v>
      </c>
      <c r="G273" t="str">
        <f ca="1">VLOOKUP(D273,firstname[],2,FALSE)</f>
        <v>Bahumukhi</v>
      </c>
      <c r="H273" s="3" t="str">
        <f ca="1">VLOOKUP(E273,lastname[],2,FALSE)</f>
        <v>Starc</v>
      </c>
      <c r="I273">
        <f t="shared" ca="1" si="91"/>
        <v>38</v>
      </c>
      <c r="J273">
        <f t="shared" ca="1" si="92"/>
        <v>1</v>
      </c>
      <c r="K273" t="str">
        <f t="shared" ca="1" si="93"/>
        <v>men</v>
      </c>
      <c r="L273">
        <f t="shared" ca="1" si="94"/>
        <v>1</v>
      </c>
      <c r="M273" t="str">
        <f t="shared" ca="1" si="95"/>
        <v>Computer Science</v>
      </c>
      <c r="N273">
        <f t="shared" ca="1" si="96"/>
        <v>4</v>
      </c>
      <c r="O273" t="str">
        <f t="shared" ca="1" si="97"/>
        <v>PostGraduate</v>
      </c>
      <c r="P273">
        <f t="shared" ca="1" si="98"/>
        <v>1</v>
      </c>
      <c r="Q273">
        <f t="shared" ca="1" si="99"/>
        <v>2</v>
      </c>
      <c r="R273">
        <f t="shared" ca="1" si="100"/>
        <v>559360</v>
      </c>
      <c r="S273">
        <f t="shared" ca="1" si="101"/>
        <v>5</v>
      </c>
      <c r="T273" t="str">
        <f t="shared" ca="1" si="102"/>
        <v>Delhi</v>
      </c>
      <c r="U273">
        <f t="shared" ca="1" si="103"/>
        <v>3911685.8791478453</v>
      </c>
      <c r="V273">
        <f t="shared" ca="1" si="104"/>
        <v>376739.31200808327</v>
      </c>
      <c r="W273">
        <f t="shared" ca="1" si="105"/>
        <v>438284.36693457823</v>
      </c>
      <c r="X273">
        <f t="shared" ca="1" si="106"/>
        <v>274711.44758422906</v>
      </c>
      <c r="Y273">
        <f t="shared" ca="1" si="107"/>
        <v>557592.11289726081</v>
      </c>
      <c r="Z273">
        <f t="shared" ca="1" si="108"/>
        <v>359489.49880617874</v>
      </c>
      <c r="AA273">
        <f t="shared" ca="1" si="109"/>
        <v>5268819.7448886018</v>
      </c>
      <c r="AB273">
        <f t="shared" ca="1" si="110"/>
        <v>4059776.8723990293</v>
      </c>
      <c r="AD273">
        <f ca="1">IF(main[[#This Row],[Place]]="Melbourne",main[[#This Row],[Networth]],0)</f>
        <v>0</v>
      </c>
      <c r="AE273">
        <f ca="1">IF(main[[#This Row],[Place]]="Cardiff",main[[#This Row],[Networth]],0)</f>
        <v>0</v>
      </c>
      <c r="AF273">
        <f ca="1">IF(main[[#This Row],[Place]]="New york",main[[#This Row],[Networth]],0)</f>
        <v>0</v>
      </c>
      <c r="AG273">
        <f ca="1">IF(main[[#This Row],[Place]]="London",main[[#This Row],[Networth]],0)</f>
        <v>0</v>
      </c>
      <c r="AH273">
        <f ca="1">IF(main[[#This Row],[Place]]="Paris",main[[#This Row],[Networth]],0)</f>
        <v>0</v>
      </c>
      <c r="AI273">
        <f ca="1">IF(main[[#This Row],[Place]]="Rome",main[[#This Row],[Networth]],0)</f>
        <v>0</v>
      </c>
      <c r="AJ273">
        <f ca="1">IF(main[[#This Row],[Place]]="Delhi",main[[#This Row],[Networth]],0)</f>
        <v>4059776.8723990293</v>
      </c>
      <c r="AK273">
        <f ca="1">IF(main[[#This Row],[Place]]="Lords",main[[#This Row],[Networth]],0)</f>
        <v>0</v>
      </c>
    </row>
    <row r="274" spans="4:37">
      <c r="D274" s="16">
        <f t="shared" ca="1" si="90"/>
        <v>14</v>
      </c>
      <c r="E274">
        <f t="shared" ca="1" si="90"/>
        <v>20</v>
      </c>
      <c r="F274">
        <f t="shared" si="111"/>
        <v>271</v>
      </c>
      <c r="G274" t="str">
        <f ca="1">VLOOKUP(D274,firstname[],2,FALSE)</f>
        <v>Glenn</v>
      </c>
      <c r="H274" s="3" t="str">
        <f ca="1">VLOOKUP(E274,lastname[],2,FALSE)</f>
        <v>Link</v>
      </c>
      <c r="I274">
        <f t="shared" ca="1" si="91"/>
        <v>25</v>
      </c>
      <c r="J274">
        <f t="shared" ca="1" si="92"/>
        <v>1</v>
      </c>
      <c r="K274" t="str">
        <f t="shared" ca="1" si="93"/>
        <v>men</v>
      </c>
      <c r="L274">
        <f t="shared" ca="1" si="94"/>
        <v>5</v>
      </c>
      <c r="M274" t="str">
        <f t="shared" ca="1" si="95"/>
        <v>Electrical</v>
      </c>
      <c r="N274">
        <f t="shared" ca="1" si="96"/>
        <v>4</v>
      </c>
      <c r="O274" t="str">
        <f t="shared" ca="1" si="97"/>
        <v>PostGraduate</v>
      </c>
      <c r="P274">
        <f t="shared" ca="1" si="98"/>
        <v>1</v>
      </c>
      <c r="Q274">
        <f t="shared" ca="1" si="99"/>
        <v>3</v>
      </c>
      <c r="R274">
        <f t="shared" ca="1" si="100"/>
        <v>747570</v>
      </c>
      <c r="S274">
        <f t="shared" ca="1" si="101"/>
        <v>5</v>
      </c>
      <c r="T274" t="str">
        <f t="shared" ca="1" si="102"/>
        <v>Delhi</v>
      </c>
      <c r="U274">
        <f t="shared" ca="1" si="103"/>
        <v>2540915.7368864818</v>
      </c>
      <c r="V274">
        <f t="shared" ca="1" si="104"/>
        <v>71404.270419120832</v>
      </c>
      <c r="W274">
        <f t="shared" ca="1" si="105"/>
        <v>366689.26563180861</v>
      </c>
      <c r="X274">
        <f t="shared" ca="1" si="106"/>
        <v>102437.67597909995</v>
      </c>
      <c r="Y274">
        <f t="shared" ca="1" si="107"/>
        <v>651049.81450456404</v>
      </c>
      <c r="Z274">
        <f t="shared" ca="1" si="108"/>
        <v>35966.381870988705</v>
      </c>
      <c r="AA274">
        <f t="shared" ca="1" si="109"/>
        <v>3691141.3843892789</v>
      </c>
      <c r="AB274">
        <f t="shared" ca="1" si="110"/>
        <v>2866249.6234864937</v>
      </c>
      <c r="AD274">
        <f ca="1">IF(main[[#This Row],[Place]]="Melbourne",main[[#This Row],[Networth]],0)</f>
        <v>0</v>
      </c>
      <c r="AE274">
        <f ca="1">IF(main[[#This Row],[Place]]="Cardiff",main[[#This Row],[Networth]],0)</f>
        <v>0</v>
      </c>
      <c r="AF274">
        <f ca="1">IF(main[[#This Row],[Place]]="New york",main[[#This Row],[Networth]],0)</f>
        <v>0</v>
      </c>
      <c r="AG274">
        <f ca="1">IF(main[[#This Row],[Place]]="London",main[[#This Row],[Networth]],0)</f>
        <v>0</v>
      </c>
      <c r="AH274">
        <f ca="1">IF(main[[#This Row],[Place]]="Paris",main[[#This Row],[Networth]],0)</f>
        <v>0</v>
      </c>
      <c r="AI274">
        <f ca="1">IF(main[[#This Row],[Place]]="Rome",main[[#This Row],[Networth]],0)</f>
        <v>0</v>
      </c>
      <c r="AJ274">
        <f ca="1">IF(main[[#This Row],[Place]]="Delhi",main[[#This Row],[Networth]],0)</f>
        <v>2866249.6234864937</v>
      </c>
      <c r="AK274">
        <f ca="1">IF(main[[#This Row],[Place]]="Lords",main[[#This Row],[Networth]],0)</f>
        <v>0</v>
      </c>
    </row>
    <row r="275" spans="4:37">
      <c r="D275" s="16">
        <f t="shared" ca="1" si="90"/>
        <v>21</v>
      </c>
      <c r="E275">
        <f t="shared" ca="1" si="90"/>
        <v>30</v>
      </c>
      <c r="F275">
        <f t="shared" si="111"/>
        <v>272</v>
      </c>
      <c r="G275" t="str">
        <f ca="1">VLOOKUP(D275,firstname[],2,FALSE)</f>
        <v>Mitchell</v>
      </c>
      <c r="H275" s="3" t="str">
        <f ca="1">VLOOKUP(E275,lastname[],2,FALSE)</f>
        <v>Hawkings</v>
      </c>
      <c r="I275">
        <f t="shared" ca="1" si="91"/>
        <v>34</v>
      </c>
      <c r="J275">
        <f t="shared" ca="1" si="92"/>
        <v>1</v>
      </c>
      <c r="K275" t="str">
        <f t="shared" ca="1" si="93"/>
        <v>men</v>
      </c>
      <c r="L275">
        <f t="shared" ca="1" si="94"/>
        <v>4</v>
      </c>
      <c r="M275" t="str">
        <f t="shared" ca="1" si="95"/>
        <v>IT</v>
      </c>
      <c r="N275">
        <f t="shared" ca="1" si="96"/>
        <v>5</v>
      </c>
      <c r="O275" t="str">
        <f t="shared" ca="1" si="97"/>
        <v>PHD</v>
      </c>
      <c r="P275">
        <f t="shared" ca="1" si="98"/>
        <v>3</v>
      </c>
      <c r="Q275">
        <f t="shared" ca="1" si="99"/>
        <v>4</v>
      </c>
      <c r="R275">
        <f t="shared" ca="1" si="100"/>
        <v>859449</v>
      </c>
      <c r="S275">
        <f t="shared" ca="1" si="101"/>
        <v>3</v>
      </c>
      <c r="T275" t="str">
        <f t="shared" ca="1" si="102"/>
        <v>Paris</v>
      </c>
      <c r="U275">
        <f t="shared" ca="1" si="103"/>
        <v>6155726.7149381135</v>
      </c>
      <c r="V275">
        <f t="shared" ca="1" si="104"/>
        <v>596509.65859770821</v>
      </c>
      <c r="W275">
        <f t="shared" ca="1" si="105"/>
        <v>313958.33659462538</v>
      </c>
      <c r="X275">
        <f t="shared" ca="1" si="106"/>
        <v>139550.73571515625</v>
      </c>
      <c r="Y275">
        <f t="shared" ca="1" si="107"/>
        <v>375141.05201406719</v>
      </c>
      <c r="Z275">
        <f t="shared" ca="1" si="108"/>
        <v>467130.97134797863</v>
      </c>
      <c r="AA275">
        <f t="shared" ca="1" si="109"/>
        <v>7796265.0228807172</v>
      </c>
      <c r="AB275">
        <f t="shared" ca="1" si="110"/>
        <v>6685063.5765537852</v>
      </c>
      <c r="AD275">
        <f ca="1">IF(main[[#This Row],[Place]]="Melbourne",main[[#This Row],[Networth]],0)</f>
        <v>0</v>
      </c>
      <c r="AE275">
        <f ca="1">IF(main[[#This Row],[Place]]="Cardiff",main[[#This Row],[Networth]],0)</f>
        <v>0</v>
      </c>
      <c r="AF275">
        <f ca="1">IF(main[[#This Row],[Place]]="New york",main[[#This Row],[Networth]],0)</f>
        <v>0</v>
      </c>
      <c r="AG275">
        <f ca="1">IF(main[[#This Row],[Place]]="London",main[[#This Row],[Networth]],0)</f>
        <v>0</v>
      </c>
      <c r="AH275">
        <f ca="1">IF(main[[#This Row],[Place]]="Paris",main[[#This Row],[Networth]],0)</f>
        <v>6685063.5765537852</v>
      </c>
      <c r="AI275">
        <f ca="1">IF(main[[#This Row],[Place]]="Rome",main[[#This Row],[Networth]],0)</f>
        <v>0</v>
      </c>
      <c r="AJ275">
        <f ca="1">IF(main[[#This Row],[Place]]="Delhi",main[[#This Row],[Networth]],0)</f>
        <v>0</v>
      </c>
      <c r="AK275">
        <f ca="1">IF(main[[#This Row],[Place]]="Lords",main[[#This Row],[Networth]],0)</f>
        <v>0</v>
      </c>
    </row>
    <row r="276" spans="4:37">
      <c r="D276" s="16">
        <f t="shared" ca="1" si="90"/>
        <v>26</v>
      </c>
      <c r="E276">
        <f t="shared" ca="1" si="90"/>
        <v>1</v>
      </c>
      <c r="F276">
        <f t="shared" si="111"/>
        <v>273</v>
      </c>
      <c r="G276" t="str">
        <f ca="1">VLOOKUP(D276,firstname[],2,FALSE)</f>
        <v>Paul</v>
      </c>
      <c r="H276" s="3" t="str">
        <f ca="1">VLOOKUP(E276,lastname[],2,FALSE)</f>
        <v>Singh</v>
      </c>
      <c r="I276">
        <f t="shared" ca="1" si="91"/>
        <v>42</v>
      </c>
      <c r="J276">
        <f t="shared" ca="1" si="92"/>
        <v>1</v>
      </c>
      <c r="K276" t="str">
        <f t="shared" ca="1" si="93"/>
        <v>men</v>
      </c>
      <c r="L276">
        <f t="shared" ca="1" si="94"/>
        <v>5</v>
      </c>
      <c r="M276" t="str">
        <f t="shared" ca="1" si="95"/>
        <v>Electrical</v>
      </c>
      <c r="N276">
        <f t="shared" ca="1" si="96"/>
        <v>3</v>
      </c>
      <c r="O276" t="str">
        <f t="shared" ca="1" si="97"/>
        <v>Graduate</v>
      </c>
      <c r="P276">
        <f t="shared" ca="1" si="98"/>
        <v>2</v>
      </c>
      <c r="Q276">
        <f t="shared" ca="1" si="99"/>
        <v>1</v>
      </c>
      <c r="R276">
        <f t="shared" ca="1" si="100"/>
        <v>1003649</v>
      </c>
      <c r="S276">
        <f t="shared" ca="1" si="101"/>
        <v>7</v>
      </c>
      <c r="T276" t="str">
        <f t="shared" ca="1" si="102"/>
        <v>Melbourne</v>
      </c>
      <c r="U276">
        <f t="shared" ca="1" si="103"/>
        <v>9625740.6745273545</v>
      </c>
      <c r="V276">
        <f t="shared" ca="1" si="104"/>
        <v>719219.42545678956</v>
      </c>
      <c r="W276">
        <f t="shared" ca="1" si="105"/>
        <v>54279.641722366337</v>
      </c>
      <c r="X276">
        <f t="shared" ca="1" si="106"/>
        <v>8887.9443754485892</v>
      </c>
      <c r="Y276">
        <f t="shared" ca="1" si="107"/>
        <v>181743.62769927926</v>
      </c>
      <c r="Z276">
        <f t="shared" ca="1" si="108"/>
        <v>651140.25924299634</v>
      </c>
      <c r="AA276">
        <f t="shared" ca="1" si="109"/>
        <v>11334809.575492717</v>
      </c>
      <c r="AB276">
        <f t="shared" ca="1" si="110"/>
        <v>10424958.577961199</v>
      </c>
      <c r="AD276">
        <f ca="1">IF(main[[#This Row],[Place]]="Melbourne",main[[#This Row],[Networth]],0)</f>
        <v>10424958.577961199</v>
      </c>
      <c r="AE276">
        <f ca="1">IF(main[[#This Row],[Place]]="Cardiff",main[[#This Row],[Networth]],0)</f>
        <v>0</v>
      </c>
      <c r="AF276">
        <f ca="1">IF(main[[#This Row],[Place]]="New york",main[[#This Row],[Networth]],0)</f>
        <v>0</v>
      </c>
      <c r="AG276">
        <f ca="1">IF(main[[#This Row],[Place]]="London",main[[#This Row],[Networth]],0)</f>
        <v>0</v>
      </c>
      <c r="AH276">
        <f ca="1">IF(main[[#This Row],[Place]]="Paris",main[[#This Row],[Networth]],0)</f>
        <v>0</v>
      </c>
      <c r="AI276">
        <f ca="1">IF(main[[#This Row],[Place]]="Rome",main[[#This Row],[Networth]],0)</f>
        <v>0</v>
      </c>
      <c r="AJ276">
        <f ca="1">IF(main[[#This Row],[Place]]="Delhi",main[[#This Row],[Networth]],0)</f>
        <v>0</v>
      </c>
      <c r="AK276">
        <f ca="1">IF(main[[#This Row],[Place]]="Lords",main[[#This Row],[Networth]],0)</f>
        <v>0</v>
      </c>
    </row>
    <row r="277" spans="4:37">
      <c r="D277" s="16">
        <f t="shared" ca="1" si="90"/>
        <v>23</v>
      </c>
      <c r="E277">
        <f t="shared" ca="1" si="90"/>
        <v>9</v>
      </c>
      <c r="F277">
        <f t="shared" si="111"/>
        <v>274</v>
      </c>
      <c r="G277" t="str">
        <f ca="1">VLOOKUP(D277,firstname[],2,FALSE)</f>
        <v>Bahumukhi</v>
      </c>
      <c r="H277" s="3" t="str">
        <f ca="1">VLOOKUP(E277,lastname[],2,FALSE)</f>
        <v>Modi</v>
      </c>
      <c r="I277">
        <f t="shared" ca="1" si="91"/>
        <v>27</v>
      </c>
      <c r="J277">
        <f t="shared" ca="1" si="92"/>
        <v>1</v>
      </c>
      <c r="K277" t="str">
        <f t="shared" ca="1" si="93"/>
        <v>men</v>
      </c>
      <c r="L277">
        <f t="shared" ca="1" si="94"/>
        <v>2</v>
      </c>
      <c r="M277" t="str">
        <f t="shared" ca="1" si="95"/>
        <v>Chemical</v>
      </c>
      <c r="N277">
        <f t="shared" ca="1" si="96"/>
        <v>5</v>
      </c>
      <c r="O277" t="str">
        <f t="shared" ca="1" si="97"/>
        <v>PHD</v>
      </c>
      <c r="P277">
        <f t="shared" ca="1" si="98"/>
        <v>2</v>
      </c>
      <c r="Q277">
        <f t="shared" ca="1" si="99"/>
        <v>1</v>
      </c>
      <c r="R277">
        <f t="shared" ca="1" si="100"/>
        <v>1271732</v>
      </c>
      <c r="S277">
        <f t="shared" ca="1" si="101"/>
        <v>7</v>
      </c>
      <c r="T277" t="str">
        <f t="shared" ca="1" si="102"/>
        <v>Melbourne</v>
      </c>
      <c r="U277">
        <f t="shared" ca="1" si="103"/>
        <v>11099788.611798545</v>
      </c>
      <c r="V277">
        <f t="shared" ca="1" si="104"/>
        <v>910365.30881966522</v>
      </c>
      <c r="W277">
        <f t="shared" ca="1" si="105"/>
        <v>1212466.9982227404</v>
      </c>
      <c r="X277">
        <f t="shared" ca="1" si="106"/>
        <v>241008.09296874388</v>
      </c>
      <c r="Y277">
        <f t="shared" ca="1" si="107"/>
        <v>282879.25756594643</v>
      </c>
      <c r="Z277">
        <f t="shared" ca="1" si="108"/>
        <v>679374.53617742297</v>
      </c>
      <c r="AA277">
        <f t="shared" ca="1" si="109"/>
        <v>14263362.146198709</v>
      </c>
      <c r="AB277">
        <f t="shared" ca="1" si="110"/>
        <v>12829109.486844353</v>
      </c>
      <c r="AD277">
        <f ca="1">IF(main[[#This Row],[Place]]="Melbourne",main[[#This Row],[Networth]],0)</f>
        <v>12829109.486844353</v>
      </c>
      <c r="AE277">
        <f ca="1">IF(main[[#This Row],[Place]]="Cardiff",main[[#This Row],[Networth]],0)</f>
        <v>0</v>
      </c>
      <c r="AF277">
        <f ca="1">IF(main[[#This Row],[Place]]="New york",main[[#This Row],[Networth]],0)</f>
        <v>0</v>
      </c>
      <c r="AG277">
        <f ca="1">IF(main[[#This Row],[Place]]="London",main[[#This Row],[Networth]],0)</f>
        <v>0</v>
      </c>
      <c r="AH277">
        <f ca="1">IF(main[[#This Row],[Place]]="Paris",main[[#This Row],[Networth]],0)</f>
        <v>0</v>
      </c>
      <c r="AI277">
        <f ca="1">IF(main[[#This Row],[Place]]="Rome",main[[#This Row],[Networth]],0)</f>
        <v>0</v>
      </c>
      <c r="AJ277">
        <f ca="1">IF(main[[#This Row],[Place]]="Delhi",main[[#This Row],[Networth]],0)</f>
        <v>0</v>
      </c>
      <c r="AK277">
        <f ca="1">IF(main[[#This Row],[Place]]="Lords",main[[#This Row],[Networth]],0)</f>
        <v>0</v>
      </c>
    </row>
    <row r="278" spans="4:37">
      <c r="D278" s="16">
        <f t="shared" ca="1" si="90"/>
        <v>18</v>
      </c>
      <c r="E278">
        <f t="shared" ca="1" si="90"/>
        <v>27</v>
      </c>
      <c r="F278">
        <f t="shared" si="111"/>
        <v>275</v>
      </c>
      <c r="G278" t="str">
        <f ca="1">VLOOKUP(D278,firstname[],2,FALSE)</f>
        <v>Charles</v>
      </c>
      <c r="H278" s="3" t="str">
        <f ca="1">VLOOKUP(E278,lastname[],2,FALSE)</f>
        <v>Khan</v>
      </c>
      <c r="I278">
        <f t="shared" ca="1" si="91"/>
        <v>36</v>
      </c>
      <c r="J278">
        <f t="shared" ca="1" si="92"/>
        <v>1</v>
      </c>
      <c r="K278" t="str">
        <f t="shared" ca="1" si="93"/>
        <v>men</v>
      </c>
      <c r="L278">
        <f t="shared" ca="1" si="94"/>
        <v>5</v>
      </c>
      <c r="M278" t="str">
        <f t="shared" ca="1" si="95"/>
        <v>Electrical</v>
      </c>
      <c r="N278">
        <f t="shared" ca="1" si="96"/>
        <v>5</v>
      </c>
      <c r="O278" t="str">
        <f t="shared" ca="1" si="97"/>
        <v>PHD</v>
      </c>
      <c r="P278">
        <f t="shared" ca="1" si="98"/>
        <v>2</v>
      </c>
      <c r="Q278">
        <f t="shared" ca="1" si="99"/>
        <v>3</v>
      </c>
      <c r="R278">
        <f t="shared" ca="1" si="100"/>
        <v>412953</v>
      </c>
      <c r="S278">
        <f t="shared" ca="1" si="101"/>
        <v>2</v>
      </c>
      <c r="T278" t="str">
        <f t="shared" ca="1" si="102"/>
        <v>London</v>
      </c>
      <c r="U278">
        <f t="shared" ca="1" si="103"/>
        <v>3977680.5726465685</v>
      </c>
      <c r="V278">
        <f t="shared" ca="1" si="104"/>
        <v>76584.629425329578</v>
      </c>
      <c r="W278">
        <f t="shared" ca="1" si="105"/>
        <v>179574.42731205068</v>
      </c>
      <c r="X278">
        <f t="shared" ca="1" si="106"/>
        <v>121815.8829492251</v>
      </c>
      <c r="Y278">
        <f t="shared" ca="1" si="107"/>
        <v>345104.81538342615</v>
      </c>
      <c r="Z278">
        <f t="shared" ca="1" si="108"/>
        <v>28929.804999157735</v>
      </c>
      <c r="AA278">
        <f t="shared" ca="1" si="109"/>
        <v>4599137.8049577773</v>
      </c>
      <c r="AB278">
        <f t="shared" ca="1" si="110"/>
        <v>4055632.4771997975</v>
      </c>
      <c r="AD278">
        <f ca="1">IF(main[[#This Row],[Place]]="Melbourne",main[[#This Row],[Networth]],0)</f>
        <v>0</v>
      </c>
      <c r="AE278">
        <f ca="1">IF(main[[#This Row],[Place]]="Cardiff",main[[#This Row],[Networth]],0)</f>
        <v>0</v>
      </c>
      <c r="AF278">
        <f ca="1">IF(main[[#This Row],[Place]]="New york",main[[#This Row],[Networth]],0)</f>
        <v>0</v>
      </c>
      <c r="AG278">
        <f ca="1">IF(main[[#This Row],[Place]]="London",main[[#This Row],[Networth]],0)</f>
        <v>4055632.4771997975</v>
      </c>
      <c r="AH278">
        <f ca="1">IF(main[[#This Row],[Place]]="Paris",main[[#This Row],[Networth]],0)</f>
        <v>0</v>
      </c>
      <c r="AI278">
        <f ca="1">IF(main[[#This Row],[Place]]="Rome",main[[#This Row],[Networth]],0)</f>
        <v>0</v>
      </c>
      <c r="AJ278">
        <f ca="1">IF(main[[#This Row],[Place]]="Delhi",main[[#This Row],[Networth]],0)</f>
        <v>0</v>
      </c>
      <c r="AK278">
        <f ca="1">IF(main[[#This Row],[Place]]="Lords",main[[#This Row],[Networth]],0)</f>
        <v>0</v>
      </c>
    </row>
    <row r="279" spans="4:37">
      <c r="D279" s="16">
        <f t="shared" ca="1" si="90"/>
        <v>13</v>
      </c>
      <c r="E279">
        <f t="shared" ca="1" si="90"/>
        <v>20</v>
      </c>
      <c r="F279">
        <f t="shared" si="111"/>
        <v>276</v>
      </c>
      <c r="G279" t="str">
        <f ca="1">VLOOKUP(D279,firstname[],2,FALSE)</f>
        <v>Randeep</v>
      </c>
      <c r="H279" s="3" t="str">
        <f ca="1">VLOOKUP(E279,lastname[],2,FALSE)</f>
        <v>Link</v>
      </c>
      <c r="I279">
        <f t="shared" ca="1" si="91"/>
        <v>32</v>
      </c>
      <c r="J279">
        <f t="shared" ca="1" si="92"/>
        <v>2</v>
      </c>
      <c r="K279" t="str">
        <f t="shared" ca="1" si="93"/>
        <v>women</v>
      </c>
      <c r="L279">
        <f t="shared" ca="1" si="94"/>
        <v>4</v>
      </c>
      <c r="M279" t="str">
        <f t="shared" ca="1" si="95"/>
        <v>IT</v>
      </c>
      <c r="N279">
        <f t="shared" ca="1" si="96"/>
        <v>2</v>
      </c>
      <c r="O279" t="str">
        <f t="shared" ca="1" si="97"/>
        <v>SSC</v>
      </c>
      <c r="P279">
        <f t="shared" ca="1" si="98"/>
        <v>3</v>
      </c>
      <c r="Q279">
        <f t="shared" ca="1" si="99"/>
        <v>1</v>
      </c>
      <c r="R279">
        <f t="shared" ca="1" si="100"/>
        <v>625576</v>
      </c>
      <c r="S279">
        <f t="shared" ca="1" si="101"/>
        <v>7</v>
      </c>
      <c r="T279" t="str">
        <f t="shared" ca="1" si="102"/>
        <v>Melbourne</v>
      </c>
      <c r="U279">
        <f t="shared" ca="1" si="103"/>
        <v>4558899.6208115993</v>
      </c>
      <c r="V279">
        <f t="shared" ca="1" si="104"/>
        <v>131598.20918743461</v>
      </c>
      <c r="W279">
        <f t="shared" ca="1" si="105"/>
        <v>551610.39354417066</v>
      </c>
      <c r="X279">
        <f t="shared" ca="1" si="106"/>
        <v>124763.48945572619</v>
      </c>
      <c r="Y279">
        <f t="shared" ca="1" si="107"/>
        <v>184193.97646236161</v>
      </c>
      <c r="Z279">
        <f t="shared" ca="1" si="108"/>
        <v>343472.4801448707</v>
      </c>
      <c r="AA279">
        <f t="shared" ca="1" si="109"/>
        <v>6079558.4945006408</v>
      </c>
      <c r="AB279">
        <f t="shared" ca="1" si="110"/>
        <v>5639002.8193951184</v>
      </c>
      <c r="AD279">
        <f ca="1">IF(main[[#This Row],[Place]]="Melbourne",main[[#This Row],[Networth]],0)</f>
        <v>5639002.8193951184</v>
      </c>
      <c r="AE279">
        <f ca="1">IF(main[[#This Row],[Place]]="Cardiff",main[[#This Row],[Networth]],0)</f>
        <v>0</v>
      </c>
      <c r="AF279">
        <f ca="1">IF(main[[#This Row],[Place]]="New york",main[[#This Row],[Networth]],0)</f>
        <v>0</v>
      </c>
      <c r="AG279">
        <f ca="1">IF(main[[#This Row],[Place]]="London",main[[#This Row],[Networth]],0)</f>
        <v>0</v>
      </c>
      <c r="AH279">
        <f ca="1">IF(main[[#This Row],[Place]]="Paris",main[[#This Row],[Networth]],0)</f>
        <v>0</v>
      </c>
      <c r="AI279">
        <f ca="1">IF(main[[#This Row],[Place]]="Rome",main[[#This Row],[Networth]],0)</f>
        <v>0</v>
      </c>
      <c r="AJ279">
        <f ca="1">IF(main[[#This Row],[Place]]="Delhi",main[[#This Row],[Networth]],0)</f>
        <v>0</v>
      </c>
      <c r="AK279">
        <f ca="1">IF(main[[#This Row],[Place]]="Lords",main[[#This Row],[Networth]],0)</f>
        <v>0</v>
      </c>
    </row>
    <row r="280" spans="4:37">
      <c r="D280" s="16">
        <f t="shared" ca="1" si="90"/>
        <v>11</v>
      </c>
      <c r="E280">
        <f t="shared" ca="1" si="90"/>
        <v>20</v>
      </c>
      <c r="F280">
        <f t="shared" si="111"/>
        <v>277</v>
      </c>
      <c r="G280" t="str">
        <f ca="1">VLOOKUP(D280,firstname[],2,FALSE)</f>
        <v>Saharsh</v>
      </c>
      <c r="H280" s="3" t="str">
        <f ca="1">VLOOKUP(E280,lastname[],2,FALSE)</f>
        <v>Link</v>
      </c>
      <c r="I280">
        <f t="shared" ca="1" si="91"/>
        <v>30</v>
      </c>
      <c r="J280">
        <f t="shared" ca="1" si="92"/>
        <v>2</v>
      </c>
      <c r="K280" t="str">
        <f t="shared" ca="1" si="93"/>
        <v>women</v>
      </c>
      <c r="L280">
        <f t="shared" ca="1" si="94"/>
        <v>5</v>
      </c>
      <c r="M280" t="str">
        <f t="shared" ca="1" si="95"/>
        <v>Electrical</v>
      </c>
      <c r="N280">
        <f t="shared" ca="1" si="96"/>
        <v>1</v>
      </c>
      <c r="O280" t="str">
        <f t="shared" ca="1" si="97"/>
        <v>HSC</v>
      </c>
      <c r="P280">
        <f t="shared" ca="1" si="98"/>
        <v>1</v>
      </c>
      <c r="Q280">
        <f t="shared" ca="1" si="99"/>
        <v>3</v>
      </c>
      <c r="R280">
        <f t="shared" ca="1" si="100"/>
        <v>508156</v>
      </c>
      <c r="S280">
        <f t="shared" ca="1" si="101"/>
        <v>7</v>
      </c>
      <c r="T280" t="str">
        <f t="shared" ca="1" si="102"/>
        <v>Melbourne</v>
      </c>
      <c r="U280">
        <f t="shared" ca="1" si="103"/>
        <v>2382064.1376775978</v>
      </c>
      <c r="V280">
        <f t="shared" ca="1" si="104"/>
        <v>183960.40457480049</v>
      </c>
      <c r="W280">
        <f t="shared" ca="1" si="105"/>
        <v>192667.13714725667</v>
      </c>
      <c r="X280">
        <f t="shared" ca="1" si="106"/>
        <v>32094.674897398902</v>
      </c>
      <c r="Y280">
        <f t="shared" ca="1" si="107"/>
        <v>334024.37074312055</v>
      </c>
      <c r="Z280">
        <f t="shared" ca="1" si="108"/>
        <v>100731.91514078001</v>
      </c>
      <c r="AA280">
        <f t="shared" ca="1" si="109"/>
        <v>3183619.1899656346</v>
      </c>
      <c r="AB280">
        <f t="shared" ca="1" si="110"/>
        <v>2633539.739750315</v>
      </c>
      <c r="AD280">
        <f ca="1">IF(main[[#This Row],[Place]]="Melbourne",main[[#This Row],[Networth]],0)</f>
        <v>2633539.739750315</v>
      </c>
      <c r="AE280">
        <f ca="1">IF(main[[#This Row],[Place]]="Cardiff",main[[#This Row],[Networth]],0)</f>
        <v>0</v>
      </c>
      <c r="AF280">
        <f ca="1">IF(main[[#This Row],[Place]]="New york",main[[#This Row],[Networth]],0)</f>
        <v>0</v>
      </c>
      <c r="AG280">
        <f ca="1">IF(main[[#This Row],[Place]]="London",main[[#This Row],[Networth]],0)</f>
        <v>0</v>
      </c>
      <c r="AH280">
        <f ca="1">IF(main[[#This Row],[Place]]="Paris",main[[#This Row],[Networth]],0)</f>
        <v>0</v>
      </c>
      <c r="AI280">
        <f ca="1">IF(main[[#This Row],[Place]]="Rome",main[[#This Row],[Networth]],0)</f>
        <v>0</v>
      </c>
      <c r="AJ280">
        <f ca="1">IF(main[[#This Row],[Place]]="Delhi",main[[#This Row],[Networth]],0)</f>
        <v>0</v>
      </c>
      <c r="AK280">
        <f ca="1">IF(main[[#This Row],[Place]]="Lords",main[[#This Row],[Networth]],0)</f>
        <v>0</v>
      </c>
    </row>
    <row r="281" spans="4:37">
      <c r="D281" s="16">
        <f t="shared" ca="1" si="90"/>
        <v>28</v>
      </c>
      <c r="E281">
        <f t="shared" ca="1" si="90"/>
        <v>10</v>
      </c>
      <c r="F281">
        <f t="shared" si="111"/>
        <v>278</v>
      </c>
      <c r="G281" t="str">
        <f ca="1">VLOOKUP(D281,firstname[],2,FALSE)</f>
        <v>Nathan</v>
      </c>
      <c r="H281" s="3" t="str">
        <f ca="1">VLOOKUP(E281,lastname[],2,FALSE)</f>
        <v>Musk</v>
      </c>
      <c r="I281">
        <f t="shared" ca="1" si="91"/>
        <v>26</v>
      </c>
      <c r="J281">
        <f t="shared" ca="1" si="92"/>
        <v>1</v>
      </c>
      <c r="K281" t="str">
        <f t="shared" ca="1" si="93"/>
        <v>men</v>
      </c>
      <c r="L281">
        <f t="shared" ca="1" si="94"/>
        <v>5</v>
      </c>
      <c r="M281" t="str">
        <f t="shared" ca="1" si="95"/>
        <v>Electrical</v>
      </c>
      <c r="N281">
        <f t="shared" ca="1" si="96"/>
        <v>1</v>
      </c>
      <c r="O281" t="str">
        <f t="shared" ca="1" si="97"/>
        <v>HSC</v>
      </c>
      <c r="P281">
        <f t="shared" ca="1" si="98"/>
        <v>3</v>
      </c>
      <c r="Q281">
        <f t="shared" ca="1" si="99"/>
        <v>4</v>
      </c>
      <c r="R281">
        <f t="shared" ca="1" si="100"/>
        <v>1136815</v>
      </c>
      <c r="S281">
        <f t="shared" ca="1" si="101"/>
        <v>5</v>
      </c>
      <c r="T281" t="str">
        <f t="shared" ca="1" si="102"/>
        <v>Delhi</v>
      </c>
      <c r="U281">
        <f t="shared" ca="1" si="103"/>
        <v>2791357.1420064447</v>
      </c>
      <c r="V281">
        <f t="shared" ca="1" si="104"/>
        <v>18670.190903757139</v>
      </c>
      <c r="W281">
        <f t="shared" ca="1" si="105"/>
        <v>569638.61932326539</v>
      </c>
      <c r="X281">
        <f t="shared" ca="1" si="106"/>
        <v>455691.67505246331</v>
      </c>
      <c r="Y281">
        <f t="shared" ca="1" si="107"/>
        <v>363737.70728171105</v>
      </c>
      <c r="Z281">
        <f t="shared" ca="1" si="108"/>
        <v>26752.091173080931</v>
      </c>
      <c r="AA281">
        <f t="shared" ca="1" si="109"/>
        <v>4524562.8525027912</v>
      </c>
      <c r="AB281">
        <f t="shared" ca="1" si="110"/>
        <v>3686463.2792648603</v>
      </c>
      <c r="AD281">
        <f ca="1">IF(main[[#This Row],[Place]]="Melbourne",main[[#This Row],[Networth]],0)</f>
        <v>0</v>
      </c>
      <c r="AE281">
        <f ca="1">IF(main[[#This Row],[Place]]="Cardiff",main[[#This Row],[Networth]],0)</f>
        <v>0</v>
      </c>
      <c r="AF281">
        <f ca="1">IF(main[[#This Row],[Place]]="New york",main[[#This Row],[Networth]],0)</f>
        <v>0</v>
      </c>
      <c r="AG281">
        <f ca="1">IF(main[[#This Row],[Place]]="London",main[[#This Row],[Networth]],0)</f>
        <v>0</v>
      </c>
      <c r="AH281">
        <f ca="1">IF(main[[#This Row],[Place]]="Paris",main[[#This Row],[Networth]],0)</f>
        <v>0</v>
      </c>
      <c r="AI281">
        <f ca="1">IF(main[[#This Row],[Place]]="Rome",main[[#This Row],[Networth]],0)</f>
        <v>0</v>
      </c>
      <c r="AJ281">
        <f ca="1">IF(main[[#This Row],[Place]]="Delhi",main[[#This Row],[Networth]],0)</f>
        <v>3686463.2792648603</v>
      </c>
      <c r="AK281">
        <f ca="1">IF(main[[#This Row],[Place]]="Lords",main[[#This Row],[Networth]],0)</f>
        <v>0</v>
      </c>
    </row>
    <row r="282" spans="4:37">
      <c r="D282" s="16">
        <f t="shared" ca="1" si="90"/>
        <v>16</v>
      </c>
      <c r="E282">
        <f t="shared" ca="1" si="90"/>
        <v>9</v>
      </c>
      <c r="F282">
        <f t="shared" si="111"/>
        <v>279</v>
      </c>
      <c r="G282" t="str">
        <f ca="1">VLOOKUP(D282,firstname[],2,FALSE)</f>
        <v>Kane</v>
      </c>
      <c r="H282" s="3" t="str">
        <f ca="1">VLOOKUP(E282,lastname[],2,FALSE)</f>
        <v>Modi</v>
      </c>
      <c r="I282">
        <f t="shared" ca="1" si="91"/>
        <v>34</v>
      </c>
      <c r="J282">
        <f t="shared" ca="1" si="92"/>
        <v>2</v>
      </c>
      <c r="K282" t="str">
        <f t="shared" ca="1" si="93"/>
        <v>women</v>
      </c>
      <c r="L282">
        <f t="shared" ca="1" si="94"/>
        <v>5</v>
      </c>
      <c r="M282" t="str">
        <f t="shared" ca="1" si="95"/>
        <v>Electrical</v>
      </c>
      <c r="N282">
        <f t="shared" ca="1" si="96"/>
        <v>1</v>
      </c>
      <c r="O282" t="str">
        <f t="shared" ca="1" si="97"/>
        <v>HSC</v>
      </c>
      <c r="P282">
        <f t="shared" ca="1" si="98"/>
        <v>3</v>
      </c>
      <c r="Q282">
        <f t="shared" ca="1" si="99"/>
        <v>1</v>
      </c>
      <c r="R282">
        <f t="shared" ca="1" si="100"/>
        <v>1310669</v>
      </c>
      <c r="S282">
        <f t="shared" ca="1" si="101"/>
        <v>1</v>
      </c>
      <c r="T282" t="str">
        <f t="shared" ca="1" si="102"/>
        <v>New york</v>
      </c>
      <c r="U282">
        <f t="shared" ca="1" si="103"/>
        <v>912771.53645857889</v>
      </c>
      <c r="V282">
        <f t="shared" ca="1" si="104"/>
        <v>24425.722521909287</v>
      </c>
      <c r="W282">
        <f t="shared" ca="1" si="105"/>
        <v>430648.49349487724</v>
      </c>
      <c r="X282">
        <f t="shared" ca="1" si="106"/>
        <v>246354.1381092495</v>
      </c>
      <c r="Y282">
        <f t="shared" ca="1" si="107"/>
        <v>794135.1712269102</v>
      </c>
      <c r="Z282">
        <f t="shared" ca="1" si="108"/>
        <v>320220.19370157889</v>
      </c>
      <c r="AA282">
        <f t="shared" ca="1" si="109"/>
        <v>2974309.2236550348</v>
      </c>
      <c r="AB282">
        <f t="shared" ca="1" si="110"/>
        <v>1909394.1917969654</v>
      </c>
      <c r="AD282">
        <f ca="1">IF(main[[#This Row],[Place]]="Melbourne",main[[#This Row],[Networth]],0)</f>
        <v>0</v>
      </c>
      <c r="AE282">
        <f ca="1">IF(main[[#This Row],[Place]]="Cardiff",main[[#This Row],[Networth]],0)</f>
        <v>0</v>
      </c>
      <c r="AF282">
        <f ca="1">IF(main[[#This Row],[Place]]="New york",main[[#This Row],[Networth]],0)</f>
        <v>1909394.1917969654</v>
      </c>
      <c r="AG282">
        <f ca="1">IF(main[[#This Row],[Place]]="London",main[[#This Row],[Networth]],0)</f>
        <v>0</v>
      </c>
      <c r="AH282">
        <f ca="1">IF(main[[#This Row],[Place]]="Paris",main[[#This Row],[Networth]],0)</f>
        <v>0</v>
      </c>
      <c r="AI282">
        <f ca="1">IF(main[[#This Row],[Place]]="Rome",main[[#This Row],[Networth]],0)</f>
        <v>0</v>
      </c>
      <c r="AJ282">
        <f ca="1">IF(main[[#This Row],[Place]]="Delhi",main[[#This Row],[Networth]],0)</f>
        <v>0</v>
      </c>
      <c r="AK282">
        <f ca="1">IF(main[[#This Row],[Place]]="Lords",main[[#This Row],[Networth]],0)</f>
        <v>0</v>
      </c>
    </row>
    <row r="283" spans="4:37">
      <c r="D283" s="16">
        <f t="shared" ca="1" si="90"/>
        <v>24</v>
      </c>
      <c r="E283">
        <f t="shared" ca="1" si="90"/>
        <v>15</v>
      </c>
      <c r="F283">
        <f t="shared" si="111"/>
        <v>280</v>
      </c>
      <c r="G283" t="str">
        <f ca="1">VLOOKUP(D283,firstname[],2,FALSE)</f>
        <v>Katnam</v>
      </c>
      <c r="H283" s="3" t="str">
        <f ca="1">VLOOKUP(E283,lastname[],2,FALSE)</f>
        <v>Pathan</v>
      </c>
      <c r="I283">
        <f t="shared" ca="1" si="91"/>
        <v>40</v>
      </c>
      <c r="J283">
        <f t="shared" ca="1" si="92"/>
        <v>2</v>
      </c>
      <c r="K283" t="str">
        <f t="shared" ca="1" si="93"/>
        <v>women</v>
      </c>
      <c r="L283">
        <f t="shared" ca="1" si="94"/>
        <v>6</v>
      </c>
      <c r="M283" t="str">
        <f t="shared" ca="1" si="95"/>
        <v>Biotech</v>
      </c>
      <c r="N283">
        <f t="shared" ca="1" si="96"/>
        <v>2</v>
      </c>
      <c r="O283" t="str">
        <f t="shared" ca="1" si="97"/>
        <v>SSC</v>
      </c>
      <c r="P283">
        <f t="shared" ca="1" si="98"/>
        <v>1</v>
      </c>
      <c r="Q283">
        <f t="shared" ca="1" si="99"/>
        <v>2</v>
      </c>
      <c r="R283">
        <f t="shared" ca="1" si="100"/>
        <v>1497123</v>
      </c>
      <c r="S283">
        <f t="shared" ca="1" si="101"/>
        <v>6</v>
      </c>
      <c r="T283" t="str">
        <f t="shared" ca="1" si="102"/>
        <v>Lords</v>
      </c>
      <c r="U283">
        <f t="shared" ca="1" si="103"/>
        <v>3576810.5041319542</v>
      </c>
      <c r="V283">
        <f t="shared" ca="1" si="104"/>
        <v>203754.94004996054</v>
      </c>
      <c r="W283">
        <f t="shared" ca="1" si="105"/>
        <v>1067408.4880011778</v>
      </c>
      <c r="X283">
        <f t="shared" ca="1" si="106"/>
        <v>54842.969675240609</v>
      </c>
      <c r="Y283">
        <f t="shared" ca="1" si="107"/>
        <v>164213.13349285189</v>
      </c>
      <c r="Z283">
        <f t="shared" ca="1" si="108"/>
        <v>804308.5753775856</v>
      </c>
      <c r="AA283">
        <f t="shared" ca="1" si="109"/>
        <v>6945650.5675107175</v>
      </c>
      <c r="AB283">
        <f t="shared" ca="1" si="110"/>
        <v>6522839.5242926646</v>
      </c>
      <c r="AD283">
        <f ca="1">IF(main[[#This Row],[Place]]="Melbourne",main[[#This Row],[Networth]],0)</f>
        <v>0</v>
      </c>
      <c r="AE283">
        <f ca="1">IF(main[[#This Row],[Place]]="Cardiff",main[[#This Row],[Networth]],0)</f>
        <v>0</v>
      </c>
      <c r="AF283">
        <f ca="1">IF(main[[#This Row],[Place]]="New york",main[[#This Row],[Networth]],0)</f>
        <v>0</v>
      </c>
      <c r="AG283">
        <f ca="1">IF(main[[#This Row],[Place]]="London",main[[#This Row],[Networth]],0)</f>
        <v>0</v>
      </c>
      <c r="AH283">
        <f ca="1">IF(main[[#This Row],[Place]]="Paris",main[[#This Row],[Networth]],0)</f>
        <v>0</v>
      </c>
      <c r="AI283">
        <f ca="1">IF(main[[#This Row],[Place]]="Rome",main[[#This Row],[Networth]],0)</f>
        <v>0</v>
      </c>
      <c r="AJ283">
        <f ca="1">IF(main[[#This Row],[Place]]="Delhi",main[[#This Row],[Networth]],0)</f>
        <v>0</v>
      </c>
      <c r="AK283">
        <f ca="1">IF(main[[#This Row],[Place]]="Lords",main[[#This Row],[Networth]],0)</f>
        <v>6522839.5242926646</v>
      </c>
    </row>
    <row r="284" spans="4:37">
      <c r="D284" s="16">
        <f t="shared" ca="1" si="90"/>
        <v>15</v>
      </c>
      <c r="E284">
        <f t="shared" ca="1" si="90"/>
        <v>15</v>
      </c>
      <c r="F284">
        <f t="shared" si="111"/>
        <v>281</v>
      </c>
      <c r="G284" t="str">
        <f ca="1">VLOOKUP(D284,firstname[],2,FALSE)</f>
        <v>Brendon</v>
      </c>
      <c r="H284" s="3" t="str">
        <f ca="1">VLOOKUP(E284,lastname[],2,FALSE)</f>
        <v>Pathan</v>
      </c>
      <c r="I284">
        <f t="shared" ca="1" si="91"/>
        <v>31</v>
      </c>
      <c r="J284">
        <f t="shared" ca="1" si="92"/>
        <v>2</v>
      </c>
      <c r="K284" t="str">
        <f t="shared" ca="1" si="93"/>
        <v>women</v>
      </c>
      <c r="L284">
        <f t="shared" ca="1" si="94"/>
        <v>1</v>
      </c>
      <c r="M284" t="str">
        <f t="shared" ca="1" si="95"/>
        <v>Computer Science</v>
      </c>
      <c r="N284">
        <f t="shared" ca="1" si="96"/>
        <v>4</v>
      </c>
      <c r="O284" t="str">
        <f t="shared" ca="1" si="97"/>
        <v>PostGraduate</v>
      </c>
      <c r="P284">
        <f t="shared" ca="1" si="98"/>
        <v>1</v>
      </c>
      <c r="Q284">
        <f t="shared" ca="1" si="99"/>
        <v>2</v>
      </c>
      <c r="R284">
        <f t="shared" ca="1" si="100"/>
        <v>419150</v>
      </c>
      <c r="S284">
        <f t="shared" ca="1" si="101"/>
        <v>3</v>
      </c>
      <c r="T284" t="str">
        <f t="shared" ca="1" si="102"/>
        <v>Paris</v>
      </c>
      <c r="U284">
        <f t="shared" ca="1" si="103"/>
        <v>1499703.0102613666</v>
      </c>
      <c r="V284">
        <f t="shared" ca="1" si="104"/>
        <v>32910.131408101559</v>
      </c>
      <c r="W284">
        <f t="shared" ca="1" si="105"/>
        <v>348628.34872284718</v>
      </c>
      <c r="X284">
        <f t="shared" ca="1" si="106"/>
        <v>296208.74895225349</v>
      </c>
      <c r="Y284">
        <f t="shared" ca="1" si="107"/>
        <v>141711.60060171629</v>
      </c>
      <c r="Z284">
        <f t="shared" ca="1" si="108"/>
        <v>150007.54162074006</v>
      </c>
      <c r="AA284">
        <f t="shared" ca="1" si="109"/>
        <v>2417488.900604954</v>
      </c>
      <c r="AB284">
        <f t="shared" ca="1" si="110"/>
        <v>1946658.4196428829</v>
      </c>
      <c r="AD284">
        <f ca="1">IF(main[[#This Row],[Place]]="Melbourne",main[[#This Row],[Networth]],0)</f>
        <v>0</v>
      </c>
      <c r="AE284">
        <f ca="1">IF(main[[#This Row],[Place]]="Cardiff",main[[#This Row],[Networth]],0)</f>
        <v>0</v>
      </c>
      <c r="AF284">
        <f ca="1">IF(main[[#This Row],[Place]]="New york",main[[#This Row],[Networth]],0)</f>
        <v>0</v>
      </c>
      <c r="AG284">
        <f ca="1">IF(main[[#This Row],[Place]]="London",main[[#This Row],[Networth]],0)</f>
        <v>0</v>
      </c>
      <c r="AH284">
        <f ca="1">IF(main[[#This Row],[Place]]="Paris",main[[#This Row],[Networth]],0)</f>
        <v>1946658.4196428829</v>
      </c>
      <c r="AI284">
        <f ca="1">IF(main[[#This Row],[Place]]="Rome",main[[#This Row],[Networth]],0)</f>
        <v>0</v>
      </c>
      <c r="AJ284">
        <f ca="1">IF(main[[#This Row],[Place]]="Delhi",main[[#This Row],[Networth]],0)</f>
        <v>0</v>
      </c>
      <c r="AK284">
        <f ca="1">IF(main[[#This Row],[Place]]="Lords",main[[#This Row],[Networth]],0)</f>
        <v>0</v>
      </c>
    </row>
    <row r="285" spans="4:37">
      <c r="D285" s="16">
        <f t="shared" ca="1" si="90"/>
        <v>13</v>
      </c>
      <c r="E285">
        <f t="shared" ca="1" si="90"/>
        <v>2</v>
      </c>
      <c r="F285">
        <f t="shared" si="111"/>
        <v>282</v>
      </c>
      <c r="G285" t="str">
        <f ca="1">VLOOKUP(D285,firstname[],2,FALSE)</f>
        <v>Randeep</v>
      </c>
      <c r="H285" s="3" t="str">
        <f ca="1">VLOOKUP(E285,lastname[],2,FALSE)</f>
        <v>Nadel</v>
      </c>
      <c r="I285">
        <f t="shared" ca="1" si="91"/>
        <v>33</v>
      </c>
      <c r="J285">
        <f t="shared" ca="1" si="92"/>
        <v>1</v>
      </c>
      <c r="K285" t="str">
        <f t="shared" ca="1" si="93"/>
        <v>men</v>
      </c>
      <c r="L285">
        <f t="shared" ca="1" si="94"/>
        <v>2</v>
      </c>
      <c r="M285" t="str">
        <f t="shared" ca="1" si="95"/>
        <v>Chemical</v>
      </c>
      <c r="N285">
        <f t="shared" ca="1" si="96"/>
        <v>5</v>
      </c>
      <c r="O285" t="str">
        <f t="shared" ca="1" si="97"/>
        <v>PHD</v>
      </c>
      <c r="P285">
        <f t="shared" ca="1" si="98"/>
        <v>3</v>
      </c>
      <c r="Q285">
        <f t="shared" ca="1" si="99"/>
        <v>2</v>
      </c>
      <c r="R285">
        <f t="shared" ca="1" si="100"/>
        <v>1122033</v>
      </c>
      <c r="S285">
        <f t="shared" ca="1" si="101"/>
        <v>5</v>
      </c>
      <c r="T285" t="str">
        <f t="shared" ca="1" si="102"/>
        <v>Delhi</v>
      </c>
      <c r="U285">
        <f t="shared" ca="1" si="103"/>
        <v>8957352.9538862333</v>
      </c>
      <c r="V285">
        <f t="shared" ca="1" si="104"/>
        <v>156702.19202184631</v>
      </c>
      <c r="W285">
        <f t="shared" ca="1" si="105"/>
        <v>365883.16965359612</v>
      </c>
      <c r="X285">
        <f t="shared" ca="1" si="106"/>
        <v>158010.7345687536</v>
      </c>
      <c r="Y285">
        <f t="shared" ca="1" si="107"/>
        <v>489045.17929390742</v>
      </c>
      <c r="Z285">
        <f t="shared" ca="1" si="108"/>
        <v>286022.29361207329</v>
      </c>
      <c r="AA285">
        <f t="shared" ca="1" si="109"/>
        <v>10731291.417151904</v>
      </c>
      <c r="AB285">
        <f t="shared" ca="1" si="110"/>
        <v>9927533.3112673946</v>
      </c>
      <c r="AD285">
        <f ca="1">IF(main[[#This Row],[Place]]="Melbourne",main[[#This Row],[Networth]],0)</f>
        <v>0</v>
      </c>
      <c r="AE285">
        <f ca="1">IF(main[[#This Row],[Place]]="Cardiff",main[[#This Row],[Networth]],0)</f>
        <v>0</v>
      </c>
      <c r="AF285">
        <f ca="1">IF(main[[#This Row],[Place]]="New york",main[[#This Row],[Networth]],0)</f>
        <v>0</v>
      </c>
      <c r="AG285">
        <f ca="1">IF(main[[#This Row],[Place]]="London",main[[#This Row],[Networth]],0)</f>
        <v>0</v>
      </c>
      <c r="AH285">
        <f ca="1">IF(main[[#This Row],[Place]]="Paris",main[[#This Row],[Networth]],0)</f>
        <v>0</v>
      </c>
      <c r="AI285">
        <f ca="1">IF(main[[#This Row],[Place]]="Rome",main[[#This Row],[Networth]],0)</f>
        <v>0</v>
      </c>
      <c r="AJ285">
        <f ca="1">IF(main[[#This Row],[Place]]="Delhi",main[[#This Row],[Networth]],0)</f>
        <v>9927533.3112673946</v>
      </c>
      <c r="AK285">
        <f ca="1">IF(main[[#This Row],[Place]]="Lords",main[[#This Row],[Networth]],0)</f>
        <v>0</v>
      </c>
    </row>
    <row r="286" spans="4:37">
      <c r="D286" s="16">
        <f t="shared" ca="1" si="90"/>
        <v>26</v>
      </c>
      <c r="E286">
        <f t="shared" ca="1" si="90"/>
        <v>4</v>
      </c>
      <c r="F286">
        <f t="shared" si="111"/>
        <v>283</v>
      </c>
      <c r="G286" t="str">
        <f ca="1">VLOOKUP(D286,firstname[],2,FALSE)</f>
        <v>Paul</v>
      </c>
      <c r="H286" s="3" t="str">
        <f ca="1">VLOOKUP(E286,lastname[],2,FALSE)</f>
        <v>Tagore</v>
      </c>
      <c r="I286">
        <f t="shared" ca="1" si="91"/>
        <v>31</v>
      </c>
      <c r="J286">
        <f t="shared" ca="1" si="92"/>
        <v>2</v>
      </c>
      <c r="K286" t="str">
        <f t="shared" ca="1" si="93"/>
        <v>women</v>
      </c>
      <c r="L286">
        <f t="shared" ca="1" si="94"/>
        <v>1</v>
      </c>
      <c r="M286" t="str">
        <f t="shared" ca="1" si="95"/>
        <v>Computer Science</v>
      </c>
      <c r="N286">
        <f t="shared" ca="1" si="96"/>
        <v>5</v>
      </c>
      <c r="O286" t="str">
        <f t="shared" ca="1" si="97"/>
        <v>PHD</v>
      </c>
      <c r="P286">
        <f t="shared" ca="1" si="98"/>
        <v>1</v>
      </c>
      <c r="Q286">
        <f t="shared" ca="1" si="99"/>
        <v>4</v>
      </c>
      <c r="R286">
        <f t="shared" ca="1" si="100"/>
        <v>322663</v>
      </c>
      <c r="S286">
        <f t="shared" ca="1" si="101"/>
        <v>6</v>
      </c>
      <c r="T286" t="str">
        <f t="shared" ca="1" si="102"/>
        <v>Lords</v>
      </c>
      <c r="U286">
        <f t="shared" ca="1" si="103"/>
        <v>2316992.4769634823</v>
      </c>
      <c r="V286">
        <f t="shared" ca="1" si="104"/>
        <v>1237.8882981532299</v>
      </c>
      <c r="W286">
        <f t="shared" ca="1" si="105"/>
        <v>140907.5397849211</v>
      </c>
      <c r="X286">
        <f t="shared" ca="1" si="106"/>
        <v>9032.7509963190914</v>
      </c>
      <c r="Y286">
        <f t="shared" ca="1" si="107"/>
        <v>317899.82194069814</v>
      </c>
      <c r="Z286">
        <f t="shared" ca="1" si="108"/>
        <v>37238.992742221875</v>
      </c>
      <c r="AA286">
        <f t="shared" ca="1" si="109"/>
        <v>2817802.009490625</v>
      </c>
      <c r="AB286">
        <f t="shared" ca="1" si="110"/>
        <v>2489631.5482554543</v>
      </c>
      <c r="AD286">
        <f ca="1">IF(main[[#This Row],[Place]]="Melbourne",main[[#This Row],[Networth]],0)</f>
        <v>0</v>
      </c>
      <c r="AE286">
        <f ca="1">IF(main[[#This Row],[Place]]="Cardiff",main[[#This Row],[Networth]],0)</f>
        <v>0</v>
      </c>
      <c r="AF286">
        <f ca="1">IF(main[[#This Row],[Place]]="New york",main[[#This Row],[Networth]],0)</f>
        <v>0</v>
      </c>
      <c r="AG286">
        <f ca="1">IF(main[[#This Row],[Place]]="London",main[[#This Row],[Networth]],0)</f>
        <v>0</v>
      </c>
      <c r="AH286">
        <f ca="1">IF(main[[#This Row],[Place]]="Paris",main[[#This Row],[Networth]],0)</f>
        <v>0</v>
      </c>
      <c r="AI286">
        <f ca="1">IF(main[[#This Row],[Place]]="Rome",main[[#This Row],[Networth]],0)</f>
        <v>0</v>
      </c>
      <c r="AJ286">
        <f ca="1">IF(main[[#This Row],[Place]]="Delhi",main[[#This Row],[Networth]],0)</f>
        <v>0</v>
      </c>
      <c r="AK286">
        <f ca="1">IF(main[[#This Row],[Place]]="Lords",main[[#This Row],[Networth]],0)</f>
        <v>2489631.5482554543</v>
      </c>
    </row>
    <row r="287" spans="4:37">
      <c r="D287" s="16">
        <f t="shared" ca="1" si="90"/>
        <v>26</v>
      </c>
      <c r="E287">
        <f t="shared" ca="1" si="90"/>
        <v>25</v>
      </c>
      <c r="F287">
        <f t="shared" si="111"/>
        <v>284</v>
      </c>
      <c r="G287" t="str">
        <f ca="1">VLOOKUP(D287,firstname[],2,FALSE)</f>
        <v>Paul</v>
      </c>
      <c r="H287" s="3" t="str">
        <f ca="1">VLOOKUP(E287,lastname[],2,FALSE)</f>
        <v>Mathhodkar</v>
      </c>
      <c r="I287">
        <f t="shared" ca="1" si="91"/>
        <v>38</v>
      </c>
      <c r="J287">
        <f t="shared" ca="1" si="92"/>
        <v>2</v>
      </c>
      <c r="K287" t="str">
        <f t="shared" ca="1" si="93"/>
        <v>women</v>
      </c>
      <c r="L287">
        <f t="shared" ca="1" si="94"/>
        <v>6</v>
      </c>
      <c r="M287" t="str">
        <f t="shared" ca="1" si="95"/>
        <v>Biotech</v>
      </c>
      <c r="N287">
        <f t="shared" ca="1" si="96"/>
        <v>2</v>
      </c>
      <c r="O287" t="str">
        <f t="shared" ca="1" si="97"/>
        <v>SSC</v>
      </c>
      <c r="P287">
        <f t="shared" ca="1" si="98"/>
        <v>3</v>
      </c>
      <c r="Q287">
        <f t="shared" ca="1" si="99"/>
        <v>4</v>
      </c>
      <c r="R287">
        <f t="shared" ca="1" si="100"/>
        <v>145110</v>
      </c>
      <c r="S287">
        <f t="shared" ca="1" si="101"/>
        <v>4</v>
      </c>
      <c r="T287" t="str">
        <f t="shared" ca="1" si="102"/>
        <v>Rome</v>
      </c>
      <c r="U287">
        <f t="shared" ca="1" si="103"/>
        <v>991563.21435030829</v>
      </c>
      <c r="V287">
        <f t="shared" ca="1" si="104"/>
        <v>26678.244981057116</v>
      </c>
      <c r="W287">
        <f t="shared" ca="1" si="105"/>
        <v>12000.780716229499</v>
      </c>
      <c r="X287">
        <f t="shared" ca="1" si="106"/>
        <v>3095.6037189744725</v>
      </c>
      <c r="Y287">
        <f t="shared" ca="1" si="107"/>
        <v>112295.35928752345</v>
      </c>
      <c r="Z287">
        <f t="shared" ca="1" si="108"/>
        <v>92470.988228492148</v>
      </c>
      <c r="AA287">
        <f t="shared" ca="1" si="109"/>
        <v>1241144.98329503</v>
      </c>
      <c r="AB287">
        <f t="shared" ca="1" si="110"/>
        <v>1099075.7753074751</v>
      </c>
      <c r="AD287">
        <f ca="1">IF(main[[#This Row],[Place]]="Melbourne",main[[#This Row],[Networth]],0)</f>
        <v>0</v>
      </c>
      <c r="AE287">
        <f ca="1">IF(main[[#This Row],[Place]]="Cardiff",main[[#This Row],[Networth]],0)</f>
        <v>0</v>
      </c>
      <c r="AF287">
        <f ca="1">IF(main[[#This Row],[Place]]="New york",main[[#This Row],[Networth]],0)</f>
        <v>0</v>
      </c>
      <c r="AG287">
        <f ca="1">IF(main[[#This Row],[Place]]="London",main[[#This Row],[Networth]],0)</f>
        <v>0</v>
      </c>
      <c r="AH287">
        <f ca="1">IF(main[[#This Row],[Place]]="Paris",main[[#This Row],[Networth]],0)</f>
        <v>0</v>
      </c>
      <c r="AI287">
        <f ca="1">IF(main[[#This Row],[Place]]="Rome",main[[#This Row],[Networth]],0)</f>
        <v>1099075.7753074751</v>
      </c>
      <c r="AJ287">
        <f ca="1">IF(main[[#This Row],[Place]]="Delhi",main[[#This Row],[Networth]],0)</f>
        <v>0</v>
      </c>
      <c r="AK287">
        <f ca="1">IF(main[[#This Row],[Place]]="Lords",main[[#This Row],[Networth]],0)</f>
        <v>0</v>
      </c>
    </row>
    <row r="288" spans="4:37">
      <c r="D288" s="16">
        <f t="shared" ca="1" si="90"/>
        <v>25</v>
      </c>
      <c r="E288">
        <f t="shared" ca="1" si="90"/>
        <v>26</v>
      </c>
      <c r="F288">
        <f t="shared" si="111"/>
        <v>285</v>
      </c>
      <c r="G288" t="str">
        <f ca="1">VLOOKUP(D288,firstname[],2,FALSE)</f>
        <v>Washington</v>
      </c>
      <c r="H288" s="3" t="str">
        <f ca="1">VLOOKUP(E288,lastname[],2,FALSE)</f>
        <v>Stirling</v>
      </c>
      <c r="I288">
        <f t="shared" ca="1" si="91"/>
        <v>32</v>
      </c>
      <c r="J288">
        <f t="shared" ca="1" si="92"/>
        <v>2</v>
      </c>
      <c r="K288" t="str">
        <f t="shared" ca="1" si="93"/>
        <v>women</v>
      </c>
      <c r="L288">
        <f t="shared" ca="1" si="94"/>
        <v>5</v>
      </c>
      <c r="M288" t="str">
        <f t="shared" ca="1" si="95"/>
        <v>Electrical</v>
      </c>
      <c r="N288">
        <f t="shared" ca="1" si="96"/>
        <v>1</v>
      </c>
      <c r="O288" t="str">
        <f t="shared" ca="1" si="97"/>
        <v>HSC</v>
      </c>
      <c r="P288">
        <f t="shared" ca="1" si="98"/>
        <v>1</v>
      </c>
      <c r="Q288">
        <f t="shared" ca="1" si="99"/>
        <v>1</v>
      </c>
      <c r="R288">
        <f t="shared" ca="1" si="100"/>
        <v>1302936</v>
      </c>
      <c r="S288">
        <f t="shared" ca="1" si="101"/>
        <v>7</v>
      </c>
      <c r="T288" t="str">
        <f t="shared" ca="1" si="102"/>
        <v>Melbourne</v>
      </c>
      <c r="U288">
        <f t="shared" ca="1" si="103"/>
        <v>5979067.6464396846</v>
      </c>
      <c r="V288">
        <f t="shared" ca="1" si="104"/>
        <v>419279.73634701222</v>
      </c>
      <c r="W288">
        <f t="shared" ca="1" si="105"/>
        <v>108062.23315026863</v>
      </c>
      <c r="X288">
        <f t="shared" ca="1" si="106"/>
        <v>26918.577209313891</v>
      </c>
      <c r="Y288">
        <f t="shared" ca="1" si="107"/>
        <v>755082.54646018485</v>
      </c>
      <c r="Z288">
        <f t="shared" ca="1" si="108"/>
        <v>593196.98205805395</v>
      </c>
      <c r="AA288">
        <f t="shared" ca="1" si="109"/>
        <v>7983262.8616480073</v>
      </c>
      <c r="AB288">
        <f t="shared" ca="1" si="110"/>
        <v>6781982.0016314955</v>
      </c>
      <c r="AD288">
        <f ca="1">IF(main[[#This Row],[Place]]="Melbourne",main[[#This Row],[Networth]],0)</f>
        <v>6781982.0016314955</v>
      </c>
      <c r="AE288">
        <f ca="1">IF(main[[#This Row],[Place]]="Cardiff",main[[#This Row],[Networth]],0)</f>
        <v>0</v>
      </c>
      <c r="AF288">
        <f ca="1">IF(main[[#This Row],[Place]]="New york",main[[#This Row],[Networth]],0)</f>
        <v>0</v>
      </c>
      <c r="AG288">
        <f ca="1">IF(main[[#This Row],[Place]]="London",main[[#This Row],[Networth]],0)</f>
        <v>0</v>
      </c>
      <c r="AH288">
        <f ca="1">IF(main[[#This Row],[Place]]="Paris",main[[#This Row],[Networth]],0)</f>
        <v>0</v>
      </c>
      <c r="AI288">
        <f ca="1">IF(main[[#This Row],[Place]]="Rome",main[[#This Row],[Networth]],0)</f>
        <v>0</v>
      </c>
      <c r="AJ288">
        <f ca="1">IF(main[[#This Row],[Place]]="Delhi",main[[#This Row],[Networth]],0)</f>
        <v>0</v>
      </c>
      <c r="AK288">
        <f ca="1">IF(main[[#This Row],[Place]]="Lords",main[[#This Row],[Networth]],0)</f>
        <v>0</v>
      </c>
    </row>
    <row r="289" spans="4:37">
      <c r="D289" s="16">
        <f t="shared" ca="1" si="90"/>
        <v>10</v>
      </c>
      <c r="E289">
        <f t="shared" ca="1" si="90"/>
        <v>10</v>
      </c>
      <c r="F289">
        <f t="shared" si="111"/>
        <v>286</v>
      </c>
      <c r="G289" t="str">
        <f ca="1">VLOOKUP(D289,firstname[],2,FALSE)</f>
        <v>Abdul</v>
      </c>
      <c r="H289" s="3" t="str">
        <f ca="1">VLOOKUP(E289,lastname[],2,FALSE)</f>
        <v>Musk</v>
      </c>
      <c r="I289">
        <f t="shared" ca="1" si="91"/>
        <v>38</v>
      </c>
      <c r="J289">
        <f t="shared" ca="1" si="92"/>
        <v>2</v>
      </c>
      <c r="K289" t="str">
        <f t="shared" ca="1" si="93"/>
        <v>women</v>
      </c>
      <c r="L289">
        <f t="shared" ca="1" si="94"/>
        <v>5</v>
      </c>
      <c r="M289" t="str">
        <f t="shared" ca="1" si="95"/>
        <v>Electrical</v>
      </c>
      <c r="N289">
        <f t="shared" ca="1" si="96"/>
        <v>1</v>
      </c>
      <c r="O289" t="str">
        <f t="shared" ca="1" si="97"/>
        <v>HSC</v>
      </c>
      <c r="P289">
        <f t="shared" ca="1" si="98"/>
        <v>1</v>
      </c>
      <c r="Q289">
        <f t="shared" ca="1" si="99"/>
        <v>2</v>
      </c>
      <c r="R289">
        <f t="shared" ca="1" si="100"/>
        <v>417048</v>
      </c>
      <c r="S289">
        <f t="shared" ca="1" si="101"/>
        <v>1</v>
      </c>
      <c r="T289" t="str">
        <f t="shared" ca="1" si="102"/>
        <v>New york</v>
      </c>
      <c r="U289">
        <f t="shared" ca="1" si="103"/>
        <v>1840655.8691565495</v>
      </c>
      <c r="V289">
        <f t="shared" ca="1" si="104"/>
        <v>132460.41501364074</v>
      </c>
      <c r="W289">
        <f t="shared" ca="1" si="105"/>
        <v>413470.18574037845</v>
      </c>
      <c r="X289">
        <f t="shared" ca="1" si="106"/>
        <v>228122.93595846169</v>
      </c>
      <c r="Y289">
        <f t="shared" ca="1" si="107"/>
        <v>57419.123081009493</v>
      </c>
      <c r="Z289">
        <f t="shared" ca="1" si="108"/>
        <v>220634.80667288555</v>
      </c>
      <c r="AA289">
        <f t="shared" ca="1" si="109"/>
        <v>2891808.8615698139</v>
      </c>
      <c r="AB289">
        <f t="shared" ca="1" si="110"/>
        <v>2473806.3875167021</v>
      </c>
      <c r="AD289">
        <f ca="1">IF(main[[#This Row],[Place]]="Melbourne",main[[#This Row],[Networth]],0)</f>
        <v>0</v>
      </c>
      <c r="AE289">
        <f ca="1">IF(main[[#This Row],[Place]]="Cardiff",main[[#This Row],[Networth]],0)</f>
        <v>0</v>
      </c>
      <c r="AF289">
        <f ca="1">IF(main[[#This Row],[Place]]="New york",main[[#This Row],[Networth]],0)</f>
        <v>2473806.3875167021</v>
      </c>
      <c r="AG289">
        <f ca="1">IF(main[[#This Row],[Place]]="London",main[[#This Row],[Networth]],0)</f>
        <v>0</v>
      </c>
      <c r="AH289">
        <f ca="1">IF(main[[#This Row],[Place]]="Paris",main[[#This Row],[Networth]],0)</f>
        <v>0</v>
      </c>
      <c r="AI289">
        <f ca="1">IF(main[[#This Row],[Place]]="Rome",main[[#This Row],[Networth]],0)</f>
        <v>0</v>
      </c>
      <c r="AJ289">
        <f ca="1">IF(main[[#This Row],[Place]]="Delhi",main[[#This Row],[Networth]],0)</f>
        <v>0</v>
      </c>
      <c r="AK289">
        <f ca="1">IF(main[[#This Row],[Place]]="Lords",main[[#This Row],[Networth]],0)</f>
        <v>0</v>
      </c>
    </row>
    <row r="290" spans="4:37">
      <c r="D290" s="16">
        <f t="shared" ca="1" si="90"/>
        <v>5</v>
      </c>
      <c r="E290">
        <f t="shared" ca="1" si="90"/>
        <v>24</v>
      </c>
      <c r="F290">
        <f t="shared" si="111"/>
        <v>287</v>
      </c>
      <c r="G290" t="str">
        <f ca="1">VLOOKUP(D290,firstname[],2,FALSE)</f>
        <v>Rishabh</v>
      </c>
      <c r="H290" s="3" t="str">
        <f ca="1">VLOOKUP(E290,lastname[],2,FALSE)</f>
        <v>Sundar</v>
      </c>
      <c r="I290">
        <f t="shared" ca="1" si="91"/>
        <v>36</v>
      </c>
      <c r="J290">
        <f t="shared" ca="1" si="92"/>
        <v>2</v>
      </c>
      <c r="K290" t="str">
        <f t="shared" ca="1" si="93"/>
        <v>women</v>
      </c>
      <c r="L290">
        <f t="shared" ca="1" si="94"/>
        <v>3</v>
      </c>
      <c r="M290" t="str">
        <f t="shared" ca="1" si="95"/>
        <v>Mechanical</v>
      </c>
      <c r="N290">
        <f t="shared" ca="1" si="96"/>
        <v>2</v>
      </c>
      <c r="O290" t="str">
        <f t="shared" ca="1" si="97"/>
        <v>SSC</v>
      </c>
      <c r="P290">
        <f t="shared" ca="1" si="98"/>
        <v>1</v>
      </c>
      <c r="Q290">
        <f t="shared" ca="1" si="99"/>
        <v>1</v>
      </c>
      <c r="R290">
        <f t="shared" ca="1" si="100"/>
        <v>565439</v>
      </c>
      <c r="S290">
        <f t="shared" ca="1" si="101"/>
        <v>7</v>
      </c>
      <c r="T290" t="str">
        <f t="shared" ca="1" si="102"/>
        <v>Melbourne</v>
      </c>
      <c r="U290">
        <f t="shared" ca="1" si="103"/>
        <v>3063446.2187987203</v>
      </c>
      <c r="V290">
        <f t="shared" ca="1" si="104"/>
        <v>38872.296781157973</v>
      </c>
      <c r="W290">
        <f t="shared" ca="1" si="105"/>
        <v>412744.29503225675</v>
      </c>
      <c r="X290">
        <f t="shared" ca="1" si="106"/>
        <v>169198.62255637281</v>
      </c>
      <c r="Y290">
        <f t="shared" ca="1" si="107"/>
        <v>274034.24015393533</v>
      </c>
      <c r="Z290">
        <f t="shared" ca="1" si="108"/>
        <v>334028.21577771852</v>
      </c>
      <c r="AA290">
        <f t="shared" ca="1" si="109"/>
        <v>4375657.729608696</v>
      </c>
      <c r="AB290">
        <f t="shared" ca="1" si="110"/>
        <v>3893552.5701172296</v>
      </c>
      <c r="AD290">
        <f ca="1">IF(main[[#This Row],[Place]]="Melbourne",main[[#This Row],[Networth]],0)</f>
        <v>3893552.5701172296</v>
      </c>
      <c r="AE290">
        <f ca="1">IF(main[[#This Row],[Place]]="Cardiff",main[[#This Row],[Networth]],0)</f>
        <v>0</v>
      </c>
      <c r="AF290">
        <f ca="1">IF(main[[#This Row],[Place]]="New york",main[[#This Row],[Networth]],0)</f>
        <v>0</v>
      </c>
      <c r="AG290">
        <f ca="1">IF(main[[#This Row],[Place]]="London",main[[#This Row],[Networth]],0)</f>
        <v>0</v>
      </c>
      <c r="AH290">
        <f ca="1">IF(main[[#This Row],[Place]]="Paris",main[[#This Row],[Networth]],0)</f>
        <v>0</v>
      </c>
      <c r="AI290">
        <f ca="1">IF(main[[#This Row],[Place]]="Rome",main[[#This Row],[Networth]],0)</f>
        <v>0</v>
      </c>
      <c r="AJ290">
        <f ca="1">IF(main[[#This Row],[Place]]="Delhi",main[[#This Row],[Networth]],0)</f>
        <v>0</v>
      </c>
      <c r="AK290">
        <f ca="1">IF(main[[#This Row],[Place]]="Lords",main[[#This Row],[Networth]],0)</f>
        <v>0</v>
      </c>
    </row>
    <row r="291" spans="4:37">
      <c r="D291" s="16">
        <f t="shared" ca="1" si="90"/>
        <v>4</v>
      </c>
      <c r="E291">
        <f t="shared" ca="1" si="90"/>
        <v>26</v>
      </c>
      <c r="F291">
        <f t="shared" si="111"/>
        <v>288</v>
      </c>
      <c r="G291" t="str">
        <f ca="1">VLOOKUP(D291,firstname[],2,FALSE)</f>
        <v>Sharmila</v>
      </c>
      <c r="H291" s="3" t="str">
        <f ca="1">VLOOKUP(E291,lastname[],2,FALSE)</f>
        <v>Stirling</v>
      </c>
      <c r="I291">
        <f t="shared" ca="1" si="91"/>
        <v>43</v>
      </c>
      <c r="J291">
        <f t="shared" ca="1" si="92"/>
        <v>1</v>
      </c>
      <c r="K291" t="str">
        <f t="shared" ca="1" si="93"/>
        <v>men</v>
      </c>
      <c r="L291">
        <f t="shared" ca="1" si="94"/>
        <v>5</v>
      </c>
      <c r="M291" t="str">
        <f t="shared" ca="1" si="95"/>
        <v>Electrical</v>
      </c>
      <c r="N291">
        <f t="shared" ca="1" si="96"/>
        <v>3</v>
      </c>
      <c r="O291" t="str">
        <f t="shared" ca="1" si="97"/>
        <v>Graduate</v>
      </c>
      <c r="P291">
        <f t="shared" ca="1" si="98"/>
        <v>2</v>
      </c>
      <c r="Q291">
        <f t="shared" ca="1" si="99"/>
        <v>4</v>
      </c>
      <c r="R291">
        <f t="shared" ca="1" si="100"/>
        <v>1000479</v>
      </c>
      <c r="S291">
        <f t="shared" ca="1" si="101"/>
        <v>1</v>
      </c>
      <c r="T291" t="str">
        <f t="shared" ca="1" si="102"/>
        <v>New york</v>
      </c>
      <c r="U291">
        <f t="shared" ca="1" si="103"/>
        <v>2412913.7391764685</v>
      </c>
      <c r="V291">
        <f t="shared" ca="1" si="104"/>
        <v>71539.385921820722</v>
      </c>
      <c r="W291">
        <f t="shared" ca="1" si="105"/>
        <v>923073.62622659444</v>
      </c>
      <c r="X291">
        <f t="shared" ca="1" si="106"/>
        <v>421601.52986582776</v>
      </c>
      <c r="Y291">
        <f t="shared" ca="1" si="107"/>
        <v>690528.22502639238</v>
      </c>
      <c r="Z291">
        <f t="shared" ca="1" si="108"/>
        <v>332108.81548150163</v>
      </c>
      <c r="AA291">
        <f t="shared" ca="1" si="109"/>
        <v>4668575.1808845643</v>
      </c>
      <c r="AB291">
        <f t="shared" ca="1" si="110"/>
        <v>3484906.040070523</v>
      </c>
      <c r="AD291">
        <f ca="1">IF(main[[#This Row],[Place]]="Melbourne",main[[#This Row],[Networth]],0)</f>
        <v>0</v>
      </c>
      <c r="AE291">
        <f ca="1">IF(main[[#This Row],[Place]]="Cardiff",main[[#This Row],[Networth]],0)</f>
        <v>0</v>
      </c>
      <c r="AF291">
        <f ca="1">IF(main[[#This Row],[Place]]="New york",main[[#This Row],[Networth]],0)</f>
        <v>3484906.040070523</v>
      </c>
      <c r="AG291">
        <f ca="1">IF(main[[#This Row],[Place]]="London",main[[#This Row],[Networth]],0)</f>
        <v>0</v>
      </c>
      <c r="AH291">
        <f ca="1">IF(main[[#This Row],[Place]]="Paris",main[[#This Row],[Networth]],0)</f>
        <v>0</v>
      </c>
      <c r="AI291">
        <f ca="1">IF(main[[#This Row],[Place]]="Rome",main[[#This Row],[Networth]],0)</f>
        <v>0</v>
      </c>
      <c r="AJ291">
        <f ca="1">IF(main[[#This Row],[Place]]="Delhi",main[[#This Row],[Networth]],0)</f>
        <v>0</v>
      </c>
      <c r="AK291">
        <f ca="1">IF(main[[#This Row],[Place]]="Lords",main[[#This Row],[Networth]],0)</f>
        <v>0</v>
      </c>
    </row>
    <row r="292" spans="4:37">
      <c r="D292" s="16">
        <f t="shared" ca="1" si="90"/>
        <v>16</v>
      </c>
      <c r="E292">
        <f t="shared" ca="1" si="90"/>
        <v>16</v>
      </c>
      <c r="F292">
        <f t="shared" si="111"/>
        <v>289</v>
      </c>
      <c r="G292" t="str">
        <f ca="1">VLOOKUP(D292,firstname[],2,FALSE)</f>
        <v>Kane</v>
      </c>
      <c r="H292" s="3" t="str">
        <f ca="1">VLOOKUP(E292,lastname[],2,FALSE)</f>
        <v>Maxwell</v>
      </c>
      <c r="I292">
        <f t="shared" ca="1" si="91"/>
        <v>28</v>
      </c>
      <c r="J292">
        <f t="shared" ca="1" si="92"/>
        <v>1</v>
      </c>
      <c r="K292" t="str">
        <f t="shared" ca="1" si="93"/>
        <v>men</v>
      </c>
      <c r="L292">
        <f t="shared" ca="1" si="94"/>
        <v>4</v>
      </c>
      <c r="M292" t="str">
        <f t="shared" ca="1" si="95"/>
        <v>IT</v>
      </c>
      <c r="N292">
        <f t="shared" ca="1" si="96"/>
        <v>2</v>
      </c>
      <c r="O292" t="str">
        <f t="shared" ca="1" si="97"/>
        <v>SSC</v>
      </c>
      <c r="P292">
        <f t="shared" ca="1" si="98"/>
        <v>1</v>
      </c>
      <c r="Q292">
        <f t="shared" ca="1" si="99"/>
        <v>4</v>
      </c>
      <c r="R292">
        <f t="shared" ca="1" si="100"/>
        <v>701827</v>
      </c>
      <c r="S292">
        <f t="shared" ca="1" si="101"/>
        <v>6</v>
      </c>
      <c r="T292" t="str">
        <f t="shared" ca="1" si="102"/>
        <v>Lords</v>
      </c>
      <c r="U292">
        <f t="shared" ca="1" si="103"/>
        <v>816019.87209250673</v>
      </c>
      <c r="V292">
        <f t="shared" ca="1" si="104"/>
        <v>66995.256500939417</v>
      </c>
      <c r="W292">
        <f t="shared" ca="1" si="105"/>
        <v>145805.27105187447</v>
      </c>
      <c r="X292">
        <f t="shared" ca="1" si="106"/>
        <v>7579.9200239525971</v>
      </c>
      <c r="Y292">
        <f t="shared" ca="1" si="107"/>
        <v>64970.918790243653</v>
      </c>
      <c r="Z292">
        <f t="shared" ca="1" si="108"/>
        <v>291882.56174643396</v>
      </c>
      <c r="AA292">
        <f t="shared" ca="1" si="109"/>
        <v>1955534.7048908151</v>
      </c>
      <c r="AB292">
        <f t="shared" ca="1" si="110"/>
        <v>1815988.6095756795</v>
      </c>
      <c r="AD292">
        <f ca="1">IF(main[[#This Row],[Place]]="Melbourne",main[[#This Row],[Networth]],0)</f>
        <v>0</v>
      </c>
      <c r="AE292">
        <f ca="1">IF(main[[#This Row],[Place]]="Cardiff",main[[#This Row],[Networth]],0)</f>
        <v>0</v>
      </c>
      <c r="AF292">
        <f ca="1">IF(main[[#This Row],[Place]]="New york",main[[#This Row],[Networth]],0)</f>
        <v>0</v>
      </c>
      <c r="AG292">
        <f ca="1">IF(main[[#This Row],[Place]]="London",main[[#This Row],[Networth]],0)</f>
        <v>0</v>
      </c>
      <c r="AH292">
        <f ca="1">IF(main[[#This Row],[Place]]="Paris",main[[#This Row],[Networth]],0)</f>
        <v>0</v>
      </c>
      <c r="AI292">
        <f ca="1">IF(main[[#This Row],[Place]]="Rome",main[[#This Row],[Networth]],0)</f>
        <v>0</v>
      </c>
      <c r="AJ292">
        <f ca="1">IF(main[[#This Row],[Place]]="Delhi",main[[#This Row],[Networth]],0)</f>
        <v>0</v>
      </c>
      <c r="AK292">
        <f ca="1">IF(main[[#This Row],[Place]]="Lords",main[[#This Row],[Networth]],0)</f>
        <v>1815988.6095756795</v>
      </c>
    </row>
    <row r="293" spans="4:37">
      <c r="D293" s="16">
        <f t="shared" ca="1" si="90"/>
        <v>9</v>
      </c>
      <c r="E293">
        <f t="shared" ca="1" si="90"/>
        <v>3</v>
      </c>
      <c r="F293">
        <f t="shared" si="111"/>
        <v>290</v>
      </c>
      <c r="G293" t="str">
        <f ca="1">VLOOKUP(D293,firstname[],2,FALSE)</f>
        <v>Narendra</v>
      </c>
      <c r="H293" s="3" t="str">
        <f ca="1">VLOOKUP(E293,lastname[],2,FALSE)</f>
        <v>Nadela</v>
      </c>
      <c r="I293">
        <f t="shared" ca="1" si="91"/>
        <v>40</v>
      </c>
      <c r="J293">
        <f t="shared" ca="1" si="92"/>
        <v>2</v>
      </c>
      <c r="K293" t="str">
        <f t="shared" ca="1" si="93"/>
        <v>women</v>
      </c>
      <c r="L293">
        <f t="shared" ca="1" si="94"/>
        <v>5</v>
      </c>
      <c r="M293" t="str">
        <f t="shared" ca="1" si="95"/>
        <v>Electrical</v>
      </c>
      <c r="N293">
        <f t="shared" ca="1" si="96"/>
        <v>1</v>
      </c>
      <c r="O293" t="str">
        <f t="shared" ca="1" si="97"/>
        <v>HSC</v>
      </c>
      <c r="P293">
        <f t="shared" ca="1" si="98"/>
        <v>2</v>
      </c>
      <c r="Q293">
        <f t="shared" ca="1" si="99"/>
        <v>1</v>
      </c>
      <c r="R293">
        <f t="shared" ca="1" si="100"/>
        <v>595378</v>
      </c>
      <c r="S293">
        <f t="shared" ca="1" si="101"/>
        <v>7</v>
      </c>
      <c r="T293" t="str">
        <f t="shared" ca="1" si="102"/>
        <v>Melbourne</v>
      </c>
      <c r="U293">
        <f t="shared" ca="1" si="103"/>
        <v>261887.49844388099</v>
      </c>
      <c r="V293">
        <f t="shared" ca="1" si="104"/>
        <v>7712.8698588349744</v>
      </c>
      <c r="W293">
        <f t="shared" ca="1" si="105"/>
        <v>102615.54839322812</v>
      </c>
      <c r="X293">
        <f t="shared" ca="1" si="106"/>
        <v>16198.302285289552</v>
      </c>
      <c r="Y293">
        <f t="shared" ca="1" si="107"/>
        <v>510357.99443414743</v>
      </c>
      <c r="Z293">
        <f t="shared" ca="1" si="108"/>
        <v>351390.93293463043</v>
      </c>
      <c r="AA293">
        <f t="shared" ca="1" si="109"/>
        <v>1311271.9797717396</v>
      </c>
      <c r="AB293">
        <f t="shared" ca="1" si="110"/>
        <v>777002.81319346768</v>
      </c>
      <c r="AD293">
        <f ca="1">IF(main[[#This Row],[Place]]="Melbourne",main[[#This Row],[Networth]],0)</f>
        <v>777002.81319346768</v>
      </c>
      <c r="AE293">
        <f ca="1">IF(main[[#This Row],[Place]]="Cardiff",main[[#This Row],[Networth]],0)</f>
        <v>0</v>
      </c>
      <c r="AF293">
        <f ca="1">IF(main[[#This Row],[Place]]="New york",main[[#This Row],[Networth]],0)</f>
        <v>0</v>
      </c>
      <c r="AG293">
        <f ca="1">IF(main[[#This Row],[Place]]="London",main[[#This Row],[Networth]],0)</f>
        <v>0</v>
      </c>
      <c r="AH293">
        <f ca="1">IF(main[[#This Row],[Place]]="Paris",main[[#This Row],[Networth]],0)</f>
        <v>0</v>
      </c>
      <c r="AI293">
        <f ca="1">IF(main[[#This Row],[Place]]="Rome",main[[#This Row],[Networth]],0)</f>
        <v>0</v>
      </c>
      <c r="AJ293">
        <f ca="1">IF(main[[#This Row],[Place]]="Delhi",main[[#This Row],[Networth]],0)</f>
        <v>0</v>
      </c>
      <c r="AK293">
        <f ca="1">IF(main[[#This Row],[Place]]="Lords",main[[#This Row],[Networth]],0)</f>
        <v>0</v>
      </c>
    </row>
    <row r="294" spans="4:37">
      <c r="D294" s="16">
        <f t="shared" ca="1" si="90"/>
        <v>25</v>
      </c>
      <c r="E294">
        <f t="shared" ca="1" si="90"/>
        <v>1</v>
      </c>
      <c r="F294">
        <f t="shared" si="111"/>
        <v>291</v>
      </c>
      <c r="G294" t="str">
        <f ca="1">VLOOKUP(D294,firstname[],2,FALSE)</f>
        <v>Washington</v>
      </c>
      <c r="H294" s="3" t="str">
        <f ca="1">VLOOKUP(E294,lastname[],2,FALSE)</f>
        <v>Singh</v>
      </c>
      <c r="I294">
        <f t="shared" ca="1" si="91"/>
        <v>32</v>
      </c>
      <c r="J294">
        <f t="shared" ca="1" si="92"/>
        <v>2</v>
      </c>
      <c r="K294" t="str">
        <f t="shared" ca="1" si="93"/>
        <v>women</v>
      </c>
      <c r="L294">
        <f t="shared" ca="1" si="94"/>
        <v>5</v>
      </c>
      <c r="M294" t="str">
        <f t="shared" ca="1" si="95"/>
        <v>Electrical</v>
      </c>
      <c r="N294">
        <f t="shared" ca="1" si="96"/>
        <v>5</v>
      </c>
      <c r="O294" t="str">
        <f t="shared" ca="1" si="97"/>
        <v>PHD</v>
      </c>
      <c r="P294">
        <f t="shared" ca="1" si="98"/>
        <v>1</v>
      </c>
      <c r="Q294">
        <f t="shared" ca="1" si="99"/>
        <v>2</v>
      </c>
      <c r="R294">
        <f t="shared" ca="1" si="100"/>
        <v>549767</v>
      </c>
      <c r="S294">
        <f t="shared" ca="1" si="101"/>
        <v>6</v>
      </c>
      <c r="T294" t="str">
        <f t="shared" ca="1" si="102"/>
        <v>Lords</v>
      </c>
      <c r="U294">
        <f t="shared" ca="1" si="103"/>
        <v>1050152.0981561735</v>
      </c>
      <c r="V294">
        <f t="shared" ca="1" si="104"/>
        <v>62781.471658745926</v>
      </c>
      <c r="W294">
        <f t="shared" ca="1" si="105"/>
        <v>147091.90741151286</v>
      </c>
      <c r="X294">
        <f t="shared" ca="1" si="106"/>
        <v>52327.676075299423</v>
      </c>
      <c r="Y294">
        <f t="shared" ca="1" si="107"/>
        <v>153899.01751871154</v>
      </c>
      <c r="Z294">
        <f t="shared" ca="1" si="108"/>
        <v>174352.11776535056</v>
      </c>
      <c r="AA294">
        <f t="shared" ca="1" si="109"/>
        <v>1921363.1233330369</v>
      </c>
      <c r="AB294">
        <f t="shared" ca="1" si="110"/>
        <v>1652354.9580802799</v>
      </c>
      <c r="AD294">
        <f ca="1">IF(main[[#This Row],[Place]]="Melbourne",main[[#This Row],[Networth]],0)</f>
        <v>0</v>
      </c>
      <c r="AE294">
        <f ca="1">IF(main[[#This Row],[Place]]="Cardiff",main[[#This Row],[Networth]],0)</f>
        <v>0</v>
      </c>
      <c r="AF294">
        <f ca="1">IF(main[[#This Row],[Place]]="New york",main[[#This Row],[Networth]],0)</f>
        <v>0</v>
      </c>
      <c r="AG294">
        <f ca="1">IF(main[[#This Row],[Place]]="London",main[[#This Row],[Networth]],0)</f>
        <v>0</v>
      </c>
      <c r="AH294">
        <f ca="1">IF(main[[#This Row],[Place]]="Paris",main[[#This Row],[Networth]],0)</f>
        <v>0</v>
      </c>
      <c r="AI294">
        <f ca="1">IF(main[[#This Row],[Place]]="Rome",main[[#This Row],[Networth]],0)</f>
        <v>0</v>
      </c>
      <c r="AJ294">
        <f ca="1">IF(main[[#This Row],[Place]]="Delhi",main[[#This Row],[Networth]],0)</f>
        <v>0</v>
      </c>
      <c r="AK294">
        <f ca="1">IF(main[[#This Row],[Place]]="Lords",main[[#This Row],[Networth]],0)</f>
        <v>1652354.9580802799</v>
      </c>
    </row>
    <row r="295" spans="4:37">
      <c r="D295" s="16">
        <f t="shared" ca="1" si="90"/>
        <v>9</v>
      </c>
      <c r="E295">
        <f t="shared" ca="1" si="90"/>
        <v>17</v>
      </c>
      <c r="F295">
        <f t="shared" si="111"/>
        <v>292</v>
      </c>
      <c r="G295" t="str">
        <f ca="1">VLOOKUP(D295,firstname[],2,FALSE)</f>
        <v>Narendra</v>
      </c>
      <c r="H295" s="3" t="str">
        <f ca="1">VLOOKUP(E295,lastname[],2,FALSE)</f>
        <v>Williamson</v>
      </c>
      <c r="I295">
        <f t="shared" ca="1" si="91"/>
        <v>28</v>
      </c>
      <c r="J295">
        <f t="shared" ca="1" si="92"/>
        <v>1</v>
      </c>
      <c r="K295" t="str">
        <f t="shared" ca="1" si="93"/>
        <v>men</v>
      </c>
      <c r="L295">
        <f t="shared" ca="1" si="94"/>
        <v>2</v>
      </c>
      <c r="M295" t="str">
        <f t="shared" ca="1" si="95"/>
        <v>Chemical</v>
      </c>
      <c r="N295">
        <f t="shared" ca="1" si="96"/>
        <v>5</v>
      </c>
      <c r="O295" t="str">
        <f t="shared" ca="1" si="97"/>
        <v>PHD</v>
      </c>
      <c r="P295">
        <f t="shared" ca="1" si="98"/>
        <v>3</v>
      </c>
      <c r="Q295">
        <f t="shared" ca="1" si="99"/>
        <v>3</v>
      </c>
      <c r="R295">
        <f t="shared" ca="1" si="100"/>
        <v>557796</v>
      </c>
      <c r="S295">
        <f t="shared" ca="1" si="101"/>
        <v>6</v>
      </c>
      <c r="T295" t="str">
        <f t="shared" ca="1" si="102"/>
        <v>Lords</v>
      </c>
      <c r="U295">
        <f t="shared" ca="1" si="103"/>
        <v>876329.41816561157</v>
      </c>
      <c r="V295">
        <f t="shared" ca="1" si="104"/>
        <v>44157.535982973088</v>
      </c>
      <c r="W295">
        <f t="shared" ca="1" si="105"/>
        <v>253573.02066680076</v>
      </c>
      <c r="X295">
        <f t="shared" ca="1" si="106"/>
        <v>231014.62846354497</v>
      </c>
      <c r="Y295">
        <f t="shared" ca="1" si="107"/>
        <v>344131.99175879417</v>
      </c>
      <c r="Z295">
        <f t="shared" ca="1" si="108"/>
        <v>355663.95829973172</v>
      </c>
      <c r="AA295">
        <f t="shared" ca="1" si="109"/>
        <v>2043362.3971321438</v>
      </c>
      <c r="AB295">
        <f t="shared" ca="1" si="110"/>
        <v>1424058.2409268315</v>
      </c>
      <c r="AD295">
        <f ca="1">IF(main[[#This Row],[Place]]="Melbourne",main[[#This Row],[Networth]],0)</f>
        <v>0</v>
      </c>
      <c r="AE295">
        <f ca="1">IF(main[[#This Row],[Place]]="Cardiff",main[[#This Row],[Networth]],0)</f>
        <v>0</v>
      </c>
      <c r="AF295">
        <f ca="1">IF(main[[#This Row],[Place]]="New york",main[[#This Row],[Networth]],0)</f>
        <v>0</v>
      </c>
      <c r="AG295">
        <f ca="1">IF(main[[#This Row],[Place]]="London",main[[#This Row],[Networth]],0)</f>
        <v>0</v>
      </c>
      <c r="AH295">
        <f ca="1">IF(main[[#This Row],[Place]]="Paris",main[[#This Row],[Networth]],0)</f>
        <v>0</v>
      </c>
      <c r="AI295">
        <f ca="1">IF(main[[#This Row],[Place]]="Rome",main[[#This Row],[Networth]],0)</f>
        <v>0</v>
      </c>
      <c r="AJ295">
        <f ca="1">IF(main[[#This Row],[Place]]="Delhi",main[[#This Row],[Networth]],0)</f>
        <v>0</v>
      </c>
      <c r="AK295">
        <f ca="1">IF(main[[#This Row],[Place]]="Lords",main[[#This Row],[Networth]],0)</f>
        <v>1424058.2409268315</v>
      </c>
    </row>
    <row r="296" spans="4:37">
      <c r="D296" s="16">
        <f t="shared" ca="1" si="90"/>
        <v>10</v>
      </c>
      <c r="E296">
        <f t="shared" ca="1" si="90"/>
        <v>18</v>
      </c>
      <c r="F296">
        <f t="shared" si="111"/>
        <v>293</v>
      </c>
      <c r="G296" t="str">
        <f ca="1">VLOOKUP(D296,firstname[],2,FALSE)</f>
        <v>Abdul</v>
      </c>
      <c r="H296" s="3" t="str">
        <f ca="1">VLOOKUP(E296,lastname[],2,FALSE)</f>
        <v>Williams</v>
      </c>
      <c r="I296">
        <f t="shared" ca="1" si="91"/>
        <v>36</v>
      </c>
      <c r="J296">
        <f t="shared" ca="1" si="92"/>
        <v>2</v>
      </c>
      <c r="K296" t="str">
        <f t="shared" ca="1" si="93"/>
        <v>women</v>
      </c>
      <c r="L296">
        <f t="shared" ca="1" si="94"/>
        <v>3</v>
      </c>
      <c r="M296" t="str">
        <f t="shared" ca="1" si="95"/>
        <v>Mechanical</v>
      </c>
      <c r="N296">
        <f t="shared" ca="1" si="96"/>
        <v>2</v>
      </c>
      <c r="O296" t="str">
        <f t="shared" ca="1" si="97"/>
        <v>SSC</v>
      </c>
      <c r="P296">
        <f t="shared" ca="1" si="98"/>
        <v>2</v>
      </c>
      <c r="Q296">
        <f t="shared" ca="1" si="99"/>
        <v>1</v>
      </c>
      <c r="R296">
        <f t="shared" ca="1" si="100"/>
        <v>818372</v>
      </c>
      <c r="S296">
        <f t="shared" ca="1" si="101"/>
        <v>4</v>
      </c>
      <c r="T296" t="str">
        <f t="shared" ca="1" si="102"/>
        <v>Rome</v>
      </c>
      <c r="U296">
        <f t="shared" ca="1" si="103"/>
        <v>1557544.1116334694</v>
      </c>
      <c r="V296">
        <f t="shared" ca="1" si="104"/>
        <v>23458.330752281796</v>
      </c>
      <c r="W296">
        <f t="shared" ca="1" si="105"/>
        <v>722425.16385476128</v>
      </c>
      <c r="X296">
        <f t="shared" ca="1" si="106"/>
        <v>213183.77189587452</v>
      </c>
      <c r="Y296">
        <f t="shared" ca="1" si="107"/>
        <v>170431.25918243168</v>
      </c>
      <c r="Z296">
        <f t="shared" ca="1" si="108"/>
        <v>366997.62825388176</v>
      </c>
      <c r="AA296">
        <f t="shared" ca="1" si="109"/>
        <v>3465338.9037421122</v>
      </c>
      <c r="AB296">
        <f t="shared" ca="1" si="110"/>
        <v>3058265.5419115238</v>
      </c>
      <c r="AD296">
        <f ca="1">IF(main[[#This Row],[Place]]="Melbourne",main[[#This Row],[Networth]],0)</f>
        <v>0</v>
      </c>
      <c r="AE296">
        <f ca="1">IF(main[[#This Row],[Place]]="Cardiff",main[[#This Row],[Networth]],0)</f>
        <v>0</v>
      </c>
      <c r="AF296">
        <f ca="1">IF(main[[#This Row],[Place]]="New york",main[[#This Row],[Networth]],0)</f>
        <v>0</v>
      </c>
      <c r="AG296">
        <f ca="1">IF(main[[#This Row],[Place]]="London",main[[#This Row],[Networth]],0)</f>
        <v>0</v>
      </c>
      <c r="AH296">
        <f ca="1">IF(main[[#This Row],[Place]]="Paris",main[[#This Row],[Networth]],0)</f>
        <v>0</v>
      </c>
      <c r="AI296">
        <f ca="1">IF(main[[#This Row],[Place]]="Rome",main[[#This Row],[Networth]],0)</f>
        <v>3058265.5419115238</v>
      </c>
      <c r="AJ296">
        <f ca="1">IF(main[[#This Row],[Place]]="Delhi",main[[#This Row],[Networth]],0)</f>
        <v>0</v>
      </c>
      <c r="AK296">
        <f ca="1">IF(main[[#This Row],[Place]]="Lords",main[[#This Row],[Networth]],0)</f>
        <v>0</v>
      </c>
    </row>
    <row r="297" spans="4:37">
      <c r="D297" s="16">
        <f t="shared" ca="1" si="90"/>
        <v>4</v>
      </c>
      <c r="E297">
        <f t="shared" ca="1" si="90"/>
        <v>3</v>
      </c>
      <c r="F297">
        <f t="shared" si="111"/>
        <v>294</v>
      </c>
      <c r="G297" t="str">
        <f ca="1">VLOOKUP(D297,firstname[],2,FALSE)</f>
        <v>Sharmila</v>
      </c>
      <c r="H297" s="3" t="str">
        <f ca="1">VLOOKUP(E297,lastname[],2,FALSE)</f>
        <v>Nadela</v>
      </c>
      <c r="I297">
        <f t="shared" ca="1" si="91"/>
        <v>37</v>
      </c>
      <c r="J297">
        <f t="shared" ca="1" si="92"/>
        <v>2</v>
      </c>
      <c r="K297" t="str">
        <f t="shared" ca="1" si="93"/>
        <v>women</v>
      </c>
      <c r="L297">
        <f t="shared" ca="1" si="94"/>
        <v>6</v>
      </c>
      <c r="M297" t="str">
        <f t="shared" ca="1" si="95"/>
        <v>Biotech</v>
      </c>
      <c r="N297">
        <f t="shared" ca="1" si="96"/>
        <v>1</v>
      </c>
      <c r="O297" t="str">
        <f t="shared" ca="1" si="97"/>
        <v>HSC</v>
      </c>
      <c r="P297">
        <f t="shared" ca="1" si="98"/>
        <v>2</v>
      </c>
      <c r="Q297">
        <f t="shared" ca="1" si="99"/>
        <v>3</v>
      </c>
      <c r="R297">
        <f t="shared" ca="1" si="100"/>
        <v>528028</v>
      </c>
      <c r="S297">
        <f t="shared" ca="1" si="101"/>
        <v>8</v>
      </c>
      <c r="T297" t="str">
        <f t="shared" ca="1" si="102"/>
        <v>Cardiff</v>
      </c>
      <c r="U297">
        <f t="shared" ca="1" si="103"/>
        <v>1560177.0399126431</v>
      </c>
      <c r="V297">
        <f t="shared" ca="1" si="104"/>
        <v>148665.01177292046</v>
      </c>
      <c r="W297">
        <f t="shared" ca="1" si="105"/>
        <v>371446.18995703332</v>
      </c>
      <c r="X297">
        <f t="shared" ca="1" si="106"/>
        <v>61072.856992401845</v>
      </c>
      <c r="Y297">
        <f t="shared" ca="1" si="107"/>
        <v>402253.97916294681</v>
      </c>
      <c r="Z297">
        <f t="shared" ca="1" si="108"/>
        <v>88185.790255670057</v>
      </c>
      <c r="AA297">
        <f t="shared" ca="1" si="109"/>
        <v>2547837.0201253463</v>
      </c>
      <c r="AB297">
        <f t="shared" ca="1" si="110"/>
        <v>1935845.1721970774</v>
      </c>
      <c r="AD297">
        <f ca="1">IF(main[[#This Row],[Place]]="Melbourne",main[[#This Row],[Networth]],0)</f>
        <v>0</v>
      </c>
      <c r="AE297">
        <f ca="1">IF(main[[#This Row],[Place]]="Cardiff",main[[#This Row],[Networth]],0)</f>
        <v>1935845.1721970774</v>
      </c>
      <c r="AF297">
        <f ca="1">IF(main[[#This Row],[Place]]="New york",main[[#This Row],[Networth]],0)</f>
        <v>0</v>
      </c>
      <c r="AG297">
        <f ca="1">IF(main[[#This Row],[Place]]="London",main[[#This Row],[Networth]],0)</f>
        <v>0</v>
      </c>
      <c r="AH297">
        <f ca="1">IF(main[[#This Row],[Place]]="Paris",main[[#This Row],[Networth]],0)</f>
        <v>0</v>
      </c>
      <c r="AI297">
        <f ca="1">IF(main[[#This Row],[Place]]="Rome",main[[#This Row],[Networth]],0)</f>
        <v>0</v>
      </c>
      <c r="AJ297">
        <f ca="1">IF(main[[#This Row],[Place]]="Delhi",main[[#This Row],[Networth]],0)</f>
        <v>0</v>
      </c>
      <c r="AK297">
        <f ca="1">IF(main[[#This Row],[Place]]="Lords",main[[#This Row],[Networth]],0)</f>
        <v>0</v>
      </c>
    </row>
    <row r="298" spans="4:37">
      <c r="D298" s="16">
        <f t="shared" ca="1" si="90"/>
        <v>6</v>
      </c>
      <c r="E298">
        <f t="shared" ca="1" si="90"/>
        <v>2</v>
      </c>
      <c r="F298">
        <f t="shared" si="111"/>
        <v>295</v>
      </c>
      <c r="G298" t="str">
        <f ca="1">VLOOKUP(D298,firstname[],2,FALSE)</f>
        <v>Donald</v>
      </c>
      <c r="H298" s="3" t="str">
        <f ca="1">VLOOKUP(E298,lastname[],2,FALSE)</f>
        <v>Nadel</v>
      </c>
      <c r="I298">
        <f t="shared" ca="1" si="91"/>
        <v>32</v>
      </c>
      <c r="J298">
        <f t="shared" ca="1" si="92"/>
        <v>2</v>
      </c>
      <c r="K298" t="str">
        <f t="shared" ca="1" si="93"/>
        <v>women</v>
      </c>
      <c r="L298">
        <f t="shared" ca="1" si="94"/>
        <v>2</v>
      </c>
      <c r="M298" t="str">
        <f t="shared" ca="1" si="95"/>
        <v>Chemical</v>
      </c>
      <c r="N298">
        <f t="shared" ca="1" si="96"/>
        <v>5</v>
      </c>
      <c r="O298" t="str">
        <f t="shared" ca="1" si="97"/>
        <v>PHD</v>
      </c>
      <c r="P298">
        <f t="shared" ca="1" si="98"/>
        <v>1</v>
      </c>
      <c r="Q298">
        <f t="shared" ca="1" si="99"/>
        <v>2</v>
      </c>
      <c r="R298">
        <f t="shared" ca="1" si="100"/>
        <v>999999</v>
      </c>
      <c r="S298">
        <f t="shared" ca="1" si="101"/>
        <v>2</v>
      </c>
      <c r="T298" t="str">
        <f t="shared" ca="1" si="102"/>
        <v>London</v>
      </c>
      <c r="U298">
        <f t="shared" ca="1" si="103"/>
        <v>8858010.6984908003</v>
      </c>
      <c r="V298">
        <f t="shared" ca="1" si="104"/>
        <v>742916.87926931086</v>
      </c>
      <c r="W298">
        <f t="shared" ca="1" si="105"/>
        <v>288131.21961182088</v>
      </c>
      <c r="X298">
        <f t="shared" ca="1" si="106"/>
        <v>259953.51688435825</v>
      </c>
      <c r="Y298">
        <f t="shared" ca="1" si="107"/>
        <v>918230.09655122424</v>
      </c>
      <c r="Z298">
        <f t="shared" ca="1" si="108"/>
        <v>675826.14085015352</v>
      </c>
      <c r="AA298">
        <f t="shared" ca="1" si="109"/>
        <v>10821967.058952775</v>
      </c>
      <c r="AB298">
        <f t="shared" ca="1" si="110"/>
        <v>8900866.5662478805</v>
      </c>
      <c r="AD298">
        <f ca="1">IF(main[[#This Row],[Place]]="Melbourne",main[[#This Row],[Networth]],0)</f>
        <v>0</v>
      </c>
      <c r="AE298">
        <f ca="1">IF(main[[#This Row],[Place]]="Cardiff",main[[#This Row],[Networth]],0)</f>
        <v>0</v>
      </c>
      <c r="AF298">
        <f ca="1">IF(main[[#This Row],[Place]]="New york",main[[#This Row],[Networth]],0)</f>
        <v>0</v>
      </c>
      <c r="AG298">
        <f ca="1">IF(main[[#This Row],[Place]]="London",main[[#This Row],[Networth]],0)</f>
        <v>8900866.5662478805</v>
      </c>
      <c r="AH298">
        <f ca="1">IF(main[[#This Row],[Place]]="Paris",main[[#This Row],[Networth]],0)</f>
        <v>0</v>
      </c>
      <c r="AI298">
        <f ca="1">IF(main[[#This Row],[Place]]="Rome",main[[#This Row],[Networth]],0)</f>
        <v>0</v>
      </c>
      <c r="AJ298">
        <f ca="1">IF(main[[#This Row],[Place]]="Delhi",main[[#This Row],[Networth]],0)</f>
        <v>0</v>
      </c>
      <c r="AK298">
        <f ca="1">IF(main[[#This Row],[Place]]="Lords",main[[#This Row],[Networth]],0)</f>
        <v>0</v>
      </c>
    </row>
    <row r="299" spans="4:37">
      <c r="D299" s="16">
        <f t="shared" ca="1" si="90"/>
        <v>27</v>
      </c>
      <c r="E299">
        <f t="shared" ca="1" si="90"/>
        <v>12</v>
      </c>
      <c r="F299">
        <f t="shared" si="111"/>
        <v>296</v>
      </c>
      <c r="G299" t="str">
        <f ca="1">VLOOKUP(D299,firstname[],2,FALSE)</f>
        <v>William</v>
      </c>
      <c r="H299" s="3" t="str">
        <f ca="1">VLOOKUP(E299,lastname[],2,FALSE)</f>
        <v>Sarkar</v>
      </c>
      <c r="I299">
        <f t="shared" ca="1" si="91"/>
        <v>30</v>
      </c>
      <c r="J299">
        <f t="shared" ca="1" si="92"/>
        <v>2</v>
      </c>
      <c r="K299" t="str">
        <f t="shared" ca="1" si="93"/>
        <v>women</v>
      </c>
      <c r="L299">
        <f t="shared" ca="1" si="94"/>
        <v>6</v>
      </c>
      <c r="M299" t="str">
        <f t="shared" ca="1" si="95"/>
        <v>Biotech</v>
      </c>
      <c r="N299">
        <f t="shared" ca="1" si="96"/>
        <v>3</v>
      </c>
      <c r="O299" t="str">
        <f t="shared" ca="1" si="97"/>
        <v>Graduate</v>
      </c>
      <c r="P299">
        <f t="shared" ca="1" si="98"/>
        <v>3</v>
      </c>
      <c r="Q299">
        <f t="shared" ca="1" si="99"/>
        <v>4</v>
      </c>
      <c r="R299">
        <f t="shared" ca="1" si="100"/>
        <v>722779</v>
      </c>
      <c r="S299">
        <f t="shared" ca="1" si="101"/>
        <v>5</v>
      </c>
      <c r="T299" t="str">
        <f t="shared" ca="1" si="102"/>
        <v>Delhi</v>
      </c>
      <c r="U299">
        <f t="shared" ca="1" si="103"/>
        <v>2396730.7195961326</v>
      </c>
      <c r="V299">
        <f t="shared" ca="1" si="104"/>
        <v>55705.866847115387</v>
      </c>
      <c r="W299">
        <f t="shared" ca="1" si="105"/>
        <v>334977.81518309732</v>
      </c>
      <c r="X299">
        <f t="shared" ca="1" si="106"/>
        <v>190965.19453616056</v>
      </c>
      <c r="Y299">
        <f t="shared" ca="1" si="107"/>
        <v>525620.54655451991</v>
      </c>
      <c r="Z299">
        <f t="shared" ca="1" si="108"/>
        <v>136796.84203323687</v>
      </c>
      <c r="AA299">
        <f t="shared" ca="1" si="109"/>
        <v>3591284.3768124669</v>
      </c>
      <c r="AB299">
        <f t="shared" ca="1" si="110"/>
        <v>2818992.7688746708</v>
      </c>
      <c r="AD299">
        <f ca="1">IF(main[[#This Row],[Place]]="Melbourne",main[[#This Row],[Networth]],0)</f>
        <v>0</v>
      </c>
      <c r="AE299">
        <f ca="1">IF(main[[#This Row],[Place]]="Cardiff",main[[#This Row],[Networth]],0)</f>
        <v>0</v>
      </c>
      <c r="AF299">
        <f ca="1">IF(main[[#This Row],[Place]]="New york",main[[#This Row],[Networth]],0)</f>
        <v>0</v>
      </c>
      <c r="AG299">
        <f ca="1">IF(main[[#This Row],[Place]]="London",main[[#This Row],[Networth]],0)</f>
        <v>0</v>
      </c>
      <c r="AH299">
        <f ca="1">IF(main[[#This Row],[Place]]="Paris",main[[#This Row],[Networth]],0)</f>
        <v>0</v>
      </c>
      <c r="AI299">
        <f ca="1">IF(main[[#This Row],[Place]]="Rome",main[[#This Row],[Networth]],0)</f>
        <v>0</v>
      </c>
      <c r="AJ299">
        <f ca="1">IF(main[[#This Row],[Place]]="Delhi",main[[#This Row],[Networth]],0)</f>
        <v>2818992.7688746708</v>
      </c>
      <c r="AK299">
        <f ca="1">IF(main[[#This Row],[Place]]="Lords",main[[#This Row],[Networth]],0)</f>
        <v>0</v>
      </c>
    </row>
    <row r="300" spans="4:37">
      <c r="D300" s="16">
        <f t="shared" ca="1" si="90"/>
        <v>4</v>
      </c>
      <c r="E300">
        <f t="shared" ca="1" si="90"/>
        <v>21</v>
      </c>
      <c r="F300">
        <f t="shared" si="111"/>
        <v>297</v>
      </c>
      <c r="G300" t="str">
        <f ca="1">VLOOKUP(D300,firstname[],2,FALSE)</f>
        <v>Sharmila</v>
      </c>
      <c r="H300" s="3" t="str">
        <f ca="1">VLOOKUP(E300,lastname[],2,FALSE)</f>
        <v>Starc</v>
      </c>
      <c r="I300">
        <f t="shared" ca="1" si="91"/>
        <v>39</v>
      </c>
      <c r="J300">
        <f t="shared" ca="1" si="92"/>
        <v>2</v>
      </c>
      <c r="K300" t="str">
        <f t="shared" ca="1" si="93"/>
        <v>women</v>
      </c>
      <c r="L300">
        <f t="shared" ca="1" si="94"/>
        <v>4</v>
      </c>
      <c r="M300" t="str">
        <f t="shared" ca="1" si="95"/>
        <v>IT</v>
      </c>
      <c r="N300">
        <f t="shared" ca="1" si="96"/>
        <v>4</v>
      </c>
      <c r="O300" t="str">
        <f t="shared" ca="1" si="97"/>
        <v>PostGraduate</v>
      </c>
      <c r="P300">
        <f t="shared" ca="1" si="98"/>
        <v>1</v>
      </c>
      <c r="Q300">
        <f t="shared" ca="1" si="99"/>
        <v>2</v>
      </c>
      <c r="R300">
        <f t="shared" ca="1" si="100"/>
        <v>941871</v>
      </c>
      <c r="S300">
        <f t="shared" ca="1" si="101"/>
        <v>5</v>
      </c>
      <c r="T300" t="str">
        <f t="shared" ca="1" si="102"/>
        <v>Delhi</v>
      </c>
      <c r="U300">
        <f t="shared" ca="1" si="103"/>
        <v>869419.69191408425</v>
      </c>
      <c r="V300">
        <f t="shared" ca="1" si="104"/>
        <v>16255.794040881381</v>
      </c>
      <c r="W300">
        <f t="shared" ca="1" si="105"/>
        <v>403318.15991824213</v>
      </c>
      <c r="X300">
        <f t="shared" ca="1" si="106"/>
        <v>88576.53540647123</v>
      </c>
      <c r="Y300">
        <f t="shared" ca="1" si="107"/>
        <v>593305.87114937638</v>
      </c>
      <c r="Z300">
        <f t="shared" ca="1" si="108"/>
        <v>331112.90781879518</v>
      </c>
      <c r="AA300">
        <f t="shared" ca="1" si="109"/>
        <v>2545721.7596511217</v>
      </c>
      <c r="AB300">
        <f t="shared" ca="1" si="110"/>
        <v>1847583.5590543924</v>
      </c>
      <c r="AD300">
        <f ca="1">IF(main[[#This Row],[Place]]="Melbourne",main[[#This Row],[Networth]],0)</f>
        <v>0</v>
      </c>
      <c r="AE300">
        <f ca="1">IF(main[[#This Row],[Place]]="Cardiff",main[[#This Row],[Networth]],0)</f>
        <v>0</v>
      </c>
      <c r="AF300">
        <f ca="1">IF(main[[#This Row],[Place]]="New york",main[[#This Row],[Networth]],0)</f>
        <v>0</v>
      </c>
      <c r="AG300">
        <f ca="1">IF(main[[#This Row],[Place]]="London",main[[#This Row],[Networth]],0)</f>
        <v>0</v>
      </c>
      <c r="AH300">
        <f ca="1">IF(main[[#This Row],[Place]]="Paris",main[[#This Row],[Networth]],0)</f>
        <v>0</v>
      </c>
      <c r="AI300">
        <f ca="1">IF(main[[#This Row],[Place]]="Rome",main[[#This Row],[Networth]],0)</f>
        <v>0</v>
      </c>
      <c r="AJ300">
        <f ca="1">IF(main[[#This Row],[Place]]="Delhi",main[[#This Row],[Networth]],0)</f>
        <v>1847583.5590543924</v>
      </c>
      <c r="AK300">
        <f ca="1">IF(main[[#This Row],[Place]]="Lords",main[[#This Row],[Networth]],0)</f>
        <v>0</v>
      </c>
    </row>
    <row r="301" spans="4:37">
      <c r="D301" s="16">
        <f t="shared" ca="1" si="90"/>
        <v>1</v>
      </c>
      <c r="E301">
        <f t="shared" ca="1" si="90"/>
        <v>24</v>
      </c>
      <c r="F301">
        <f t="shared" si="111"/>
        <v>298</v>
      </c>
      <c r="G301" t="str">
        <f ca="1">VLOOKUP(D301,firstname[],2,FALSE)</f>
        <v>Abhijeet</v>
      </c>
      <c r="H301" s="3" t="str">
        <f ca="1">VLOOKUP(E301,lastname[],2,FALSE)</f>
        <v>Sundar</v>
      </c>
      <c r="I301">
        <f t="shared" ca="1" si="91"/>
        <v>38</v>
      </c>
      <c r="J301">
        <f t="shared" ca="1" si="92"/>
        <v>2</v>
      </c>
      <c r="K301" t="str">
        <f t="shared" ca="1" si="93"/>
        <v>women</v>
      </c>
      <c r="L301">
        <f t="shared" ca="1" si="94"/>
        <v>6</v>
      </c>
      <c r="M301" t="str">
        <f t="shared" ca="1" si="95"/>
        <v>Biotech</v>
      </c>
      <c r="N301">
        <f t="shared" ca="1" si="96"/>
        <v>5</v>
      </c>
      <c r="O301" t="str">
        <f t="shared" ca="1" si="97"/>
        <v>PHD</v>
      </c>
      <c r="P301">
        <f t="shared" ca="1" si="98"/>
        <v>3</v>
      </c>
      <c r="Q301">
        <f t="shared" ca="1" si="99"/>
        <v>2</v>
      </c>
      <c r="R301">
        <f t="shared" ca="1" si="100"/>
        <v>787246</v>
      </c>
      <c r="S301">
        <f t="shared" ca="1" si="101"/>
        <v>3</v>
      </c>
      <c r="T301" t="str">
        <f t="shared" ca="1" si="102"/>
        <v>Paris</v>
      </c>
      <c r="U301">
        <f t="shared" ca="1" si="103"/>
        <v>1431812.6234221747</v>
      </c>
      <c r="V301">
        <f t="shared" ca="1" si="104"/>
        <v>140032.46659504573</v>
      </c>
      <c r="W301">
        <f t="shared" ca="1" si="105"/>
        <v>388991.99921995529</v>
      </c>
      <c r="X301">
        <f t="shared" ca="1" si="106"/>
        <v>39179.448988098426</v>
      </c>
      <c r="Y301">
        <f t="shared" ca="1" si="107"/>
        <v>623859.94655317732</v>
      </c>
      <c r="Z301">
        <f t="shared" ca="1" si="108"/>
        <v>6848.3609482727607</v>
      </c>
      <c r="AA301">
        <f t="shared" ca="1" si="109"/>
        <v>2614898.9835904031</v>
      </c>
      <c r="AB301">
        <f t="shared" ca="1" si="110"/>
        <v>1811827.1214540815</v>
      </c>
      <c r="AD301">
        <f ca="1">IF(main[[#This Row],[Place]]="Melbourne",main[[#This Row],[Networth]],0)</f>
        <v>0</v>
      </c>
      <c r="AE301">
        <f ca="1">IF(main[[#This Row],[Place]]="Cardiff",main[[#This Row],[Networth]],0)</f>
        <v>0</v>
      </c>
      <c r="AF301">
        <f ca="1">IF(main[[#This Row],[Place]]="New york",main[[#This Row],[Networth]],0)</f>
        <v>0</v>
      </c>
      <c r="AG301">
        <f ca="1">IF(main[[#This Row],[Place]]="London",main[[#This Row],[Networth]],0)</f>
        <v>0</v>
      </c>
      <c r="AH301">
        <f ca="1">IF(main[[#This Row],[Place]]="Paris",main[[#This Row],[Networth]],0)</f>
        <v>1811827.1214540815</v>
      </c>
      <c r="AI301">
        <f ca="1">IF(main[[#This Row],[Place]]="Rome",main[[#This Row],[Networth]],0)</f>
        <v>0</v>
      </c>
      <c r="AJ301">
        <f ca="1">IF(main[[#This Row],[Place]]="Delhi",main[[#This Row],[Networth]],0)</f>
        <v>0</v>
      </c>
      <c r="AK301">
        <f ca="1">IF(main[[#This Row],[Place]]="Lords",main[[#This Row],[Networth]],0)</f>
        <v>0</v>
      </c>
    </row>
    <row r="302" spans="4:37">
      <c r="D302" s="16">
        <f t="shared" ca="1" si="90"/>
        <v>14</v>
      </c>
      <c r="E302">
        <f t="shared" ca="1" si="90"/>
        <v>20</v>
      </c>
      <c r="F302">
        <f t="shared" si="111"/>
        <v>299</v>
      </c>
      <c r="G302" t="str">
        <f ca="1">VLOOKUP(D302,firstname[],2,FALSE)</f>
        <v>Glenn</v>
      </c>
      <c r="H302" s="3" t="str">
        <f ca="1">VLOOKUP(E302,lastname[],2,FALSE)</f>
        <v>Link</v>
      </c>
      <c r="I302">
        <f t="shared" ca="1" si="91"/>
        <v>31</v>
      </c>
      <c r="J302">
        <f t="shared" ca="1" si="92"/>
        <v>1</v>
      </c>
      <c r="K302" t="str">
        <f t="shared" ca="1" si="93"/>
        <v>men</v>
      </c>
      <c r="L302">
        <f t="shared" ca="1" si="94"/>
        <v>1</v>
      </c>
      <c r="M302" t="str">
        <f t="shared" ca="1" si="95"/>
        <v>Computer Science</v>
      </c>
      <c r="N302">
        <f t="shared" ca="1" si="96"/>
        <v>1</v>
      </c>
      <c r="O302" t="str">
        <f t="shared" ca="1" si="97"/>
        <v>HSC</v>
      </c>
      <c r="P302">
        <f t="shared" ca="1" si="98"/>
        <v>3</v>
      </c>
      <c r="Q302">
        <f t="shared" ca="1" si="99"/>
        <v>4</v>
      </c>
      <c r="R302">
        <f t="shared" ca="1" si="100"/>
        <v>383258</v>
      </c>
      <c r="S302">
        <f t="shared" ca="1" si="101"/>
        <v>3</v>
      </c>
      <c r="T302" t="str">
        <f t="shared" ca="1" si="102"/>
        <v>Paris</v>
      </c>
      <c r="U302">
        <f t="shared" ca="1" si="103"/>
        <v>1260149.0525244051</v>
      </c>
      <c r="V302">
        <f t="shared" ca="1" si="104"/>
        <v>73910.549438576316</v>
      </c>
      <c r="W302">
        <f t="shared" ca="1" si="105"/>
        <v>293296.5551348342</v>
      </c>
      <c r="X302">
        <f t="shared" ca="1" si="106"/>
        <v>244419.08845376514</v>
      </c>
      <c r="Y302">
        <f t="shared" ca="1" si="107"/>
        <v>10090.738959036593</v>
      </c>
      <c r="Z302">
        <f t="shared" ca="1" si="108"/>
        <v>140900.82856494599</v>
      </c>
      <c r="AA302">
        <f t="shared" ca="1" si="109"/>
        <v>2077604.4362241854</v>
      </c>
      <c r="AB302">
        <f t="shared" ca="1" si="110"/>
        <v>1749184.0593728076</v>
      </c>
      <c r="AD302">
        <f ca="1">IF(main[[#This Row],[Place]]="Melbourne",main[[#This Row],[Networth]],0)</f>
        <v>0</v>
      </c>
      <c r="AE302">
        <f ca="1">IF(main[[#This Row],[Place]]="Cardiff",main[[#This Row],[Networth]],0)</f>
        <v>0</v>
      </c>
      <c r="AF302">
        <f ca="1">IF(main[[#This Row],[Place]]="New york",main[[#This Row],[Networth]],0)</f>
        <v>0</v>
      </c>
      <c r="AG302">
        <f ca="1">IF(main[[#This Row],[Place]]="London",main[[#This Row],[Networth]],0)</f>
        <v>0</v>
      </c>
      <c r="AH302">
        <f ca="1">IF(main[[#This Row],[Place]]="Paris",main[[#This Row],[Networth]],0)</f>
        <v>1749184.0593728076</v>
      </c>
      <c r="AI302">
        <f ca="1">IF(main[[#This Row],[Place]]="Rome",main[[#This Row],[Networth]],0)</f>
        <v>0</v>
      </c>
      <c r="AJ302">
        <f ca="1">IF(main[[#This Row],[Place]]="Delhi",main[[#This Row],[Networth]],0)</f>
        <v>0</v>
      </c>
      <c r="AK302">
        <f ca="1">IF(main[[#This Row],[Place]]="Lords",main[[#This Row],[Networth]],0)</f>
        <v>0</v>
      </c>
    </row>
    <row r="303" spans="4:37">
      <c r="D303" s="16">
        <f t="shared" ca="1" si="90"/>
        <v>23</v>
      </c>
      <c r="E303">
        <f t="shared" ca="1" si="90"/>
        <v>29</v>
      </c>
      <c r="F303">
        <f t="shared" si="111"/>
        <v>300</v>
      </c>
      <c r="G303" t="str">
        <f ca="1">VLOOKUP(D303,firstname[],2,FALSE)</f>
        <v>Bahumukhi</v>
      </c>
      <c r="H303" s="3" t="str">
        <f ca="1">VLOOKUP(E303,lastname[],2,FALSE)</f>
        <v>Stanikzai</v>
      </c>
      <c r="I303">
        <f t="shared" ca="1" si="91"/>
        <v>36</v>
      </c>
      <c r="J303">
        <f t="shared" ca="1" si="92"/>
        <v>2</v>
      </c>
      <c r="K303" t="str">
        <f t="shared" ca="1" si="93"/>
        <v>women</v>
      </c>
      <c r="L303">
        <f t="shared" ca="1" si="94"/>
        <v>1</v>
      </c>
      <c r="M303" t="str">
        <f t="shared" ca="1" si="95"/>
        <v>Computer Science</v>
      </c>
      <c r="N303">
        <f t="shared" ca="1" si="96"/>
        <v>3</v>
      </c>
      <c r="O303" t="str">
        <f t="shared" ca="1" si="97"/>
        <v>Graduate</v>
      </c>
      <c r="P303">
        <f t="shared" ca="1" si="98"/>
        <v>3</v>
      </c>
      <c r="Q303">
        <f t="shared" ca="1" si="99"/>
        <v>1</v>
      </c>
      <c r="R303">
        <f t="shared" ca="1" si="100"/>
        <v>905695</v>
      </c>
      <c r="S303">
        <f t="shared" ca="1" si="101"/>
        <v>3</v>
      </c>
      <c r="T303" t="str">
        <f t="shared" ca="1" si="102"/>
        <v>Paris</v>
      </c>
      <c r="U303">
        <f t="shared" ca="1" si="103"/>
        <v>7137593.80067298</v>
      </c>
      <c r="V303">
        <f t="shared" ca="1" si="104"/>
        <v>134304.0488162729</v>
      </c>
      <c r="W303">
        <f t="shared" ca="1" si="105"/>
        <v>605471.95788271481</v>
      </c>
      <c r="X303">
        <f t="shared" ca="1" si="106"/>
        <v>184068.9913551418</v>
      </c>
      <c r="Y303">
        <f t="shared" ca="1" si="107"/>
        <v>386167.27748602425</v>
      </c>
      <c r="Z303">
        <f t="shared" ca="1" si="108"/>
        <v>537666.86421490845</v>
      </c>
      <c r="AA303">
        <f t="shared" ca="1" si="109"/>
        <v>9186427.6227706037</v>
      </c>
      <c r="AB303">
        <f t="shared" ca="1" si="110"/>
        <v>8481887.3051131647</v>
      </c>
      <c r="AD303">
        <f ca="1">IF(main[[#This Row],[Place]]="Melbourne",main[[#This Row],[Networth]],0)</f>
        <v>0</v>
      </c>
      <c r="AE303">
        <f ca="1">IF(main[[#This Row],[Place]]="Cardiff",main[[#This Row],[Networth]],0)</f>
        <v>0</v>
      </c>
      <c r="AF303">
        <f ca="1">IF(main[[#This Row],[Place]]="New york",main[[#This Row],[Networth]],0)</f>
        <v>0</v>
      </c>
      <c r="AG303">
        <f ca="1">IF(main[[#This Row],[Place]]="London",main[[#This Row],[Networth]],0)</f>
        <v>0</v>
      </c>
      <c r="AH303">
        <f ca="1">IF(main[[#This Row],[Place]]="Paris",main[[#This Row],[Networth]],0)</f>
        <v>8481887.3051131647</v>
      </c>
      <c r="AI303">
        <f ca="1">IF(main[[#This Row],[Place]]="Rome",main[[#This Row],[Networth]],0)</f>
        <v>0</v>
      </c>
      <c r="AJ303">
        <f ca="1">IF(main[[#This Row],[Place]]="Delhi",main[[#This Row],[Networth]],0)</f>
        <v>0</v>
      </c>
      <c r="AK303">
        <f ca="1">IF(main[[#This Row],[Place]]="Lords",main[[#This Row],[Networth]],0)</f>
        <v>0</v>
      </c>
    </row>
    <row r="304" spans="4:37">
      <c r="D304" s="16">
        <f t="shared" ca="1" si="90"/>
        <v>5</v>
      </c>
      <c r="E304">
        <f t="shared" ca="1" si="90"/>
        <v>7</v>
      </c>
      <c r="F304">
        <f t="shared" si="111"/>
        <v>301</v>
      </c>
      <c r="G304" t="str">
        <f ca="1">VLOOKUP(D304,firstname[],2,FALSE)</f>
        <v>Rishabh</v>
      </c>
      <c r="H304" s="3" t="str">
        <f ca="1">VLOOKUP(E304,lastname[],2,FALSE)</f>
        <v>Trump</v>
      </c>
      <c r="I304">
        <f t="shared" ca="1" si="91"/>
        <v>43</v>
      </c>
      <c r="J304">
        <f t="shared" ca="1" si="92"/>
        <v>2</v>
      </c>
      <c r="K304" t="str">
        <f t="shared" ca="1" si="93"/>
        <v>women</v>
      </c>
      <c r="L304">
        <f t="shared" ca="1" si="94"/>
        <v>3</v>
      </c>
      <c r="M304" t="str">
        <f t="shared" ca="1" si="95"/>
        <v>Mechanical</v>
      </c>
      <c r="N304">
        <f t="shared" ca="1" si="96"/>
        <v>2</v>
      </c>
      <c r="O304" t="str">
        <f t="shared" ca="1" si="97"/>
        <v>SSC</v>
      </c>
      <c r="P304">
        <f t="shared" ca="1" si="98"/>
        <v>1</v>
      </c>
      <c r="Q304">
        <f t="shared" ca="1" si="99"/>
        <v>3</v>
      </c>
      <c r="R304">
        <f t="shared" ca="1" si="100"/>
        <v>558628</v>
      </c>
      <c r="S304">
        <f t="shared" ca="1" si="101"/>
        <v>2</v>
      </c>
      <c r="T304" t="str">
        <f t="shared" ca="1" si="102"/>
        <v>London</v>
      </c>
      <c r="U304">
        <f t="shared" ca="1" si="103"/>
        <v>2343361.0326294866</v>
      </c>
      <c r="V304">
        <f t="shared" ca="1" si="104"/>
        <v>150723.90644477817</v>
      </c>
      <c r="W304">
        <f t="shared" ca="1" si="105"/>
        <v>381330.14166713506</v>
      </c>
      <c r="X304">
        <f t="shared" ca="1" si="106"/>
        <v>17208.125458529463</v>
      </c>
      <c r="Y304">
        <f t="shared" ca="1" si="107"/>
        <v>178952.17911035803</v>
      </c>
      <c r="Z304">
        <f t="shared" ca="1" si="108"/>
        <v>402090.648216245</v>
      </c>
      <c r="AA304">
        <f t="shared" ca="1" si="109"/>
        <v>3685409.8225128669</v>
      </c>
      <c r="AB304">
        <f t="shared" ca="1" si="110"/>
        <v>3338525.611499201</v>
      </c>
      <c r="AD304">
        <f ca="1">IF(main[[#This Row],[Place]]="Melbourne",main[[#This Row],[Networth]],0)</f>
        <v>0</v>
      </c>
      <c r="AE304">
        <f ca="1">IF(main[[#This Row],[Place]]="Cardiff",main[[#This Row],[Networth]],0)</f>
        <v>0</v>
      </c>
      <c r="AF304">
        <f ca="1">IF(main[[#This Row],[Place]]="New york",main[[#This Row],[Networth]],0)</f>
        <v>0</v>
      </c>
      <c r="AG304">
        <f ca="1">IF(main[[#This Row],[Place]]="London",main[[#This Row],[Networth]],0)</f>
        <v>3338525.611499201</v>
      </c>
      <c r="AH304">
        <f ca="1">IF(main[[#This Row],[Place]]="Paris",main[[#This Row],[Networth]],0)</f>
        <v>0</v>
      </c>
      <c r="AI304">
        <f ca="1">IF(main[[#This Row],[Place]]="Rome",main[[#This Row],[Networth]],0)</f>
        <v>0</v>
      </c>
      <c r="AJ304">
        <f ca="1">IF(main[[#This Row],[Place]]="Delhi",main[[#This Row],[Networth]],0)</f>
        <v>0</v>
      </c>
      <c r="AK304">
        <f ca="1">IF(main[[#This Row],[Place]]="Lords",main[[#This Row],[Networth]],0)</f>
        <v>0</v>
      </c>
    </row>
    <row r="305" spans="4:37">
      <c r="D305" s="16">
        <f t="shared" ca="1" si="90"/>
        <v>10</v>
      </c>
      <c r="E305">
        <f t="shared" ca="1" si="90"/>
        <v>11</v>
      </c>
      <c r="F305">
        <f t="shared" si="111"/>
        <v>302</v>
      </c>
      <c r="G305" t="str">
        <f ca="1">VLOOKUP(D305,firstname[],2,FALSE)</f>
        <v>Abdul</v>
      </c>
      <c r="H305" s="3" t="str">
        <f ca="1">VLOOKUP(E305,lastname[],2,FALSE)</f>
        <v>Jain</v>
      </c>
      <c r="I305">
        <f t="shared" ca="1" si="91"/>
        <v>30</v>
      </c>
      <c r="J305">
        <f t="shared" ca="1" si="92"/>
        <v>2</v>
      </c>
      <c r="K305" t="str">
        <f t="shared" ca="1" si="93"/>
        <v>women</v>
      </c>
      <c r="L305">
        <f t="shared" ca="1" si="94"/>
        <v>4</v>
      </c>
      <c r="M305" t="str">
        <f t="shared" ca="1" si="95"/>
        <v>IT</v>
      </c>
      <c r="N305">
        <f t="shared" ca="1" si="96"/>
        <v>1</v>
      </c>
      <c r="O305" t="str">
        <f t="shared" ca="1" si="97"/>
        <v>HSC</v>
      </c>
      <c r="P305">
        <f t="shared" ca="1" si="98"/>
        <v>2</v>
      </c>
      <c r="Q305">
        <f t="shared" ca="1" si="99"/>
        <v>4</v>
      </c>
      <c r="R305">
        <f t="shared" ca="1" si="100"/>
        <v>1329714</v>
      </c>
      <c r="S305">
        <f t="shared" ca="1" si="101"/>
        <v>1</v>
      </c>
      <c r="T305" t="str">
        <f t="shared" ca="1" si="102"/>
        <v>New york</v>
      </c>
      <c r="U305">
        <f t="shared" ca="1" si="103"/>
        <v>11421023.206328288</v>
      </c>
      <c r="V305">
        <f t="shared" ca="1" si="104"/>
        <v>138720.83246249723</v>
      </c>
      <c r="W305">
        <f t="shared" ca="1" si="105"/>
        <v>976581.29765957035</v>
      </c>
      <c r="X305">
        <f t="shared" ca="1" si="106"/>
        <v>600090.15258728433</v>
      </c>
      <c r="Y305">
        <f t="shared" ca="1" si="107"/>
        <v>854943.10716246325</v>
      </c>
      <c r="Z305">
        <f t="shared" ca="1" si="108"/>
        <v>700663.60196062434</v>
      </c>
      <c r="AA305">
        <f t="shared" ca="1" si="109"/>
        <v>14427982.105948482</v>
      </c>
      <c r="AB305">
        <f t="shared" ca="1" si="110"/>
        <v>12834228.013736239</v>
      </c>
      <c r="AD305">
        <f ca="1">IF(main[[#This Row],[Place]]="Melbourne",main[[#This Row],[Networth]],0)</f>
        <v>0</v>
      </c>
      <c r="AE305">
        <f ca="1">IF(main[[#This Row],[Place]]="Cardiff",main[[#This Row],[Networth]],0)</f>
        <v>0</v>
      </c>
      <c r="AF305">
        <f ca="1">IF(main[[#This Row],[Place]]="New york",main[[#This Row],[Networth]],0)</f>
        <v>12834228.013736239</v>
      </c>
      <c r="AG305">
        <f ca="1">IF(main[[#This Row],[Place]]="London",main[[#This Row],[Networth]],0)</f>
        <v>0</v>
      </c>
      <c r="AH305">
        <f ca="1">IF(main[[#This Row],[Place]]="Paris",main[[#This Row],[Networth]],0)</f>
        <v>0</v>
      </c>
      <c r="AI305">
        <f ca="1">IF(main[[#This Row],[Place]]="Rome",main[[#This Row],[Networth]],0)</f>
        <v>0</v>
      </c>
      <c r="AJ305">
        <f ca="1">IF(main[[#This Row],[Place]]="Delhi",main[[#This Row],[Networth]],0)</f>
        <v>0</v>
      </c>
      <c r="AK305">
        <f ca="1">IF(main[[#This Row],[Place]]="Lords",main[[#This Row],[Networth]],0)</f>
        <v>0</v>
      </c>
    </row>
    <row r="306" spans="4:37">
      <c r="D306" s="16">
        <f t="shared" ca="1" si="90"/>
        <v>27</v>
      </c>
      <c r="E306">
        <f t="shared" ca="1" si="90"/>
        <v>16</v>
      </c>
      <c r="F306">
        <f t="shared" si="111"/>
        <v>303</v>
      </c>
      <c r="G306" t="str">
        <f ca="1">VLOOKUP(D306,firstname[],2,FALSE)</f>
        <v>William</v>
      </c>
      <c r="H306" s="3" t="str">
        <f ca="1">VLOOKUP(E306,lastname[],2,FALSE)</f>
        <v>Maxwell</v>
      </c>
      <c r="I306">
        <f t="shared" ca="1" si="91"/>
        <v>34</v>
      </c>
      <c r="J306">
        <f t="shared" ca="1" si="92"/>
        <v>1</v>
      </c>
      <c r="K306" t="str">
        <f t="shared" ca="1" si="93"/>
        <v>men</v>
      </c>
      <c r="L306">
        <f t="shared" ca="1" si="94"/>
        <v>3</v>
      </c>
      <c r="M306" t="str">
        <f t="shared" ca="1" si="95"/>
        <v>Mechanical</v>
      </c>
      <c r="N306">
        <f t="shared" ca="1" si="96"/>
        <v>1</v>
      </c>
      <c r="O306" t="str">
        <f t="shared" ca="1" si="97"/>
        <v>HSC</v>
      </c>
      <c r="P306">
        <f t="shared" ca="1" si="98"/>
        <v>2</v>
      </c>
      <c r="Q306">
        <f t="shared" ca="1" si="99"/>
        <v>4</v>
      </c>
      <c r="R306">
        <f t="shared" ca="1" si="100"/>
        <v>1492949</v>
      </c>
      <c r="S306">
        <f t="shared" ca="1" si="101"/>
        <v>2</v>
      </c>
      <c r="T306" t="str">
        <f t="shared" ca="1" si="102"/>
        <v>London</v>
      </c>
      <c r="U306">
        <f t="shared" ca="1" si="103"/>
        <v>2192487.6148445723</v>
      </c>
      <c r="V306">
        <f t="shared" ca="1" si="104"/>
        <v>213314.56962884773</v>
      </c>
      <c r="W306">
        <f t="shared" ca="1" si="105"/>
        <v>1090587.6449366766</v>
      </c>
      <c r="X306">
        <f t="shared" ca="1" si="106"/>
        <v>267574.79225140385</v>
      </c>
      <c r="Y306">
        <f t="shared" ca="1" si="107"/>
        <v>430608.87499927933</v>
      </c>
      <c r="Z306">
        <f t="shared" ca="1" si="108"/>
        <v>251829.51920590521</v>
      </c>
      <c r="AA306">
        <f t="shared" ca="1" si="109"/>
        <v>5027853.7789871544</v>
      </c>
      <c r="AB306">
        <f t="shared" ca="1" si="110"/>
        <v>4116355.542107624</v>
      </c>
      <c r="AD306">
        <f ca="1">IF(main[[#This Row],[Place]]="Melbourne",main[[#This Row],[Networth]],0)</f>
        <v>0</v>
      </c>
      <c r="AE306">
        <f ca="1">IF(main[[#This Row],[Place]]="Cardiff",main[[#This Row],[Networth]],0)</f>
        <v>0</v>
      </c>
      <c r="AF306">
        <f ca="1">IF(main[[#This Row],[Place]]="New york",main[[#This Row],[Networth]],0)</f>
        <v>0</v>
      </c>
      <c r="AG306">
        <f ca="1">IF(main[[#This Row],[Place]]="London",main[[#This Row],[Networth]],0)</f>
        <v>4116355.542107624</v>
      </c>
      <c r="AH306">
        <f ca="1">IF(main[[#This Row],[Place]]="Paris",main[[#This Row],[Networth]],0)</f>
        <v>0</v>
      </c>
      <c r="AI306">
        <f ca="1">IF(main[[#This Row],[Place]]="Rome",main[[#This Row],[Networth]],0)</f>
        <v>0</v>
      </c>
      <c r="AJ306">
        <f ca="1">IF(main[[#This Row],[Place]]="Delhi",main[[#This Row],[Networth]],0)</f>
        <v>0</v>
      </c>
      <c r="AK306">
        <f ca="1">IF(main[[#This Row],[Place]]="Lords",main[[#This Row],[Networth]],0)</f>
        <v>0</v>
      </c>
    </row>
    <row r="307" spans="4:37">
      <c r="D307" s="16">
        <f t="shared" ca="1" si="90"/>
        <v>10</v>
      </c>
      <c r="E307">
        <f t="shared" ca="1" si="90"/>
        <v>11</v>
      </c>
      <c r="F307">
        <f t="shared" si="111"/>
        <v>304</v>
      </c>
      <c r="G307" t="str">
        <f ca="1">VLOOKUP(D307,firstname[],2,FALSE)</f>
        <v>Abdul</v>
      </c>
      <c r="H307" s="3" t="str">
        <f ca="1">VLOOKUP(E307,lastname[],2,FALSE)</f>
        <v>Jain</v>
      </c>
      <c r="I307">
        <f t="shared" ca="1" si="91"/>
        <v>35</v>
      </c>
      <c r="J307">
        <f t="shared" ca="1" si="92"/>
        <v>2</v>
      </c>
      <c r="K307" t="str">
        <f t="shared" ca="1" si="93"/>
        <v>women</v>
      </c>
      <c r="L307">
        <f t="shared" ca="1" si="94"/>
        <v>2</v>
      </c>
      <c r="M307" t="str">
        <f t="shared" ca="1" si="95"/>
        <v>Chemical</v>
      </c>
      <c r="N307">
        <f t="shared" ca="1" si="96"/>
        <v>3</v>
      </c>
      <c r="O307" t="str">
        <f t="shared" ca="1" si="97"/>
        <v>Graduate</v>
      </c>
      <c r="P307">
        <f t="shared" ca="1" si="98"/>
        <v>2</v>
      </c>
      <c r="Q307">
        <f t="shared" ca="1" si="99"/>
        <v>2</v>
      </c>
      <c r="R307">
        <f t="shared" ca="1" si="100"/>
        <v>136667</v>
      </c>
      <c r="S307">
        <f t="shared" ca="1" si="101"/>
        <v>1</v>
      </c>
      <c r="T307" t="str">
        <f t="shared" ca="1" si="102"/>
        <v>New york</v>
      </c>
      <c r="U307">
        <f t="shared" ca="1" si="103"/>
        <v>545034.89633589936</v>
      </c>
      <c r="V307">
        <f t="shared" ca="1" si="104"/>
        <v>5558.1726634335528</v>
      </c>
      <c r="W307">
        <f t="shared" ca="1" si="105"/>
        <v>72097.106269554875</v>
      </c>
      <c r="X307">
        <f t="shared" ca="1" si="106"/>
        <v>40800.202487258859</v>
      </c>
      <c r="Y307">
        <f t="shared" ca="1" si="107"/>
        <v>132798.93974235229</v>
      </c>
      <c r="Z307">
        <f t="shared" ca="1" si="108"/>
        <v>16563.822169101717</v>
      </c>
      <c r="AA307">
        <f t="shared" ca="1" si="109"/>
        <v>770362.82477455598</v>
      </c>
      <c r="AB307">
        <f t="shared" ca="1" si="110"/>
        <v>591205.50988151133</v>
      </c>
      <c r="AD307">
        <f ca="1">IF(main[[#This Row],[Place]]="Melbourne",main[[#This Row],[Networth]],0)</f>
        <v>0</v>
      </c>
      <c r="AE307">
        <f ca="1">IF(main[[#This Row],[Place]]="Cardiff",main[[#This Row],[Networth]],0)</f>
        <v>0</v>
      </c>
      <c r="AF307">
        <f ca="1">IF(main[[#This Row],[Place]]="New york",main[[#This Row],[Networth]],0)</f>
        <v>591205.50988151133</v>
      </c>
      <c r="AG307">
        <f ca="1">IF(main[[#This Row],[Place]]="London",main[[#This Row],[Networth]],0)</f>
        <v>0</v>
      </c>
      <c r="AH307">
        <f ca="1">IF(main[[#This Row],[Place]]="Paris",main[[#This Row],[Networth]],0)</f>
        <v>0</v>
      </c>
      <c r="AI307">
        <f ca="1">IF(main[[#This Row],[Place]]="Rome",main[[#This Row],[Networth]],0)</f>
        <v>0</v>
      </c>
      <c r="AJ307">
        <f ca="1">IF(main[[#This Row],[Place]]="Delhi",main[[#This Row],[Networth]],0)</f>
        <v>0</v>
      </c>
      <c r="AK307">
        <f ca="1">IF(main[[#This Row],[Place]]="Lords",main[[#This Row],[Networth]],0)</f>
        <v>0</v>
      </c>
    </row>
    <row r="308" spans="4:37">
      <c r="D308" s="16">
        <f t="shared" ca="1" si="90"/>
        <v>16</v>
      </c>
      <c r="E308">
        <f t="shared" ca="1" si="90"/>
        <v>14</v>
      </c>
      <c r="F308">
        <f t="shared" si="111"/>
        <v>305</v>
      </c>
      <c r="G308" t="str">
        <f ca="1">VLOOKUP(D308,firstname[],2,FALSE)</f>
        <v>Kane</v>
      </c>
      <c r="H308" s="3" t="str">
        <f ca="1">VLOOKUP(E308,lastname[],2,FALSE)</f>
        <v>Samad</v>
      </c>
      <c r="I308">
        <f t="shared" ca="1" si="91"/>
        <v>34</v>
      </c>
      <c r="J308">
        <f t="shared" ca="1" si="92"/>
        <v>2</v>
      </c>
      <c r="K308" t="str">
        <f t="shared" ca="1" si="93"/>
        <v>women</v>
      </c>
      <c r="L308">
        <f t="shared" ca="1" si="94"/>
        <v>5</v>
      </c>
      <c r="M308" t="str">
        <f t="shared" ca="1" si="95"/>
        <v>Electrical</v>
      </c>
      <c r="N308">
        <f t="shared" ca="1" si="96"/>
        <v>1</v>
      </c>
      <c r="O308" t="str">
        <f t="shared" ca="1" si="97"/>
        <v>HSC</v>
      </c>
      <c r="P308">
        <f t="shared" ca="1" si="98"/>
        <v>1</v>
      </c>
      <c r="Q308">
        <f t="shared" ca="1" si="99"/>
        <v>2</v>
      </c>
      <c r="R308">
        <f t="shared" ca="1" si="100"/>
        <v>177915</v>
      </c>
      <c r="S308">
        <f t="shared" ca="1" si="101"/>
        <v>2</v>
      </c>
      <c r="T308" t="str">
        <f t="shared" ca="1" si="102"/>
        <v>London</v>
      </c>
      <c r="U308">
        <f t="shared" ca="1" si="103"/>
        <v>1655211.6371426897</v>
      </c>
      <c r="V308">
        <f t="shared" ca="1" si="104"/>
        <v>126381.87408130383</v>
      </c>
      <c r="W308">
        <f t="shared" ca="1" si="105"/>
        <v>157883.52533332867</v>
      </c>
      <c r="X308">
        <f t="shared" ca="1" si="106"/>
        <v>95188.736921422154</v>
      </c>
      <c r="Y308">
        <f t="shared" ca="1" si="107"/>
        <v>14644.75659991909</v>
      </c>
      <c r="Z308">
        <f t="shared" ca="1" si="108"/>
        <v>37912.358731886765</v>
      </c>
      <c r="AA308">
        <f t="shared" ca="1" si="109"/>
        <v>2028922.5212079051</v>
      </c>
      <c r="AB308">
        <f t="shared" ca="1" si="110"/>
        <v>1792707.15360526</v>
      </c>
      <c r="AD308">
        <f ca="1">IF(main[[#This Row],[Place]]="Melbourne",main[[#This Row],[Networth]],0)</f>
        <v>0</v>
      </c>
      <c r="AE308">
        <f ca="1">IF(main[[#This Row],[Place]]="Cardiff",main[[#This Row],[Networth]],0)</f>
        <v>0</v>
      </c>
      <c r="AF308">
        <f ca="1">IF(main[[#This Row],[Place]]="New york",main[[#This Row],[Networth]],0)</f>
        <v>0</v>
      </c>
      <c r="AG308">
        <f ca="1">IF(main[[#This Row],[Place]]="London",main[[#This Row],[Networth]],0)</f>
        <v>1792707.15360526</v>
      </c>
      <c r="AH308">
        <f ca="1">IF(main[[#This Row],[Place]]="Paris",main[[#This Row],[Networth]],0)</f>
        <v>0</v>
      </c>
      <c r="AI308">
        <f ca="1">IF(main[[#This Row],[Place]]="Rome",main[[#This Row],[Networth]],0)</f>
        <v>0</v>
      </c>
      <c r="AJ308">
        <f ca="1">IF(main[[#This Row],[Place]]="Delhi",main[[#This Row],[Networth]],0)</f>
        <v>0</v>
      </c>
      <c r="AK308">
        <f ca="1">IF(main[[#This Row],[Place]]="Lords",main[[#This Row],[Networth]],0)</f>
        <v>0</v>
      </c>
    </row>
    <row r="309" spans="4:37">
      <c r="D309" s="16">
        <f t="shared" ca="1" si="90"/>
        <v>2</v>
      </c>
      <c r="E309">
        <f t="shared" ca="1" si="90"/>
        <v>24</v>
      </c>
      <c r="F309">
        <f t="shared" si="111"/>
        <v>306</v>
      </c>
      <c r="G309" t="str">
        <f ca="1">VLOOKUP(D309,firstname[],2,FALSE)</f>
        <v>Daya</v>
      </c>
      <c r="H309" s="3" t="str">
        <f ca="1">VLOOKUP(E309,lastname[],2,FALSE)</f>
        <v>Sundar</v>
      </c>
      <c r="I309">
        <f t="shared" ca="1" si="91"/>
        <v>27</v>
      </c>
      <c r="J309">
        <f t="shared" ca="1" si="92"/>
        <v>1</v>
      </c>
      <c r="K309" t="str">
        <f t="shared" ca="1" si="93"/>
        <v>men</v>
      </c>
      <c r="L309">
        <f t="shared" ca="1" si="94"/>
        <v>5</v>
      </c>
      <c r="M309" t="str">
        <f t="shared" ca="1" si="95"/>
        <v>Electrical</v>
      </c>
      <c r="N309">
        <f t="shared" ca="1" si="96"/>
        <v>1</v>
      </c>
      <c r="O309" t="str">
        <f t="shared" ca="1" si="97"/>
        <v>HSC</v>
      </c>
      <c r="P309">
        <f t="shared" ca="1" si="98"/>
        <v>3</v>
      </c>
      <c r="Q309">
        <f t="shared" ca="1" si="99"/>
        <v>3</v>
      </c>
      <c r="R309">
        <f t="shared" ca="1" si="100"/>
        <v>1082888</v>
      </c>
      <c r="S309">
        <f t="shared" ca="1" si="101"/>
        <v>6</v>
      </c>
      <c r="T309" t="str">
        <f t="shared" ca="1" si="102"/>
        <v>Lords</v>
      </c>
      <c r="U309">
        <f t="shared" ca="1" si="103"/>
        <v>1981928.1003732728</v>
      </c>
      <c r="V309">
        <f t="shared" ca="1" si="104"/>
        <v>165620.36578993994</v>
      </c>
      <c r="W309">
        <f t="shared" ca="1" si="105"/>
        <v>649555.84878239303</v>
      </c>
      <c r="X309">
        <f t="shared" ca="1" si="106"/>
        <v>620233.23081185599</v>
      </c>
      <c r="Y309">
        <f t="shared" ca="1" si="107"/>
        <v>191111.42223065384</v>
      </c>
      <c r="Z309">
        <f t="shared" ca="1" si="108"/>
        <v>489081.74209031358</v>
      </c>
      <c r="AA309">
        <f t="shared" ca="1" si="109"/>
        <v>4203453.6912459796</v>
      </c>
      <c r="AB309">
        <f t="shared" ca="1" si="110"/>
        <v>3226488.6724135294</v>
      </c>
      <c r="AD309">
        <f ca="1">IF(main[[#This Row],[Place]]="Melbourne",main[[#This Row],[Networth]],0)</f>
        <v>0</v>
      </c>
      <c r="AE309">
        <f ca="1">IF(main[[#This Row],[Place]]="Cardiff",main[[#This Row],[Networth]],0)</f>
        <v>0</v>
      </c>
      <c r="AF309">
        <f ca="1">IF(main[[#This Row],[Place]]="New york",main[[#This Row],[Networth]],0)</f>
        <v>0</v>
      </c>
      <c r="AG309">
        <f ca="1">IF(main[[#This Row],[Place]]="London",main[[#This Row],[Networth]],0)</f>
        <v>0</v>
      </c>
      <c r="AH309">
        <f ca="1">IF(main[[#This Row],[Place]]="Paris",main[[#This Row],[Networth]],0)</f>
        <v>0</v>
      </c>
      <c r="AI309">
        <f ca="1">IF(main[[#This Row],[Place]]="Rome",main[[#This Row],[Networth]],0)</f>
        <v>0</v>
      </c>
      <c r="AJ309">
        <f ca="1">IF(main[[#This Row],[Place]]="Delhi",main[[#This Row],[Networth]],0)</f>
        <v>0</v>
      </c>
      <c r="AK309">
        <f ca="1">IF(main[[#This Row],[Place]]="Lords",main[[#This Row],[Networth]],0)</f>
        <v>3226488.6724135294</v>
      </c>
    </row>
    <row r="310" spans="4:37">
      <c r="D310" s="16">
        <f t="shared" ca="1" si="90"/>
        <v>5</v>
      </c>
      <c r="E310">
        <f t="shared" ca="1" si="90"/>
        <v>30</v>
      </c>
      <c r="F310">
        <f t="shared" si="111"/>
        <v>307</v>
      </c>
      <c r="G310" t="str">
        <f ca="1">VLOOKUP(D310,firstname[],2,FALSE)</f>
        <v>Rishabh</v>
      </c>
      <c r="H310" s="3" t="str">
        <f ca="1">VLOOKUP(E310,lastname[],2,FALSE)</f>
        <v>Hawkings</v>
      </c>
      <c r="I310">
        <f t="shared" ca="1" si="91"/>
        <v>44</v>
      </c>
      <c r="J310">
        <f t="shared" ca="1" si="92"/>
        <v>1</v>
      </c>
      <c r="K310" t="str">
        <f t="shared" ca="1" si="93"/>
        <v>men</v>
      </c>
      <c r="L310">
        <f t="shared" ca="1" si="94"/>
        <v>6</v>
      </c>
      <c r="M310" t="str">
        <f t="shared" ca="1" si="95"/>
        <v>Biotech</v>
      </c>
      <c r="N310">
        <f t="shared" ca="1" si="96"/>
        <v>4</v>
      </c>
      <c r="O310" t="str">
        <f t="shared" ca="1" si="97"/>
        <v>PostGraduate</v>
      </c>
      <c r="P310">
        <f t="shared" ca="1" si="98"/>
        <v>3</v>
      </c>
      <c r="Q310">
        <f t="shared" ca="1" si="99"/>
        <v>3</v>
      </c>
      <c r="R310">
        <f t="shared" ca="1" si="100"/>
        <v>1387399</v>
      </c>
      <c r="S310">
        <f t="shared" ca="1" si="101"/>
        <v>1</v>
      </c>
      <c r="T310" t="str">
        <f t="shared" ca="1" si="102"/>
        <v>New york</v>
      </c>
      <c r="U310">
        <f t="shared" ca="1" si="103"/>
        <v>6158429.2474503033</v>
      </c>
      <c r="V310">
        <f t="shared" ca="1" si="104"/>
        <v>253616.71636613843</v>
      </c>
      <c r="W310">
        <f t="shared" ca="1" si="105"/>
        <v>347143.05956742651</v>
      </c>
      <c r="X310">
        <f t="shared" ca="1" si="106"/>
        <v>306413.37618581753</v>
      </c>
      <c r="Y310">
        <f t="shared" ca="1" si="107"/>
        <v>326256.55518798571</v>
      </c>
      <c r="Z310">
        <f t="shared" ca="1" si="108"/>
        <v>857200.33842566796</v>
      </c>
      <c r="AA310">
        <f t="shared" ca="1" si="109"/>
        <v>8750171.6454433985</v>
      </c>
      <c r="AB310">
        <f t="shared" ca="1" si="110"/>
        <v>7863884.9977034573</v>
      </c>
      <c r="AD310">
        <f ca="1">IF(main[[#This Row],[Place]]="Melbourne",main[[#This Row],[Networth]],0)</f>
        <v>0</v>
      </c>
      <c r="AE310">
        <f ca="1">IF(main[[#This Row],[Place]]="Cardiff",main[[#This Row],[Networth]],0)</f>
        <v>0</v>
      </c>
      <c r="AF310">
        <f ca="1">IF(main[[#This Row],[Place]]="New york",main[[#This Row],[Networth]],0)</f>
        <v>7863884.9977034573</v>
      </c>
      <c r="AG310">
        <f ca="1">IF(main[[#This Row],[Place]]="London",main[[#This Row],[Networth]],0)</f>
        <v>0</v>
      </c>
      <c r="AH310">
        <f ca="1">IF(main[[#This Row],[Place]]="Paris",main[[#This Row],[Networth]],0)</f>
        <v>0</v>
      </c>
      <c r="AI310">
        <f ca="1">IF(main[[#This Row],[Place]]="Rome",main[[#This Row],[Networth]],0)</f>
        <v>0</v>
      </c>
      <c r="AJ310">
        <f ca="1">IF(main[[#This Row],[Place]]="Delhi",main[[#This Row],[Networth]],0)</f>
        <v>0</v>
      </c>
      <c r="AK310">
        <f ca="1">IF(main[[#This Row],[Place]]="Lords",main[[#This Row],[Networth]],0)</f>
        <v>0</v>
      </c>
    </row>
    <row r="311" spans="4:37">
      <c r="D311" s="16">
        <f t="shared" ca="1" si="90"/>
        <v>29</v>
      </c>
      <c r="E311">
        <f t="shared" ca="1" si="90"/>
        <v>15</v>
      </c>
      <c r="F311">
        <f t="shared" si="111"/>
        <v>308</v>
      </c>
      <c r="G311" t="str">
        <f ca="1">VLOOKUP(D311,firstname[],2,FALSE)</f>
        <v>Asgar</v>
      </c>
      <c r="H311" s="3" t="str">
        <f ca="1">VLOOKUP(E311,lastname[],2,FALSE)</f>
        <v>Pathan</v>
      </c>
      <c r="I311">
        <f t="shared" ca="1" si="91"/>
        <v>28</v>
      </c>
      <c r="J311">
        <f t="shared" ca="1" si="92"/>
        <v>1</v>
      </c>
      <c r="K311" t="str">
        <f t="shared" ca="1" si="93"/>
        <v>men</v>
      </c>
      <c r="L311">
        <f t="shared" ca="1" si="94"/>
        <v>6</v>
      </c>
      <c r="M311" t="str">
        <f t="shared" ca="1" si="95"/>
        <v>Biotech</v>
      </c>
      <c r="N311">
        <f t="shared" ca="1" si="96"/>
        <v>5</v>
      </c>
      <c r="O311" t="str">
        <f t="shared" ca="1" si="97"/>
        <v>PHD</v>
      </c>
      <c r="P311">
        <f t="shared" ca="1" si="98"/>
        <v>3</v>
      </c>
      <c r="Q311">
        <f t="shared" ca="1" si="99"/>
        <v>4</v>
      </c>
      <c r="R311">
        <f t="shared" ca="1" si="100"/>
        <v>570285</v>
      </c>
      <c r="S311">
        <f t="shared" ca="1" si="101"/>
        <v>3</v>
      </c>
      <c r="T311" t="str">
        <f t="shared" ca="1" si="102"/>
        <v>Paris</v>
      </c>
      <c r="U311">
        <f t="shared" ca="1" si="103"/>
        <v>2267187.3175433017</v>
      </c>
      <c r="V311">
        <f t="shared" ca="1" si="104"/>
        <v>184643.18261927695</v>
      </c>
      <c r="W311">
        <f t="shared" ca="1" si="105"/>
        <v>221228.58566830022</v>
      </c>
      <c r="X311">
        <f t="shared" ca="1" si="106"/>
        <v>208897.66128982799</v>
      </c>
      <c r="Y311">
        <f t="shared" ca="1" si="107"/>
        <v>518554.98692215787</v>
      </c>
      <c r="Z311">
        <f t="shared" ca="1" si="108"/>
        <v>93692.281898408342</v>
      </c>
      <c r="AA311">
        <f t="shared" ca="1" si="109"/>
        <v>3152393.1851100102</v>
      </c>
      <c r="AB311">
        <f t="shared" ca="1" si="110"/>
        <v>2240297.3542787475</v>
      </c>
      <c r="AD311">
        <f ca="1">IF(main[[#This Row],[Place]]="Melbourne",main[[#This Row],[Networth]],0)</f>
        <v>0</v>
      </c>
      <c r="AE311">
        <f ca="1">IF(main[[#This Row],[Place]]="Cardiff",main[[#This Row],[Networth]],0)</f>
        <v>0</v>
      </c>
      <c r="AF311">
        <f ca="1">IF(main[[#This Row],[Place]]="New york",main[[#This Row],[Networth]],0)</f>
        <v>0</v>
      </c>
      <c r="AG311">
        <f ca="1">IF(main[[#This Row],[Place]]="London",main[[#This Row],[Networth]],0)</f>
        <v>0</v>
      </c>
      <c r="AH311">
        <f ca="1">IF(main[[#This Row],[Place]]="Paris",main[[#This Row],[Networth]],0)</f>
        <v>2240297.3542787475</v>
      </c>
      <c r="AI311">
        <f ca="1">IF(main[[#This Row],[Place]]="Rome",main[[#This Row],[Networth]],0)</f>
        <v>0</v>
      </c>
      <c r="AJ311">
        <f ca="1">IF(main[[#This Row],[Place]]="Delhi",main[[#This Row],[Networth]],0)</f>
        <v>0</v>
      </c>
      <c r="AK311">
        <f ca="1">IF(main[[#This Row],[Place]]="Lords",main[[#This Row],[Networth]],0)</f>
        <v>0</v>
      </c>
    </row>
    <row r="312" spans="4:37">
      <c r="D312" s="16">
        <f t="shared" ca="1" si="90"/>
        <v>10</v>
      </c>
      <c r="E312">
        <f t="shared" ca="1" si="90"/>
        <v>11</v>
      </c>
      <c r="F312">
        <f t="shared" si="111"/>
        <v>309</v>
      </c>
      <c r="G312" t="str">
        <f ca="1">VLOOKUP(D312,firstname[],2,FALSE)</f>
        <v>Abdul</v>
      </c>
      <c r="H312" s="3" t="str">
        <f ca="1">VLOOKUP(E312,lastname[],2,FALSE)</f>
        <v>Jain</v>
      </c>
      <c r="I312">
        <f t="shared" ca="1" si="91"/>
        <v>35</v>
      </c>
      <c r="J312">
        <f t="shared" ca="1" si="92"/>
        <v>2</v>
      </c>
      <c r="K312" t="str">
        <f t="shared" ca="1" si="93"/>
        <v>women</v>
      </c>
      <c r="L312">
        <f t="shared" ca="1" si="94"/>
        <v>6</v>
      </c>
      <c r="M312" t="str">
        <f t="shared" ca="1" si="95"/>
        <v>Biotech</v>
      </c>
      <c r="N312">
        <f t="shared" ca="1" si="96"/>
        <v>4</v>
      </c>
      <c r="O312" t="str">
        <f t="shared" ca="1" si="97"/>
        <v>PostGraduate</v>
      </c>
      <c r="P312">
        <f t="shared" ca="1" si="98"/>
        <v>3</v>
      </c>
      <c r="Q312">
        <f t="shared" ca="1" si="99"/>
        <v>2</v>
      </c>
      <c r="R312">
        <f t="shared" ca="1" si="100"/>
        <v>888429</v>
      </c>
      <c r="S312">
        <f t="shared" ca="1" si="101"/>
        <v>7</v>
      </c>
      <c r="T312" t="str">
        <f t="shared" ca="1" si="102"/>
        <v>Melbourne</v>
      </c>
      <c r="U312">
        <f t="shared" ca="1" si="103"/>
        <v>4586557.7742810193</v>
      </c>
      <c r="V312">
        <f t="shared" ca="1" si="104"/>
        <v>355153.70673617115</v>
      </c>
      <c r="W312">
        <f t="shared" ca="1" si="105"/>
        <v>836233.00684067339</v>
      </c>
      <c r="X312">
        <f t="shared" ca="1" si="106"/>
        <v>415117.45253675262</v>
      </c>
      <c r="Y312">
        <f t="shared" ca="1" si="107"/>
        <v>363486.14140250895</v>
      </c>
      <c r="Z312">
        <f t="shared" ca="1" si="108"/>
        <v>178233.9683458698</v>
      </c>
      <c r="AA312">
        <f t="shared" ca="1" si="109"/>
        <v>6489453.7494675629</v>
      </c>
      <c r="AB312">
        <f t="shared" ca="1" si="110"/>
        <v>5355696.4487921298</v>
      </c>
      <c r="AD312">
        <f ca="1">IF(main[[#This Row],[Place]]="Melbourne",main[[#This Row],[Networth]],0)</f>
        <v>5355696.4487921298</v>
      </c>
      <c r="AE312">
        <f ca="1">IF(main[[#This Row],[Place]]="Cardiff",main[[#This Row],[Networth]],0)</f>
        <v>0</v>
      </c>
      <c r="AF312">
        <f ca="1">IF(main[[#This Row],[Place]]="New york",main[[#This Row],[Networth]],0)</f>
        <v>0</v>
      </c>
      <c r="AG312">
        <f ca="1">IF(main[[#This Row],[Place]]="London",main[[#This Row],[Networth]],0)</f>
        <v>0</v>
      </c>
      <c r="AH312">
        <f ca="1">IF(main[[#This Row],[Place]]="Paris",main[[#This Row],[Networth]],0)</f>
        <v>0</v>
      </c>
      <c r="AI312">
        <f ca="1">IF(main[[#This Row],[Place]]="Rome",main[[#This Row],[Networth]],0)</f>
        <v>0</v>
      </c>
      <c r="AJ312">
        <f ca="1">IF(main[[#This Row],[Place]]="Delhi",main[[#This Row],[Networth]],0)</f>
        <v>0</v>
      </c>
      <c r="AK312">
        <f ca="1">IF(main[[#This Row],[Place]]="Lords",main[[#This Row],[Networth]],0)</f>
        <v>0</v>
      </c>
    </row>
    <row r="313" spans="4:37">
      <c r="D313" s="16">
        <f t="shared" ca="1" si="90"/>
        <v>22</v>
      </c>
      <c r="E313">
        <f t="shared" ca="1" si="90"/>
        <v>7</v>
      </c>
      <c r="F313">
        <f t="shared" si="111"/>
        <v>310</v>
      </c>
      <c r="G313" t="str">
        <f ca="1">VLOOKUP(D313,firstname[],2,FALSE)</f>
        <v>Satya</v>
      </c>
      <c r="H313" s="3" t="str">
        <f ca="1">VLOOKUP(E313,lastname[],2,FALSE)</f>
        <v>Trump</v>
      </c>
      <c r="I313">
        <f t="shared" ca="1" si="91"/>
        <v>26</v>
      </c>
      <c r="J313">
        <f t="shared" ca="1" si="92"/>
        <v>2</v>
      </c>
      <c r="K313" t="str">
        <f t="shared" ca="1" si="93"/>
        <v>women</v>
      </c>
      <c r="L313">
        <f t="shared" ca="1" si="94"/>
        <v>6</v>
      </c>
      <c r="M313" t="str">
        <f t="shared" ca="1" si="95"/>
        <v>Biotech</v>
      </c>
      <c r="N313">
        <f t="shared" ca="1" si="96"/>
        <v>5</v>
      </c>
      <c r="O313" t="str">
        <f t="shared" ca="1" si="97"/>
        <v>PHD</v>
      </c>
      <c r="P313">
        <f t="shared" ca="1" si="98"/>
        <v>1</v>
      </c>
      <c r="Q313">
        <f t="shared" ca="1" si="99"/>
        <v>4</v>
      </c>
      <c r="R313">
        <f t="shared" ca="1" si="100"/>
        <v>349407</v>
      </c>
      <c r="S313">
        <f t="shared" ca="1" si="101"/>
        <v>2</v>
      </c>
      <c r="T313" t="str">
        <f t="shared" ca="1" si="102"/>
        <v>London</v>
      </c>
      <c r="U313">
        <f t="shared" ca="1" si="103"/>
        <v>1849909.3634954595</v>
      </c>
      <c r="V313">
        <f t="shared" ca="1" si="104"/>
        <v>141873.80498671302</v>
      </c>
      <c r="W313">
        <f t="shared" ca="1" si="105"/>
        <v>307933.40528380283</v>
      </c>
      <c r="X313">
        <f t="shared" ca="1" si="106"/>
        <v>55452.686063733432</v>
      </c>
      <c r="Y313">
        <f t="shared" ca="1" si="107"/>
        <v>210369.70739716006</v>
      </c>
      <c r="Z313">
        <f t="shared" ca="1" si="108"/>
        <v>221414.02333666739</v>
      </c>
      <c r="AA313">
        <f t="shared" ca="1" si="109"/>
        <v>2728663.79211593</v>
      </c>
      <c r="AB313">
        <f t="shared" ca="1" si="110"/>
        <v>2320967.5936683235</v>
      </c>
      <c r="AD313">
        <f ca="1">IF(main[[#This Row],[Place]]="Melbourne",main[[#This Row],[Networth]],0)</f>
        <v>0</v>
      </c>
      <c r="AE313">
        <f ca="1">IF(main[[#This Row],[Place]]="Cardiff",main[[#This Row],[Networth]],0)</f>
        <v>0</v>
      </c>
      <c r="AF313">
        <f ca="1">IF(main[[#This Row],[Place]]="New york",main[[#This Row],[Networth]],0)</f>
        <v>0</v>
      </c>
      <c r="AG313">
        <f ca="1">IF(main[[#This Row],[Place]]="London",main[[#This Row],[Networth]],0)</f>
        <v>2320967.5936683235</v>
      </c>
      <c r="AH313">
        <f ca="1">IF(main[[#This Row],[Place]]="Paris",main[[#This Row],[Networth]],0)</f>
        <v>0</v>
      </c>
      <c r="AI313">
        <f ca="1">IF(main[[#This Row],[Place]]="Rome",main[[#This Row],[Networth]],0)</f>
        <v>0</v>
      </c>
      <c r="AJ313">
        <f ca="1">IF(main[[#This Row],[Place]]="Delhi",main[[#This Row],[Networth]],0)</f>
        <v>0</v>
      </c>
      <c r="AK313">
        <f ca="1">IF(main[[#This Row],[Place]]="Lords",main[[#This Row],[Networth]],0)</f>
        <v>0</v>
      </c>
    </row>
    <row r="314" spans="4:37">
      <c r="D314" s="16">
        <f t="shared" ca="1" si="90"/>
        <v>1</v>
      </c>
      <c r="E314">
        <f t="shared" ca="1" si="90"/>
        <v>21</v>
      </c>
      <c r="F314">
        <f t="shared" si="111"/>
        <v>311</v>
      </c>
      <c r="G314" t="str">
        <f ca="1">VLOOKUP(D314,firstname[],2,FALSE)</f>
        <v>Abhijeet</v>
      </c>
      <c r="H314" s="3" t="str">
        <f ca="1">VLOOKUP(E314,lastname[],2,FALSE)</f>
        <v>Starc</v>
      </c>
      <c r="I314">
        <f t="shared" ca="1" si="91"/>
        <v>44</v>
      </c>
      <c r="J314">
        <f t="shared" ca="1" si="92"/>
        <v>2</v>
      </c>
      <c r="K314" t="str">
        <f t="shared" ca="1" si="93"/>
        <v>women</v>
      </c>
      <c r="L314">
        <f t="shared" ca="1" si="94"/>
        <v>5</v>
      </c>
      <c r="M314" t="str">
        <f t="shared" ca="1" si="95"/>
        <v>Electrical</v>
      </c>
      <c r="N314">
        <f t="shared" ca="1" si="96"/>
        <v>5</v>
      </c>
      <c r="O314" t="str">
        <f t="shared" ca="1" si="97"/>
        <v>PHD</v>
      </c>
      <c r="P314">
        <f t="shared" ca="1" si="98"/>
        <v>1</v>
      </c>
      <c r="Q314">
        <f t="shared" ca="1" si="99"/>
        <v>3</v>
      </c>
      <c r="R314">
        <f t="shared" ca="1" si="100"/>
        <v>520296</v>
      </c>
      <c r="S314">
        <f t="shared" ca="1" si="101"/>
        <v>3</v>
      </c>
      <c r="T314" t="str">
        <f t="shared" ca="1" si="102"/>
        <v>Paris</v>
      </c>
      <c r="U314">
        <f t="shared" ca="1" si="103"/>
        <v>2567853.9939349364</v>
      </c>
      <c r="V314">
        <f t="shared" ca="1" si="104"/>
        <v>79750.419214715512</v>
      </c>
      <c r="W314">
        <f t="shared" ca="1" si="105"/>
        <v>467072.84910885536</v>
      </c>
      <c r="X314">
        <f t="shared" ca="1" si="106"/>
        <v>81084.424960480028</v>
      </c>
      <c r="Y314">
        <f t="shared" ca="1" si="107"/>
        <v>309660.45105789276</v>
      </c>
      <c r="Z314">
        <f t="shared" ca="1" si="108"/>
        <v>156249.55300631269</v>
      </c>
      <c r="AA314">
        <f t="shared" ca="1" si="109"/>
        <v>3711472.3960501044</v>
      </c>
      <c r="AB314">
        <f t="shared" ca="1" si="110"/>
        <v>3240977.1008170159</v>
      </c>
      <c r="AD314">
        <f ca="1">IF(main[[#This Row],[Place]]="Melbourne",main[[#This Row],[Networth]],0)</f>
        <v>0</v>
      </c>
      <c r="AE314">
        <f ca="1">IF(main[[#This Row],[Place]]="Cardiff",main[[#This Row],[Networth]],0)</f>
        <v>0</v>
      </c>
      <c r="AF314">
        <f ca="1">IF(main[[#This Row],[Place]]="New york",main[[#This Row],[Networth]],0)</f>
        <v>0</v>
      </c>
      <c r="AG314">
        <f ca="1">IF(main[[#This Row],[Place]]="London",main[[#This Row],[Networth]],0)</f>
        <v>0</v>
      </c>
      <c r="AH314">
        <f ca="1">IF(main[[#This Row],[Place]]="Paris",main[[#This Row],[Networth]],0)</f>
        <v>3240977.1008170159</v>
      </c>
      <c r="AI314">
        <f ca="1">IF(main[[#This Row],[Place]]="Rome",main[[#This Row],[Networth]],0)</f>
        <v>0</v>
      </c>
      <c r="AJ314">
        <f ca="1">IF(main[[#This Row],[Place]]="Delhi",main[[#This Row],[Networth]],0)</f>
        <v>0</v>
      </c>
      <c r="AK314">
        <f ca="1">IF(main[[#This Row],[Place]]="Lords",main[[#This Row],[Networth]],0)</f>
        <v>0</v>
      </c>
    </row>
    <row r="315" spans="4:37">
      <c r="D315" s="16">
        <f t="shared" ca="1" si="90"/>
        <v>10</v>
      </c>
      <c r="E315">
        <f t="shared" ca="1" si="90"/>
        <v>6</v>
      </c>
      <c r="F315">
        <f t="shared" si="111"/>
        <v>312</v>
      </c>
      <c r="G315" t="str">
        <f ca="1">VLOOKUP(D315,firstname[],2,FALSE)</f>
        <v>Abdul</v>
      </c>
      <c r="H315" s="3" t="str">
        <f ca="1">VLOOKUP(E315,lastname[],2,FALSE)</f>
        <v>Pant</v>
      </c>
      <c r="I315">
        <f t="shared" ca="1" si="91"/>
        <v>43</v>
      </c>
      <c r="J315">
        <f t="shared" ca="1" si="92"/>
        <v>1</v>
      </c>
      <c r="K315" t="str">
        <f t="shared" ca="1" si="93"/>
        <v>men</v>
      </c>
      <c r="L315">
        <f t="shared" ca="1" si="94"/>
        <v>5</v>
      </c>
      <c r="M315" t="str">
        <f t="shared" ca="1" si="95"/>
        <v>Electrical</v>
      </c>
      <c r="N315">
        <f t="shared" ca="1" si="96"/>
        <v>1</v>
      </c>
      <c r="O315" t="str">
        <f t="shared" ca="1" si="97"/>
        <v>HSC</v>
      </c>
      <c r="P315">
        <f t="shared" ca="1" si="98"/>
        <v>2</v>
      </c>
      <c r="Q315">
        <f t="shared" ca="1" si="99"/>
        <v>1</v>
      </c>
      <c r="R315">
        <f t="shared" ca="1" si="100"/>
        <v>479126</v>
      </c>
      <c r="S315">
        <f t="shared" ca="1" si="101"/>
        <v>4</v>
      </c>
      <c r="T315" t="str">
        <f t="shared" ca="1" si="102"/>
        <v>Rome</v>
      </c>
      <c r="U315">
        <f t="shared" ca="1" si="103"/>
        <v>4489758.6308775367</v>
      </c>
      <c r="V315">
        <f t="shared" ca="1" si="104"/>
        <v>83799.670959802708</v>
      </c>
      <c r="W315">
        <f t="shared" ca="1" si="105"/>
        <v>49147.009557217076</v>
      </c>
      <c r="X315">
        <f t="shared" ca="1" si="106"/>
        <v>25907.074783716333</v>
      </c>
      <c r="Y315">
        <f t="shared" ca="1" si="107"/>
        <v>131645.34643709703</v>
      </c>
      <c r="Z315">
        <f t="shared" ca="1" si="108"/>
        <v>64534.093897226696</v>
      </c>
      <c r="AA315">
        <f t="shared" ca="1" si="109"/>
        <v>5082565.7343319803</v>
      </c>
      <c r="AB315">
        <f t="shared" ca="1" si="110"/>
        <v>4841213.6421513651</v>
      </c>
      <c r="AD315">
        <f ca="1">IF(main[[#This Row],[Place]]="Melbourne",main[[#This Row],[Networth]],0)</f>
        <v>0</v>
      </c>
      <c r="AE315">
        <f ca="1">IF(main[[#This Row],[Place]]="Cardiff",main[[#This Row],[Networth]],0)</f>
        <v>0</v>
      </c>
      <c r="AF315">
        <f ca="1">IF(main[[#This Row],[Place]]="New york",main[[#This Row],[Networth]],0)</f>
        <v>0</v>
      </c>
      <c r="AG315">
        <f ca="1">IF(main[[#This Row],[Place]]="London",main[[#This Row],[Networth]],0)</f>
        <v>0</v>
      </c>
      <c r="AH315">
        <f ca="1">IF(main[[#This Row],[Place]]="Paris",main[[#This Row],[Networth]],0)</f>
        <v>0</v>
      </c>
      <c r="AI315">
        <f ca="1">IF(main[[#This Row],[Place]]="Rome",main[[#This Row],[Networth]],0)</f>
        <v>4841213.6421513651</v>
      </c>
      <c r="AJ315">
        <f ca="1">IF(main[[#This Row],[Place]]="Delhi",main[[#This Row],[Networth]],0)</f>
        <v>0</v>
      </c>
      <c r="AK315">
        <f ca="1">IF(main[[#This Row],[Place]]="Lords",main[[#This Row],[Networth]],0)</f>
        <v>0</v>
      </c>
    </row>
    <row r="316" spans="4:37">
      <c r="D316" s="16">
        <f t="shared" ca="1" si="90"/>
        <v>27</v>
      </c>
      <c r="E316">
        <f t="shared" ca="1" si="90"/>
        <v>26</v>
      </c>
      <c r="F316">
        <f t="shared" si="111"/>
        <v>313</v>
      </c>
      <c r="G316" t="str">
        <f ca="1">VLOOKUP(D316,firstname[],2,FALSE)</f>
        <v>William</v>
      </c>
      <c r="H316" s="3" t="str">
        <f ca="1">VLOOKUP(E316,lastname[],2,FALSE)</f>
        <v>Stirling</v>
      </c>
      <c r="I316">
        <f t="shared" ca="1" si="91"/>
        <v>35</v>
      </c>
      <c r="J316">
        <f t="shared" ca="1" si="92"/>
        <v>1</v>
      </c>
      <c r="K316" t="str">
        <f t="shared" ca="1" si="93"/>
        <v>men</v>
      </c>
      <c r="L316">
        <f t="shared" ca="1" si="94"/>
        <v>5</v>
      </c>
      <c r="M316" t="str">
        <f t="shared" ca="1" si="95"/>
        <v>Electrical</v>
      </c>
      <c r="N316">
        <f t="shared" ca="1" si="96"/>
        <v>3</v>
      </c>
      <c r="O316" t="str">
        <f t="shared" ca="1" si="97"/>
        <v>Graduate</v>
      </c>
      <c r="P316">
        <f t="shared" ca="1" si="98"/>
        <v>3</v>
      </c>
      <c r="Q316">
        <f t="shared" ca="1" si="99"/>
        <v>2</v>
      </c>
      <c r="R316">
        <f t="shared" ca="1" si="100"/>
        <v>688358</v>
      </c>
      <c r="S316">
        <f t="shared" ca="1" si="101"/>
        <v>8</v>
      </c>
      <c r="T316" t="str">
        <f t="shared" ca="1" si="102"/>
        <v>Cardiff</v>
      </c>
      <c r="U316">
        <f t="shared" ca="1" si="103"/>
        <v>818168.92105563032</v>
      </c>
      <c r="V316">
        <f t="shared" ca="1" si="104"/>
        <v>30344.448522559949</v>
      </c>
      <c r="W316">
        <f t="shared" ca="1" si="105"/>
        <v>101287.80436411055</v>
      </c>
      <c r="X316">
        <f t="shared" ca="1" si="106"/>
        <v>91310.829074308553</v>
      </c>
      <c r="Y316">
        <f t="shared" ca="1" si="107"/>
        <v>215975.98019107524</v>
      </c>
      <c r="Z316">
        <f t="shared" ca="1" si="108"/>
        <v>400880.01873036509</v>
      </c>
      <c r="AA316">
        <f t="shared" ca="1" si="109"/>
        <v>2008694.7441501059</v>
      </c>
      <c r="AB316">
        <f t="shared" ca="1" si="110"/>
        <v>1671063.4863621623</v>
      </c>
      <c r="AD316">
        <f ca="1">IF(main[[#This Row],[Place]]="Melbourne",main[[#This Row],[Networth]],0)</f>
        <v>0</v>
      </c>
      <c r="AE316">
        <f ca="1">IF(main[[#This Row],[Place]]="Cardiff",main[[#This Row],[Networth]],0)</f>
        <v>1671063.4863621623</v>
      </c>
      <c r="AF316">
        <f ca="1">IF(main[[#This Row],[Place]]="New york",main[[#This Row],[Networth]],0)</f>
        <v>0</v>
      </c>
      <c r="AG316">
        <f ca="1">IF(main[[#This Row],[Place]]="London",main[[#This Row],[Networth]],0)</f>
        <v>0</v>
      </c>
      <c r="AH316">
        <f ca="1">IF(main[[#This Row],[Place]]="Paris",main[[#This Row],[Networth]],0)</f>
        <v>0</v>
      </c>
      <c r="AI316">
        <f ca="1">IF(main[[#This Row],[Place]]="Rome",main[[#This Row],[Networth]],0)</f>
        <v>0</v>
      </c>
      <c r="AJ316">
        <f ca="1">IF(main[[#This Row],[Place]]="Delhi",main[[#This Row],[Networth]],0)</f>
        <v>0</v>
      </c>
      <c r="AK316">
        <f ca="1">IF(main[[#This Row],[Place]]="Lords",main[[#This Row],[Networth]],0)</f>
        <v>0</v>
      </c>
    </row>
    <row r="317" spans="4:37">
      <c r="D317" s="16">
        <f t="shared" ca="1" si="90"/>
        <v>13</v>
      </c>
      <c r="E317">
        <f t="shared" ca="1" si="90"/>
        <v>21</v>
      </c>
      <c r="F317">
        <f t="shared" si="111"/>
        <v>314</v>
      </c>
      <c r="G317" t="str">
        <f ca="1">VLOOKUP(D317,firstname[],2,FALSE)</f>
        <v>Randeep</v>
      </c>
      <c r="H317" s="3" t="str">
        <f ca="1">VLOOKUP(E317,lastname[],2,FALSE)</f>
        <v>Starc</v>
      </c>
      <c r="I317">
        <f t="shared" ca="1" si="91"/>
        <v>25</v>
      </c>
      <c r="J317">
        <f t="shared" ca="1" si="92"/>
        <v>2</v>
      </c>
      <c r="K317" t="str">
        <f t="shared" ca="1" si="93"/>
        <v>women</v>
      </c>
      <c r="L317">
        <f t="shared" ca="1" si="94"/>
        <v>4</v>
      </c>
      <c r="M317" t="str">
        <f t="shared" ca="1" si="95"/>
        <v>IT</v>
      </c>
      <c r="N317">
        <f t="shared" ca="1" si="96"/>
        <v>3</v>
      </c>
      <c r="O317" t="str">
        <f t="shared" ca="1" si="97"/>
        <v>Graduate</v>
      </c>
      <c r="P317">
        <f t="shared" ca="1" si="98"/>
        <v>1</v>
      </c>
      <c r="Q317">
        <f t="shared" ca="1" si="99"/>
        <v>2</v>
      </c>
      <c r="R317">
        <f t="shared" ca="1" si="100"/>
        <v>510539</v>
      </c>
      <c r="S317">
        <f t="shared" ca="1" si="101"/>
        <v>2</v>
      </c>
      <c r="T317" t="str">
        <f t="shared" ca="1" si="102"/>
        <v>London</v>
      </c>
      <c r="U317">
        <f t="shared" ca="1" si="103"/>
        <v>2322733.9362483388</v>
      </c>
      <c r="V317">
        <f t="shared" ca="1" si="104"/>
        <v>106191.82264134294</v>
      </c>
      <c r="W317">
        <f t="shared" ca="1" si="105"/>
        <v>185277.08922762334</v>
      </c>
      <c r="X317">
        <f t="shared" ca="1" si="106"/>
        <v>23537.561418932695</v>
      </c>
      <c r="Y317">
        <f t="shared" ca="1" si="107"/>
        <v>56816.600491439996</v>
      </c>
      <c r="Z317">
        <f t="shared" ca="1" si="108"/>
        <v>373079.72282878571</v>
      </c>
      <c r="AA317">
        <f t="shared" ca="1" si="109"/>
        <v>3391629.748304748</v>
      </c>
      <c r="AB317">
        <f t="shared" ca="1" si="110"/>
        <v>3205083.7637530323</v>
      </c>
      <c r="AD317">
        <f ca="1">IF(main[[#This Row],[Place]]="Melbourne",main[[#This Row],[Networth]],0)</f>
        <v>0</v>
      </c>
      <c r="AE317">
        <f ca="1">IF(main[[#This Row],[Place]]="Cardiff",main[[#This Row],[Networth]],0)</f>
        <v>0</v>
      </c>
      <c r="AF317">
        <f ca="1">IF(main[[#This Row],[Place]]="New york",main[[#This Row],[Networth]],0)</f>
        <v>0</v>
      </c>
      <c r="AG317">
        <f ca="1">IF(main[[#This Row],[Place]]="London",main[[#This Row],[Networth]],0)</f>
        <v>3205083.7637530323</v>
      </c>
      <c r="AH317">
        <f ca="1">IF(main[[#This Row],[Place]]="Paris",main[[#This Row],[Networth]],0)</f>
        <v>0</v>
      </c>
      <c r="AI317">
        <f ca="1">IF(main[[#This Row],[Place]]="Rome",main[[#This Row],[Networth]],0)</f>
        <v>0</v>
      </c>
      <c r="AJ317">
        <f ca="1">IF(main[[#This Row],[Place]]="Delhi",main[[#This Row],[Networth]],0)</f>
        <v>0</v>
      </c>
      <c r="AK317">
        <f ca="1">IF(main[[#This Row],[Place]]="Lords",main[[#This Row],[Networth]],0)</f>
        <v>0</v>
      </c>
    </row>
    <row r="318" spans="4:37">
      <c r="D318" s="16">
        <f t="shared" ca="1" si="90"/>
        <v>6</v>
      </c>
      <c r="E318">
        <f t="shared" ca="1" si="90"/>
        <v>19</v>
      </c>
      <c r="F318">
        <f t="shared" si="111"/>
        <v>315</v>
      </c>
      <c r="G318" t="str">
        <f ca="1">VLOOKUP(D318,firstname[],2,FALSE)</f>
        <v>Donald</v>
      </c>
      <c r="H318" s="3" t="str">
        <f ca="1">VLOOKUP(E318,lastname[],2,FALSE)</f>
        <v>Chandra</v>
      </c>
      <c r="I318">
        <f t="shared" ca="1" si="91"/>
        <v>44</v>
      </c>
      <c r="J318">
        <f t="shared" ca="1" si="92"/>
        <v>2</v>
      </c>
      <c r="K318" t="str">
        <f t="shared" ca="1" si="93"/>
        <v>women</v>
      </c>
      <c r="L318">
        <f t="shared" ca="1" si="94"/>
        <v>3</v>
      </c>
      <c r="M318" t="str">
        <f t="shared" ca="1" si="95"/>
        <v>Mechanical</v>
      </c>
      <c r="N318">
        <f t="shared" ca="1" si="96"/>
        <v>3</v>
      </c>
      <c r="O318" t="str">
        <f t="shared" ca="1" si="97"/>
        <v>Graduate</v>
      </c>
      <c r="P318">
        <f t="shared" ca="1" si="98"/>
        <v>2</v>
      </c>
      <c r="Q318">
        <f t="shared" ca="1" si="99"/>
        <v>2</v>
      </c>
      <c r="R318">
        <f t="shared" ca="1" si="100"/>
        <v>538024</v>
      </c>
      <c r="S318">
        <f t="shared" ca="1" si="101"/>
        <v>2</v>
      </c>
      <c r="T318" t="str">
        <f t="shared" ca="1" si="102"/>
        <v>London</v>
      </c>
      <c r="U318">
        <f t="shared" ca="1" si="103"/>
        <v>5178086.5772504909</v>
      </c>
      <c r="V318">
        <f t="shared" ca="1" si="104"/>
        <v>65626.438694399912</v>
      </c>
      <c r="W318">
        <f t="shared" ca="1" si="105"/>
        <v>412075.83529506065</v>
      </c>
      <c r="X318">
        <f t="shared" ca="1" si="106"/>
        <v>139669.0420908473</v>
      </c>
      <c r="Y318">
        <f t="shared" ca="1" si="107"/>
        <v>301328.45197992394</v>
      </c>
      <c r="Z318">
        <f t="shared" ca="1" si="108"/>
        <v>347696.69709515187</v>
      </c>
      <c r="AA318">
        <f t="shared" ca="1" si="109"/>
        <v>6475883.1096407035</v>
      </c>
      <c r="AB318">
        <f t="shared" ca="1" si="110"/>
        <v>5969259.1768755326</v>
      </c>
      <c r="AD318">
        <f ca="1">IF(main[[#This Row],[Place]]="Melbourne",main[[#This Row],[Networth]],0)</f>
        <v>0</v>
      </c>
      <c r="AE318">
        <f ca="1">IF(main[[#This Row],[Place]]="Cardiff",main[[#This Row],[Networth]],0)</f>
        <v>0</v>
      </c>
      <c r="AF318">
        <f ca="1">IF(main[[#This Row],[Place]]="New york",main[[#This Row],[Networth]],0)</f>
        <v>0</v>
      </c>
      <c r="AG318">
        <f ca="1">IF(main[[#This Row],[Place]]="London",main[[#This Row],[Networth]],0)</f>
        <v>5969259.1768755326</v>
      </c>
      <c r="AH318">
        <f ca="1">IF(main[[#This Row],[Place]]="Paris",main[[#This Row],[Networth]],0)</f>
        <v>0</v>
      </c>
      <c r="AI318">
        <f ca="1">IF(main[[#This Row],[Place]]="Rome",main[[#This Row],[Networth]],0)</f>
        <v>0</v>
      </c>
      <c r="AJ318">
        <f ca="1">IF(main[[#This Row],[Place]]="Delhi",main[[#This Row],[Networth]],0)</f>
        <v>0</v>
      </c>
      <c r="AK318">
        <f ca="1">IF(main[[#This Row],[Place]]="Lords",main[[#This Row],[Networth]],0)</f>
        <v>0</v>
      </c>
    </row>
    <row r="319" spans="4:37">
      <c r="D319" s="16">
        <f t="shared" ca="1" si="90"/>
        <v>16</v>
      </c>
      <c r="E319">
        <f t="shared" ca="1" si="90"/>
        <v>29</v>
      </c>
      <c r="F319">
        <f t="shared" si="111"/>
        <v>316</v>
      </c>
      <c r="G319" t="str">
        <f ca="1">VLOOKUP(D319,firstname[],2,FALSE)</f>
        <v>Kane</v>
      </c>
      <c r="H319" s="3" t="str">
        <f ca="1">VLOOKUP(E319,lastname[],2,FALSE)</f>
        <v>Stanikzai</v>
      </c>
      <c r="I319">
        <f t="shared" ca="1" si="91"/>
        <v>30</v>
      </c>
      <c r="J319">
        <f t="shared" ca="1" si="92"/>
        <v>1</v>
      </c>
      <c r="K319" t="str">
        <f t="shared" ca="1" si="93"/>
        <v>men</v>
      </c>
      <c r="L319">
        <f t="shared" ca="1" si="94"/>
        <v>2</v>
      </c>
      <c r="M319" t="str">
        <f t="shared" ca="1" si="95"/>
        <v>Chemical</v>
      </c>
      <c r="N319">
        <f t="shared" ca="1" si="96"/>
        <v>3</v>
      </c>
      <c r="O319" t="str">
        <f t="shared" ca="1" si="97"/>
        <v>Graduate</v>
      </c>
      <c r="P319">
        <f t="shared" ca="1" si="98"/>
        <v>1</v>
      </c>
      <c r="Q319">
        <f t="shared" ca="1" si="99"/>
        <v>3</v>
      </c>
      <c r="R319">
        <f t="shared" ca="1" si="100"/>
        <v>1006745</v>
      </c>
      <c r="S319">
        <f t="shared" ca="1" si="101"/>
        <v>7</v>
      </c>
      <c r="T319" t="str">
        <f t="shared" ca="1" si="102"/>
        <v>Melbourne</v>
      </c>
      <c r="U319">
        <f t="shared" ca="1" si="103"/>
        <v>6723050.2092119027</v>
      </c>
      <c r="V319">
        <f t="shared" ca="1" si="104"/>
        <v>503845.74635317171</v>
      </c>
      <c r="W319">
        <f t="shared" ca="1" si="105"/>
        <v>550890.70902759151</v>
      </c>
      <c r="X319">
        <f t="shared" ca="1" si="106"/>
        <v>229200.19379909744</v>
      </c>
      <c r="Y319">
        <f t="shared" ca="1" si="107"/>
        <v>964085.13282949128</v>
      </c>
      <c r="Z319">
        <f t="shared" ca="1" si="108"/>
        <v>365364.28891485831</v>
      </c>
      <c r="AA319">
        <f t="shared" ca="1" si="109"/>
        <v>8646050.2071543522</v>
      </c>
      <c r="AB319">
        <f t="shared" ca="1" si="110"/>
        <v>6948919.1341725923</v>
      </c>
      <c r="AD319">
        <f ca="1">IF(main[[#This Row],[Place]]="Melbourne",main[[#This Row],[Networth]],0)</f>
        <v>6948919.1341725923</v>
      </c>
      <c r="AE319">
        <f ca="1">IF(main[[#This Row],[Place]]="Cardiff",main[[#This Row],[Networth]],0)</f>
        <v>0</v>
      </c>
      <c r="AF319">
        <f ca="1">IF(main[[#This Row],[Place]]="New york",main[[#This Row],[Networth]],0)</f>
        <v>0</v>
      </c>
      <c r="AG319">
        <f ca="1">IF(main[[#This Row],[Place]]="London",main[[#This Row],[Networth]],0)</f>
        <v>0</v>
      </c>
      <c r="AH319">
        <f ca="1">IF(main[[#This Row],[Place]]="Paris",main[[#This Row],[Networth]],0)</f>
        <v>0</v>
      </c>
      <c r="AI319">
        <f ca="1">IF(main[[#This Row],[Place]]="Rome",main[[#This Row],[Networth]],0)</f>
        <v>0</v>
      </c>
      <c r="AJ319">
        <f ca="1">IF(main[[#This Row],[Place]]="Delhi",main[[#This Row],[Networth]],0)</f>
        <v>0</v>
      </c>
      <c r="AK319">
        <f ca="1">IF(main[[#This Row],[Place]]="Lords",main[[#This Row],[Networth]],0)</f>
        <v>0</v>
      </c>
    </row>
    <row r="320" spans="4:37">
      <c r="D320" s="16">
        <f t="shared" ca="1" si="90"/>
        <v>2</v>
      </c>
      <c r="E320">
        <f t="shared" ca="1" si="90"/>
        <v>29</v>
      </c>
      <c r="F320">
        <f t="shared" si="111"/>
        <v>317</v>
      </c>
      <c r="G320" t="str">
        <f ca="1">VLOOKUP(D320,firstname[],2,FALSE)</f>
        <v>Daya</v>
      </c>
      <c r="H320" s="3" t="str">
        <f ca="1">VLOOKUP(E320,lastname[],2,FALSE)</f>
        <v>Stanikzai</v>
      </c>
      <c r="I320">
        <f t="shared" ca="1" si="91"/>
        <v>37</v>
      </c>
      <c r="J320">
        <f t="shared" ca="1" si="92"/>
        <v>1</v>
      </c>
      <c r="K320" t="str">
        <f t="shared" ca="1" si="93"/>
        <v>men</v>
      </c>
      <c r="L320">
        <f t="shared" ca="1" si="94"/>
        <v>4</v>
      </c>
      <c r="M320" t="str">
        <f t="shared" ca="1" si="95"/>
        <v>IT</v>
      </c>
      <c r="N320">
        <f t="shared" ca="1" si="96"/>
        <v>4</v>
      </c>
      <c r="O320" t="str">
        <f t="shared" ca="1" si="97"/>
        <v>PostGraduate</v>
      </c>
      <c r="P320">
        <f t="shared" ca="1" si="98"/>
        <v>2</v>
      </c>
      <c r="Q320">
        <f t="shared" ca="1" si="99"/>
        <v>1</v>
      </c>
      <c r="R320">
        <f t="shared" ca="1" si="100"/>
        <v>1181346</v>
      </c>
      <c r="S320">
        <f t="shared" ca="1" si="101"/>
        <v>2</v>
      </c>
      <c r="T320" t="str">
        <f t="shared" ca="1" si="102"/>
        <v>London</v>
      </c>
      <c r="U320">
        <f t="shared" ca="1" si="103"/>
        <v>7863415.8278485388</v>
      </c>
      <c r="V320">
        <f t="shared" ca="1" si="104"/>
        <v>107425.66350713363</v>
      </c>
      <c r="W320">
        <f t="shared" ca="1" si="105"/>
        <v>976827.86313615541</v>
      </c>
      <c r="X320">
        <f t="shared" ca="1" si="106"/>
        <v>534645.40014651918</v>
      </c>
      <c r="Y320">
        <f t="shared" ca="1" si="107"/>
        <v>1136963.0644403882</v>
      </c>
      <c r="Z320">
        <f t="shared" ca="1" si="108"/>
        <v>345460.33822834451</v>
      </c>
      <c r="AA320">
        <f t="shared" ca="1" si="109"/>
        <v>10367050.029213039</v>
      </c>
      <c r="AB320">
        <f t="shared" ca="1" si="110"/>
        <v>8588015.9011189975</v>
      </c>
      <c r="AD320">
        <f ca="1">IF(main[[#This Row],[Place]]="Melbourne",main[[#This Row],[Networth]],0)</f>
        <v>0</v>
      </c>
      <c r="AE320">
        <f ca="1">IF(main[[#This Row],[Place]]="Cardiff",main[[#This Row],[Networth]],0)</f>
        <v>0</v>
      </c>
      <c r="AF320">
        <f ca="1">IF(main[[#This Row],[Place]]="New york",main[[#This Row],[Networth]],0)</f>
        <v>0</v>
      </c>
      <c r="AG320">
        <f ca="1">IF(main[[#This Row],[Place]]="London",main[[#This Row],[Networth]],0)</f>
        <v>8588015.9011189975</v>
      </c>
      <c r="AH320">
        <f ca="1">IF(main[[#This Row],[Place]]="Paris",main[[#This Row],[Networth]],0)</f>
        <v>0</v>
      </c>
      <c r="AI320">
        <f ca="1">IF(main[[#This Row],[Place]]="Rome",main[[#This Row],[Networth]],0)</f>
        <v>0</v>
      </c>
      <c r="AJ320">
        <f ca="1">IF(main[[#This Row],[Place]]="Delhi",main[[#This Row],[Networth]],0)</f>
        <v>0</v>
      </c>
      <c r="AK320">
        <f ca="1">IF(main[[#This Row],[Place]]="Lords",main[[#This Row],[Networth]],0)</f>
        <v>0</v>
      </c>
    </row>
    <row r="321" spans="4:37">
      <c r="D321" s="16">
        <f t="shared" ca="1" si="90"/>
        <v>11</v>
      </c>
      <c r="E321">
        <f t="shared" ca="1" si="90"/>
        <v>11</v>
      </c>
      <c r="F321">
        <f t="shared" si="111"/>
        <v>318</v>
      </c>
      <c r="G321" t="str">
        <f ca="1">VLOOKUP(D321,firstname[],2,FALSE)</f>
        <v>Saharsh</v>
      </c>
      <c r="H321" s="3" t="str">
        <f ca="1">VLOOKUP(E321,lastname[],2,FALSE)</f>
        <v>Jain</v>
      </c>
      <c r="I321">
        <f t="shared" ca="1" si="91"/>
        <v>35</v>
      </c>
      <c r="J321">
        <f t="shared" ca="1" si="92"/>
        <v>2</v>
      </c>
      <c r="K321" t="str">
        <f t="shared" ca="1" si="93"/>
        <v>women</v>
      </c>
      <c r="L321">
        <f t="shared" ca="1" si="94"/>
        <v>6</v>
      </c>
      <c r="M321" t="str">
        <f t="shared" ca="1" si="95"/>
        <v>Biotech</v>
      </c>
      <c r="N321">
        <f t="shared" ca="1" si="96"/>
        <v>3</v>
      </c>
      <c r="O321" t="str">
        <f t="shared" ca="1" si="97"/>
        <v>Graduate</v>
      </c>
      <c r="P321">
        <f t="shared" ca="1" si="98"/>
        <v>2</v>
      </c>
      <c r="Q321">
        <f t="shared" ca="1" si="99"/>
        <v>1</v>
      </c>
      <c r="R321">
        <f t="shared" ca="1" si="100"/>
        <v>1306674</v>
      </c>
      <c r="S321">
        <f t="shared" ca="1" si="101"/>
        <v>8</v>
      </c>
      <c r="T321" t="str">
        <f t="shared" ca="1" si="102"/>
        <v>Cardiff</v>
      </c>
      <c r="U321">
        <f t="shared" ca="1" si="103"/>
        <v>11257375.035844587</v>
      </c>
      <c r="V321">
        <f t="shared" ca="1" si="104"/>
        <v>272087.60255440109</v>
      </c>
      <c r="W321">
        <f t="shared" ca="1" si="105"/>
        <v>352556.81042053236</v>
      </c>
      <c r="X321">
        <f t="shared" ca="1" si="106"/>
        <v>168310.67568784551</v>
      </c>
      <c r="Y321">
        <f t="shared" ca="1" si="107"/>
        <v>1172148.7461033724</v>
      </c>
      <c r="Z321">
        <f t="shared" ca="1" si="108"/>
        <v>202777.54555217529</v>
      </c>
      <c r="AA321">
        <f t="shared" ca="1" si="109"/>
        <v>13119383.391817294</v>
      </c>
      <c r="AB321">
        <f t="shared" ca="1" si="110"/>
        <v>11506836.367471674</v>
      </c>
      <c r="AD321">
        <f ca="1">IF(main[[#This Row],[Place]]="Melbourne",main[[#This Row],[Networth]],0)</f>
        <v>0</v>
      </c>
      <c r="AE321">
        <f ca="1">IF(main[[#This Row],[Place]]="Cardiff",main[[#This Row],[Networth]],0)</f>
        <v>11506836.367471674</v>
      </c>
      <c r="AF321">
        <f ca="1">IF(main[[#This Row],[Place]]="New york",main[[#This Row],[Networth]],0)</f>
        <v>0</v>
      </c>
      <c r="AG321">
        <f ca="1">IF(main[[#This Row],[Place]]="London",main[[#This Row],[Networth]],0)</f>
        <v>0</v>
      </c>
      <c r="AH321">
        <f ca="1">IF(main[[#This Row],[Place]]="Paris",main[[#This Row],[Networth]],0)</f>
        <v>0</v>
      </c>
      <c r="AI321">
        <f ca="1">IF(main[[#This Row],[Place]]="Rome",main[[#This Row],[Networth]],0)</f>
        <v>0</v>
      </c>
      <c r="AJ321">
        <f ca="1">IF(main[[#This Row],[Place]]="Delhi",main[[#This Row],[Networth]],0)</f>
        <v>0</v>
      </c>
      <c r="AK321">
        <f ca="1">IF(main[[#This Row],[Place]]="Lords",main[[#This Row],[Networth]],0)</f>
        <v>0</v>
      </c>
    </row>
    <row r="322" spans="4:37">
      <c r="D322" s="16">
        <f t="shared" ca="1" si="90"/>
        <v>29</v>
      </c>
      <c r="E322">
        <f t="shared" ca="1" si="90"/>
        <v>6</v>
      </c>
      <c r="F322">
        <f t="shared" si="111"/>
        <v>319</v>
      </c>
      <c r="G322" t="str">
        <f ca="1">VLOOKUP(D322,firstname[],2,FALSE)</f>
        <v>Asgar</v>
      </c>
      <c r="H322" s="3" t="str">
        <f ca="1">VLOOKUP(E322,lastname[],2,FALSE)</f>
        <v>Pant</v>
      </c>
      <c r="I322">
        <f t="shared" ca="1" si="91"/>
        <v>41</v>
      </c>
      <c r="J322">
        <f t="shared" ca="1" si="92"/>
        <v>2</v>
      </c>
      <c r="K322" t="str">
        <f t="shared" ca="1" si="93"/>
        <v>women</v>
      </c>
      <c r="L322">
        <f t="shared" ca="1" si="94"/>
        <v>5</v>
      </c>
      <c r="M322" t="str">
        <f t="shared" ca="1" si="95"/>
        <v>Electrical</v>
      </c>
      <c r="N322">
        <f t="shared" ca="1" si="96"/>
        <v>1</v>
      </c>
      <c r="O322" t="str">
        <f t="shared" ca="1" si="97"/>
        <v>HSC</v>
      </c>
      <c r="P322">
        <f t="shared" ca="1" si="98"/>
        <v>3</v>
      </c>
      <c r="Q322">
        <f t="shared" ca="1" si="99"/>
        <v>4</v>
      </c>
      <c r="R322">
        <f t="shared" ca="1" si="100"/>
        <v>396720</v>
      </c>
      <c r="S322">
        <f t="shared" ca="1" si="101"/>
        <v>7</v>
      </c>
      <c r="T322" t="str">
        <f t="shared" ca="1" si="102"/>
        <v>Melbourne</v>
      </c>
      <c r="U322">
        <f t="shared" ca="1" si="103"/>
        <v>3794231.1572143715</v>
      </c>
      <c r="V322">
        <f t="shared" ca="1" si="104"/>
        <v>194728.82596780159</v>
      </c>
      <c r="W322">
        <f t="shared" ca="1" si="105"/>
        <v>285579.68905308866</v>
      </c>
      <c r="X322">
        <f t="shared" ca="1" si="106"/>
        <v>20231.096826874636</v>
      </c>
      <c r="Y322">
        <f t="shared" ca="1" si="107"/>
        <v>204077.41478689612</v>
      </c>
      <c r="Z322">
        <f t="shared" ca="1" si="108"/>
        <v>173833.79217699898</v>
      </c>
      <c r="AA322">
        <f t="shared" ca="1" si="109"/>
        <v>4650364.6384444591</v>
      </c>
      <c r="AB322">
        <f t="shared" ca="1" si="110"/>
        <v>4231327.3008628869</v>
      </c>
      <c r="AD322">
        <f ca="1">IF(main[[#This Row],[Place]]="Melbourne",main[[#This Row],[Networth]],0)</f>
        <v>4231327.3008628869</v>
      </c>
      <c r="AE322">
        <f ca="1">IF(main[[#This Row],[Place]]="Cardiff",main[[#This Row],[Networth]],0)</f>
        <v>0</v>
      </c>
      <c r="AF322">
        <f ca="1">IF(main[[#This Row],[Place]]="New york",main[[#This Row],[Networth]],0)</f>
        <v>0</v>
      </c>
      <c r="AG322">
        <f ca="1">IF(main[[#This Row],[Place]]="London",main[[#This Row],[Networth]],0)</f>
        <v>0</v>
      </c>
      <c r="AH322">
        <f ca="1">IF(main[[#This Row],[Place]]="Paris",main[[#This Row],[Networth]],0)</f>
        <v>0</v>
      </c>
      <c r="AI322">
        <f ca="1">IF(main[[#This Row],[Place]]="Rome",main[[#This Row],[Networth]],0)</f>
        <v>0</v>
      </c>
      <c r="AJ322">
        <f ca="1">IF(main[[#This Row],[Place]]="Delhi",main[[#This Row],[Networth]],0)</f>
        <v>0</v>
      </c>
      <c r="AK322">
        <f ca="1">IF(main[[#This Row],[Place]]="Lords",main[[#This Row],[Networth]],0)</f>
        <v>0</v>
      </c>
    </row>
    <row r="323" spans="4:37">
      <c r="D323" s="16">
        <f t="shared" ca="1" si="90"/>
        <v>17</v>
      </c>
      <c r="E323">
        <f t="shared" ca="1" si="90"/>
        <v>9</v>
      </c>
      <c r="F323">
        <f t="shared" si="111"/>
        <v>320</v>
      </c>
      <c r="G323" t="str">
        <f ca="1">VLOOKUP(D323,firstname[],2,FALSE)</f>
        <v>Collin</v>
      </c>
      <c r="H323" s="3" t="str">
        <f ca="1">VLOOKUP(E323,lastname[],2,FALSE)</f>
        <v>Modi</v>
      </c>
      <c r="I323">
        <f t="shared" ca="1" si="91"/>
        <v>43</v>
      </c>
      <c r="J323">
        <f t="shared" ca="1" si="92"/>
        <v>1</v>
      </c>
      <c r="K323" t="str">
        <f t="shared" ca="1" si="93"/>
        <v>men</v>
      </c>
      <c r="L323">
        <f t="shared" ca="1" si="94"/>
        <v>3</v>
      </c>
      <c r="M323" t="str">
        <f t="shared" ca="1" si="95"/>
        <v>Mechanical</v>
      </c>
      <c r="N323">
        <f t="shared" ca="1" si="96"/>
        <v>5</v>
      </c>
      <c r="O323" t="str">
        <f t="shared" ca="1" si="97"/>
        <v>PHD</v>
      </c>
      <c r="P323">
        <f t="shared" ca="1" si="98"/>
        <v>1</v>
      </c>
      <c r="Q323">
        <f t="shared" ca="1" si="99"/>
        <v>1</v>
      </c>
      <c r="R323">
        <f t="shared" ca="1" si="100"/>
        <v>1004603</v>
      </c>
      <c r="S323">
        <f t="shared" ca="1" si="101"/>
        <v>7</v>
      </c>
      <c r="T323" t="str">
        <f t="shared" ca="1" si="102"/>
        <v>Melbourne</v>
      </c>
      <c r="U323">
        <f t="shared" ca="1" si="103"/>
        <v>6363222.9020803887</v>
      </c>
      <c r="V323">
        <f t="shared" ca="1" si="104"/>
        <v>383580.70167909679</v>
      </c>
      <c r="W323">
        <f t="shared" ca="1" si="105"/>
        <v>833530.73753560544</v>
      </c>
      <c r="X323">
        <f t="shared" ca="1" si="106"/>
        <v>404515.36665178923</v>
      </c>
      <c r="Y323">
        <f t="shared" ca="1" si="107"/>
        <v>19540.143611824016</v>
      </c>
      <c r="Z323">
        <f t="shared" ca="1" si="108"/>
        <v>675822.66883477825</v>
      </c>
      <c r="AA323">
        <f t="shared" ca="1" si="109"/>
        <v>8877179.3084507715</v>
      </c>
      <c r="AB323">
        <f t="shared" ca="1" si="110"/>
        <v>8069543.0965080606</v>
      </c>
      <c r="AD323">
        <f ca="1">IF(main[[#This Row],[Place]]="Melbourne",main[[#This Row],[Networth]],0)</f>
        <v>8069543.0965080606</v>
      </c>
      <c r="AE323">
        <f ca="1">IF(main[[#This Row],[Place]]="Cardiff",main[[#This Row],[Networth]],0)</f>
        <v>0</v>
      </c>
      <c r="AF323">
        <f ca="1">IF(main[[#This Row],[Place]]="New york",main[[#This Row],[Networth]],0)</f>
        <v>0</v>
      </c>
      <c r="AG323">
        <f ca="1">IF(main[[#This Row],[Place]]="London",main[[#This Row],[Networth]],0)</f>
        <v>0</v>
      </c>
      <c r="AH323">
        <f ca="1">IF(main[[#This Row],[Place]]="Paris",main[[#This Row],[Networth]],0)</f>
        <v>0</v>
      </c>
      <c r="AI323">
        <f ca="1">IF(main[[#This Row],[Place]]="Rome",main[[#This Row],[Networth]],0)</f>
        <v>0</v>
      </c>
      <c r="AJ323">
        <f ca="1">IF(main[[#This Row],[Place]]="Delhi",main[[#This Row],[Networth]],0)</f>
        <v>0</v>
      </c>
      <c r="AK323">
        <f ca="1">IF(main[[#This Row],[Place]]="Lords",main[[#This Row],[Networth]],0)</f>
        <v>0</v>
      </c>
    </row>
    <row r="324" spans="4:37">
      <c r="D324" s="16">
        <f t="shared" ca="1" si="90"/>
        <v>24</v>
      </c>
      <c r="E324">
        <f t="shared" ca="1" si="90"/>
        <v>15</v>
      </c>
      <c r="F324">
        <f t="shared" si="111"/>
        <v>321</v>
      </c>
      <c r="G324" t="str">
        <f ca="1">VLOOKUP(D324,firstname[],2,FALSE)</f>
        <v>Katnam</v>
      </c>
      <c r="H324" s="3" t="str">
        <f ca="1">VLOOKUP(E324,lastname[],2,FALSE)</f>
        <v>Pathan</v>
      </c>
      <c r="I324">
        <f t="shared" ca="1" si="91"/>
        <v>36</v>
      </c>
      <c r="J324">
        <f t="shared" ca="1" si="92"/>
        <v>1</v>
      </c>
      <c r="K324" t="str">
        <f t="shared" ca="1" si="93"/>
        <v>men</v>
      </c>
      <c r="L324">
        <f t="shared" ca="1" si="94"/>
        <v>1</v>
      </c>
      <c r="M324" t="str">
        <f t="shared" ca="1" si="95"/>
        <v>Computer Science</v>
      </c>
      <c r="N324">
        <f t="shared" ca="1" si="96"/>
        <v>1</v>
      </c>
      <c r="O324" t="str">
        <f t="shared" ca="1" si="97"/>
        <v>HSC</v>
      </c>
      <c r="P324">
        <f t="shared" ca="1" si="98"/>
        <v>3</v>
      </c>
      <c r="Q324">
        <f t="shared" ca="1" si="99"/>
        <v>3</v>
      </c>
      <c r="R324">
        <f t="shared" ca="1" si="100"/>
        <v>400913</v>
      </c>
      <c r="S324">
        <f t="shared" ca="1" si="101"/>
        <v>5</v>
      </c>
      <c r="T324" t="str">
        <f t="shared" ca="1" si="102"/>
        <v>Delhi</v>
      </c>
      <c r="U324">
        <f t="shared" ca="1" si="103"/>
        <v>1353930.02466483</v>
      </c>
      <c r="V324">
        <f t="shared" ca="1" si="104"/>
        <v>11730.457458448347</v>
      </c>
      <c r="W324">
        <f t="shared" ca="1" si="105"/>
        <v>189588.9626119491</v>
      </c>
      <c r="X324">
        <f t="shared" ca="1" si="106"/>
        <v>92391.26437226258</v>
      </c>
      <c r="Y324">
        <f t="shared" ca="1" si="107"/>
        <v>7564.8768996780273</v>
      </c>
      <c r="Z324">
        <f t="shared" ca="1" si="108"/>
        <v>226410.60040932876</v>
      </c>
      <c r="AA324">
        <f t="shared" ca="1" si="109"/>
        <v>2170842.587686108</v>
      </c>
      <c r="AB324">
        <f t="shared" ca="1" si="110"/>
        <v>2059155.9889557192</v>
      </c>
      <c r="AD324">
        <f ca="1">IF(main[[#This Row],[Place]]="Melbourne",main[[#This Row],[Networth]],0)</f>
        <v>0</v>
      </c>
      <c r="AE324">
        <f ca="1">IF(main[[#This Row],[Place]]="Cardiff",main[[#This Row],[Networth]],0)</f>
        <v>0</v>
      </c>
      <c r="AF324">
        <f ca="1">IF(main[[#This Row],[Place]]="New york",main[[#This Row],[Networth]],0)</f>
        <v>0</v>
      </c>
      <c r="AG324">
        <f ca="1">IF(main[[#This Row],[Place]]="London",main[[#This Row],[Networth]],0)</f>
        <v>0</v>
      </c>
      <c r="AH324">
        <f ca="1">IF(main[[#This Row],[Place]]="Paris",main[[#This Row],[Networth]],0)</f>
        <v>0</v>
      </c>
      <c r="AI324">
        <f ca="1">IF(main[[#This Row],[Place]]="Rome",main[[#This Row],[Networth]],0)</f>
        <v>0</v>
      </c>
      <c r="AJ324">
        <f ca="1">IF(main[[#This Row],[Place]]="Delhi",main[[#This Row],[Networth]],0)</f>
        <v>2059155.9889557192</v>
      </c>
      <c r="AK324">
        <f ca="1">IF(main[[#This Row],[Place]]="Lords",main[[#This Row],[Networth]],0)</f>
        <v>0</v>
      </c>
    </row>
    <row r="325" spans="4:37">
      <c r="D325" s="16">
        <f t="shared" ref="D325:E388" ca="1" si="112">RANDBETWEEN(1,30)</f>
        <v>15</v>
      </c>
      <c r="E325">
        <f t="shared" ca="1" si="112"/>
        <v>4</v>
      </c>
      <c r="F325">
        <f t="shared" si="111"/>
        <v>322</v>
      </c>
      <c r="G325" t="str">
        <f ca="1">VLOOKUP(D325,firstname[],2,FALSE)</f>
        <v>Brendon</v>
      </c>
      <c r="H325" s="3" t="str">
        <f ca="1">VLOOKUP(E325,lastname[],2,FALSE)</f>
        <v>Tagore</v>
      </c>
      <c r="I325">
        <f t="shared" ref="I325:I388" ca="1" si="113">RANDBETWEEN(25,45)</f>
        <v>27</v>
      </c>
      <c r="J325">
        <f t="shared" ref="J325:J388" ca="1" si="114">RANDBETWEEN(1,2)</f>
        <v>1</v>
      </c>
      <c r="K325" t="str">
        <f t="shared" ref="K325:K388" ca="1" si="115">IF(J325=1,"men","women")</f>
        <v>men</v>
      </c>
      <c r="L325">
        <f t="shared" ref="L325:L388" ca="1" si="116">RANDBETWEEN(1,6)</f>
        <v>4</v>
      </c>
      <c r="M325" t="str">
        <f t="shared" ref="M325:M388" ca="1" si="117">VLOOKUP(L325,$A$4:$B$9,2,FALSE)</f>
        <v>IT</v>
      </c>
      <c r="N325">
        <f t="shared" ref="N325:N388" ca="1" si="118">RANDBETWEEN(1,5)</f>
        <v>1</v>
      </c>
      <c r="O325" t="str">
        <f t="shared" ref="O325:O388" ca="1" si="119">VLOOKUP(N325,$A$12:$B$16,2,FALSE)</f>
        <v>HSC</v>
      </c>
      <c r="P325">
        <f t="shared" ref="P325:P388" ca="1" si="120">RANDBETWEEN(1,3)</f>
        <v>2</v>
      </c>
      <c r="Q325">
        <f t="shared" ref="Q325:Q388" ca="1" si="121">RANDBETWEEN(1,4)</f>
        <v>3</v>
      </c>
      <c r="R325">
        <f t="shared" ref="R325:R388" ca="1" si="122">RANDBETWEEN(50000,1500000)</f>
        <v>1358051</v>
      </c>
      <c r="S325">
        <f t="shared" ref="S325:S388" ca="1" si="123">RANDBETWEEN(1,8)</f>
        <v>2</v>
      </c>
      <c r="T325" t="str">
        <f t="shared" ref="T325:T388" ca="1" si="124">VLOOKUP(S325,$A$19:$B$26,2,FALSE)</f>
        <v>London</v>
      </c>
      <c r="U325">
        <f t="shared" ref="U325:U388" ca="1" si="125">RAND()*R325*10</f>
        <v>5195383.1280146874</v>
      </c>
      <c r="V325">
        <f t="shared" ref="V325:V388" ca="1" si="126">U325*RAND()*0.1</f>
        <v>27738.829190412078</v>
      </c>
      <c r="W325">
        <f t="shared" ref="W325:W388" ca="1" si="127">R325*RAND()</f>
        <v>1149409.4936737292</v>
      </c>
      <c r="X325">
        <f t="shared" ref="X325:X388" ca="1" si="128">W325*RAND()</f>
        <v>580360.40513411118</v>
      </c>
      <c r="Y325">
        <f t="shared" ref="Y325:Y388" ca="1" si="129">RAND()*R325</f>
        <v>690558.14210333838</v>
      </c>
      <c r="Z325">
        <f t="shared" ref="Z325:Z388" ca="1" si="130">RAND()*R325*0.75</f>
        <v>161097.61382860111</v>
      </c>
      <c r="AA325">
        <f t="shared" ref="AA325:AA388" ca="1" si="131">R325+U325+W325+Z325</f>
        <v>7863941.2355170175</v>
      </c>
      <c r="AB325">
        <f t="shared" ref="AB325:AB388" ca="1" si="132">AA325-V325-X325-Y325</f>
        <v>6565283.8590891548</v>
      </c>
      <c r="AD325">
        <f ca="1">IF(main[[#This Row],[Place]]="Melbourne",main[[#This Row],[Networth]],0)</f>
        <v>0</v>
      </c>
      <c r="AE325">
        <f ca="1">IF(main[[#This Row],[Place]]="Cardiff",main[[#This Row],[Networth]],0)</f>
        <v>0</v>
      </c>
      <c r="AF325">
        <f ca="1">IF(main[[#This Row],[Place]]="New york",main[[#This Row],[Networth]],0)</f>
        <v>0</v>
      </c>
      <c r="AG325">
        <f ca="1">IF(main[[#This Row],[Place]]="London",main[[#This Row],[Networth]],0)</f>
        <v>6565283.8590891548</v>
      </c>
      <c r="AH325">
        <f ca="1">IF(main[[#This Row],[Place]]="Paris",main[[#This Row],[Networth]],0)</f>
        <v>0</v>
      </c>
      <c r="AI325">
        <f ca="1">IF(main[[#This Row],[Place]]="Rome",main[[#This Row],[Networth]],0)</f>
        <v>0</v>
      </c>
      <c r="AJ325">
        <f ca="1">IF(main[[#This Row],[Place]]="Delhi",main[[#This Row],[Networth]],0)</f>
        <v>0</v>
      </c>
      <c r="AK325">
        <f ca="1">IF(main[[#This Row],[Place]]="Lords",main[[#This Row],[Networth]],0)</f>
        <v>0</v>
      </c>
    </row>
    <row r="326" spans="4:37">
      <c r="D326" s="16">
        <f t="shared" ca="1" si="112"/>
        <v>18</v>
      </c>
      <c r="E326">
        <f t="shared" ca="1" si="112"/>
        <v>28</v>
      </c>
      <c r="F326">
        <f t="shared" ref="F326:F389" si="133">F325+1</f>
        <v>323</v>
      </c>
      <c r="G326" t="str">
        <f ca="1">VLOOKUP(D326,firstname[],2,FALSE)</f>
        <v>Charles</v>
      </c>
      <c r="H326" s="3" t="str">
        <f ca="1">VLOOKUP(E326,lastname[],2,FALSE)</f>
        <v>Coulternile</v>
      </c>
      <c r="I326">
        <f t="shared" ca="1" si="113"/>
        <v>39</v>
      </c>
      <c r="J326">
        <f t="shared" ca="1" si="114"/>
        <v>2</v>
      </c>
      <c r="K326" t="str">
        <f t="shared" ca="1" si="115"/>
        <v>women</v>
      </c>
      <c r="L326">
        <f t="shared" ca="1" si="116"/>
        <v>2</v>
      </c>
      <c r="M326" t="str">
        <f t="shared" ca="1" si="117"/>
        <v>Chemical</v>
      </c>
      <c r="N326">
        <f t="shared" ca="1" si="118"/>
        <v>3</v>
      </c>
      <c r="O326" t="str">
        <f t="shared" ca="1" si="119"/>
        <v>Graduate</v>
      </c>
      <c r="P326">
        <f t="shared" ca="1" si="120"/>
        <v>3</v>
      </c>
      <c r="Q326">
        <f t="shared" ca="1" si="121"/>
        <v>4</v>
      </c>
      <c r="R326">
        <f t="shared" ca="1" si="122"/>
        <v>414436</v>
      </c>
      <c r="S326">
        <f t="shared" ca="1" si="123"/>
        <v>5</v>
      </c>
      <c r="T326" t="str">
        <f t="shared" ca="1" si="124"/>
        <v>Delhi</v>
      </c>
      <c r="U326">
        <f t="shared" ca="1" si="125"/>
        <v>3791593.819904625</v>
      </c>
      <c r="V326">
        <f t="shared" ca="1" si="126"/>
        <v>145494.91559109636</v>
      </c>
      <c r="W326">
        <f t="shared" ca="1" si="127"/>
        <v>370455.17397005315</v>
      </c>
      <c r="X326">
        <f t="shared" ca="1" si="128"/>
        <v>208811.77150784043</v>
      </c>
      <c r="Y326">
        <f t="shared" ca="1" si="129"/>
        <v>44351.555716495423</v>
      </c>
      <c r="Z326">
        <f t="shared" ca="1" si="130"/>
        <v>172375.5974570387</v>
      </c>
      <c r="AA326">
        <f t="shared" ca="1" si="131"/>
        <v>4748860.5913317166</v>
      </c>
      <c r="AB326">
        <f t="shared" ca="1" si="132"/>
        <v>4350202.3485162845</v>
      </c>
      <c r="AD326">
        <f ca="1">IF(main[[#This Row],[Place]]="Melbourne",main[[#This Row],[Networth]],0)</f>
        <v>0</v>
      </c>
      <c r="AE326">
        <f ca="1">IF(main[[#This Row],[Place]]="Cardiff",main[[#This Row],[Networth]],0)</f>
        <v>0</v>
      </c>
      <c r="AF326">
        <f ca="1">IF(main[[#This Row],[Place]]="New york",main[[#This Row],[Networth]],0)</f>
        <v>0</v>
      </c>
      <c r="AG326">
        <f ca="1">IF(main[[#This Row],[Place]]="London",main[[#This Row],[Networth]],0)</f>
        <v>0</v>
      </c>
      <c r="AH326">
        <f ca="1">IF(main[[#This Row],[Place]]="Paris",main[[#This Row],[Networth]],0)</f>
        <v>0</v>
      </c>
      <c r="AI326">
        <f ca="1">IF(main[[#This Row],[Place]]="Rome",main[[#This Row],[Networth]],0)</f>
        <v>0</v>
      </c>
      <c r="AJ326">
        <f ca="1">IF(main[[#This Row],[Place]]="Delhi",main[[#This Row],[Networth]],0)</f>
        <v>4350202.3485162845</v>
      </c>
      <c r="AK326">
        <f ca="1">IF(main[[#This Row],[Place]]="Lords",main[[#This Row],[Networth]],0)</f>
        <v>0</v>
      </c>
    </row>
    <row r="327" spans="4:37">
      <c r="D327" s="16">
        <f t="shared" ca="1" si="112"/>
        <v>9</v>
      </c>
      <c r="E327">
        <f t="shared" ca="1" si="112"/>
        <v>14</v>
      </c>
      <c r="F327">
        <f t="shared" si="133"/>
        <v>324</v>
      </c>
      <c r="G327" t="str">
        <f ca="1">VLOOKUP(D327,firstname[],2,FALSE)</f>
        <v>Narendra</v>
      </c>
      <c r="H327" s="3" t="str">
        <f ca="1">VLOOKUP(E327,lastname[],2,FALSE)</f>
        <v>Samad</v>
      </c>
      <c r="I327">
        <f t="shared" ca="1" si="113"/>
        <v>45</v>
      </c>
      <c r="J327">
        <f t="shared" ca="1" si="114"/>
        <v>2</v>
      </c>
      <c r="K327" t="str">
        <f t="shared" ca="1" si="115"/>
        <v>women</v>
      </c>
      <c r="L327">
        <f t="shared" ca="1" si="116"/>
        <v>2</v>
      </c>
      <c r="M327" t="str">
        <f t="shared" ca="1" si="117"/>
        <v>Chemical</v>
      </c>
      <c r="N327">
        <f t="shared" ca="1" si="118"/>
        <v>3</v>
      </c>
      <c r="O327" t="str">
        <f t="shared" ca="1" si="119"/>
        <v>Graduate</v>
      </c>
      <c r="P327">
        <f t="shared" ca="1" si="120"/>
        <v>2</v>
      </c>
      <c r="Q327">
        <f t="shared" ca="1" si="121"/>
        <v>2</v>
      </c>
      <c r="R327">
        <f t="shared" ca="1" si="122"/>
        <v>547559</v>
      </c>
      <c r="S327">
        <f t="shared" ca="1" si="123"/>
        <v>3</v>
      </c>
      <c r="T327" t="str">
        <f t="shared" ca="1" si="124"/>
        <v>Paris</v>
      </c>
      <c r="U327">
        <f t="shared" ca="1" si="125"/>
        <v>3140601.410778081</v>
      </c>
      <c r="V327">
        <f t="shared" ca="1" si="126"/>
        <v>143154.45753881484</v>
      </c>
      <c r="W327">
        <f t="shared" ca="1" si="127"/>
        <v>65992.438070976787</v>
      </c>
      <c r="X327">
        <f t="shared" ca="1" si="128"/>
        <v>38519.191071140296</v>
      </c>
      <c r="Y327">
        <f t="shared" ca="1" si="129"/>
        <v>49991.320404734346</v>
      </c>
      <c r="Z327">
        <f t="shared" ca="1" si="130"/>
        <v>254037.27004181757</v>
      </c>
      <c r="AA327">
        <f t="shared" ca="1" si="131"/>
        <v>4008190.118890875</v>
      </c>
      <c r="AB327">
        <f t="shared" ca="1" si="132"/>
        <v>3776525.1498761857</v>
      </c>
      <c r="AD327">
        <f ca="1">IF(main[[#This Row],[Place]]="Melbourne",main[[#This Row],[Networth]],0)</f>
        <v>0</v>
      </c>
      <c r="AE327">
        <f ca="1">IF(main[[#This Row],[Place]]="Cardiff",main[[#This Row],[Networth]],0)</f>
        <v>0</v>
      </c>
      <c r="AF327">
        <f ca="1">IF(main[[#This Row],[Place]]="New york",main[[#This Row],[Networth]],0)</f>
        <v>0</v>
      </c>
      <c r="AG327">
        <f ca="1">IF(main[[#This Row],[Place]]="London",main[[#This Row],[Networth]],0)</f>
        <v>0</v>
      </c>
      <c r="AH327">
        <f ca="1">IF(main[[#This Row],[Place]]="Paris",main[[#This Row],[Networth]],0)</f>
        <v>3776525.1498761857</v>
      </c>
      <c r="AI327">
        <f ca="1">IF(main[[#This Row],[Place]]="Rome",main[[#This Row],[Networth]],0)</f>
        <v>0</v>
      </c>
      <c r="AJ327">
        <f ca="1">IF(main[[#This Row],[Place]]="Delhi",main[[#This Row],[Networth]],0)</f>
        <v>0</v>
      </c>
      <c r="AK327">
        <f ca="1">IF(main[[#This Row],[Place]]="Lords",main[[#This Row],[Networth]],0)</f>
        <v>0</v>
      </c>
    </row>
    <row r="328" spans="4:37">
      <c r="D328" s="16">
        <f t="shared" ca="1" si="112"/>
        <v>18</v>
      </c>
      <c r="E328">
        <f t="shared" ca="1" si="112"/>
        <v>13</v>
      </c>
      <c r="F328">
        <f t="shared" si="133"/>
        <v>325</v>
      </c>
      <c r="G328" t="str">
        <f ca="1">VLOOKUP(D328,firstname[],2,FALSE)</f>
        <v>Charles</v>
      </c>
      <c r="H328" s="3" t="str">
        <f ca="1">VLOOKUP(E328,lastname[],2,FALSE)</f>
        <v>Hooda</v>
      </c>
      <c r="I328">
        <f t="shared" ca="1" si="113"/>
        <v>45</v>
      </c>
      <c r="J328">
        <f t="shared" ca="1" si="114"/>
        <v>2</v>
      </c>
      <c r="K328" t="str">
        <f t="shared" ca="1" si="115"/>
        <v>women</v>
      </c>
      <c r="L328">
        <f t="shared" ca="1" si="116"/>
        <v>5</v>
      </c>
      <c r="M328" t="str">
        <f t="shared" ca="1" si="117"/>
        <v>Electrical</v>
      </c>
      <c r="N328">
        <f t="shared" ca="1" si="118"/>
        <v>4</v>
      </c>
      <c r="O328" t="str">
        <f t="shared" ca="1" si="119"/>
        <v>PostGraduate</v>
      </c>
      <c r="P328">
        <f t="shared" ca="1" si="120"/>
        <v>1</v>
      </c>
      <c r="Q328">
        <f t="shared" ca="1" si="121"/>
        <v>4</v>
      </c>
      <c r="R328">
        <f t="shared" ca="1" si="122"/>
        <v>1010417</v>
      </c>
      <c r="S328">
        <f t="shared" ca="1" si="123"/>
        <v>8</v>
      </c>
      <c r="T328" t="str">
        <f t="shared" ca="1" si="124"/>
        <v>Cardiff</v>
      </c>
      <c r="U328">
        <f t="shared" ca="1" si="125"/>
        <v>8908867.2146926019</v>
      </c>
      <c r="V328">
        <f t="shared" ca="1" si="126"/>
        <v>242143.77683411899</v>
      </c>
      <c r="W328">
        <f t="shared" ca="1" si="127"/>
        <v>653071.71953841043</v>
      </c>
      <c r="X328">
        <f t="shared" ca="1" si="128"/>
        <v>485471.98481283308</v>
      </c>
      <c r="Y328">
        <f t="shared" ca="1" si="129"/>
        <v>945177.89273485413</v>
      </c>
      <c r="Z328">
        <f t="shared" ca="1" si="130"/>
        <v>125511.36045074306</v>
      </c>
      <c r="AA328">
        <f t="shared" ca="1" si="131"/>
        <v>10697867.294681756</v>
      </c>
      <c r="AB328">
        <f t="shared" ca="1" si="132"/>
        <v>9025073.6402999498</v>
      </c>
      <c r="AD328">
        <f ca="1">IF(main[[#This Row],[Place]]="Melbourne",main[[#This Row],[Networth]],0)</f>
        <v>0</v>
      </c>
      <c r="AE328">
        <f ca="1">IF(main[[#This Row],[Place]]="Cardiff",main[[#This Row],[Networth]],0)</f>
        <v>9025073.6402999498</v>
      </c>
      <c r="AF328">
        <f ca="1">IF(main[[#This Row],[Place]]="New york",main[[#This Row],[Networth]],0)</f>
        <v>0</v>
      </c>
      <c r="AG328">
        <f ca="1">IF(main[[#This Row],[Place]]="London",main[[#This Row],[Networth]],0)</f>
        <v>0</v>
      </c>
      <c r="AH328">
        <f ca="1">IF(main[[#This Row],[Place]]="Paris",main[[#This Row],[Networth]],0)</f>
        <v>0</v>
      </c>
      <c r="AI328">
        <f ca="1">IF(main[[#This Row],[Place]]="Rome",main[[#This Row],[Networth]],0)</f>
        <v>0</v>
      </c>
      <c r="AJ328">
        <f ca="1">IF(main[[#This Row],[Place]]="Delhi",main[[#This Row],[Networth]],0)</f>
        <v>0</v>
      </c>
      <c r="AK328">
        <f ca="1">IF(main[[#This Row],[Place]]="Lords",main[[#This Row],[Networth]],0)</f>
        <v>0</v>
      </c>
    </row>
    <row r="329" spans="4:37">
      <c r="D329" s="16">
        <f t="shared" ca="1" si="112"/>
        <v>6</v>
      </c>
      <c r="E329">
        <f t="shared" ca="1" si="112"/>
        <v>30</v>
      </c>
      <c r="F329">
        <f t="shared" si="133"/>
        <v>326</v>
      </c>
      <c r="G329" t="str">
        <f ca="1">VLOOKUP(D329,firstname[],2,FALSE)</f>
        <v>Donald</v>
      </c>
      <c r="H329" s="3" t="str">
        <f ca="1">VLOOKUP(E329,lastname[],2,FALSE)</f>
        <v>Hawkings</v>
      </c>
      <c r="I329">
        <f t="shared" ca="1" si="113"/>
        <v>44</v>
      </c>
      <c r="J329">
        <f t="shared" ca="1" si="114"/>
        <v>1</v>
      </c>
      <c r="K329" t="str">
        <f t="shared" ca="1" si="115"/>
        <v>men</v>
      </c>
      <c r="L329">
        <f t="shared" ca="1" si="116"/>
        <v>3</v>
      </c>
      <c r="M329" t="str">
        <f t="shared" ca="1" si="117"/>
        <v>Mechanical</v>
      </c>
      <c r="N329">
        <f t="shared" ca="1" si="118"/>
        <v>4</v>
      </c>
      <c r="O329" t="str">
        <f t="shared" ca="1" si="119"/>
        <v>PostGraduate</v>
      </c>
      <c r="P329">
        <f t="shared" ca="1" si="120"/>
        <v>1</v>
      </c>
      <c r="Q329">
        <f t="shared" ca="1" si="121"/>
        <v>1</v>
      </c>
      <c r="R329">
        <f t="shared" ca="1" si="122"/>
        <v>507240</v>
      </c>
      <c r="S329">
        <f t="shared" ca="1" si="123"/>
        <v>6</v>
      </c>
      <c r="T329" t="str">
        <f t="shared" ca="1" si="124"/>
        <v>Lords</v>
      </c>
      <c r="U329">
        <f t="shared" ca="1" si="125"/>
        <v>3667977.3152577151</v>
      </c>
      <c r="V329">
        <f t="shared" ca="1" si="126"/>
        <v>285810.66472335806</v>
      </c>
      <c r="W329">
        <f t="shared" ca="1" si="127"/>
        <v>487039.30534747359</v>
      </c>
      <c r="X329">
        <f t="shared" ca="1" si="128"/>
        <v>381296.26805717626</v>
      </c>
      <c r="Y329">
        <f t="shared" ca="1" si="129"/>
        <v>393277.47402629995</v>
      </c>
      <c r="Z329">
        <f t="shared" ca="1" si="130"/>
        <v>323770.56896209851</v>
      </c>
      <c r="AA329">
        <f t="shared" ca="1" si="131"/>
        <v>4986027.1895672865</v>
      </c>
      <c r="AB329">
        <f t="shared" ca="1" si="132"/>
        <v>3925642.7827604525</v>
      </c>
      <c r="AD329">
        <f ca="1">IF(main[[#This Row],[Place]]="Melbourne",main[[#This Row],[Networth]],0)</f>
        <v>0</v>
      </c>
      <c r="AE329">
        <f ca="1">IF(main[[#This Row],[Place]]="Cardiff",main[[#This Row],[Networth]],0)</f>
        <v>0</v>
      </c>
      <c r="AF329">
        <f ca="1">IF(main[[#This Row],[Place]]="New york",main[[#This Row],[Networth]],0)</f>
        <v>0</v>
      </c>
      <c r="AG329">
        <f ca="1">IF(main[[#This Row],[Place]]="London",main[[#This Row],[Networth]],0)</f>
        <v>0</v>
      </c>
      <c r="AH329">
        <f ca="1">IF(main[[#This Row],[Place]]="Paris",main[[#This Row],[Networth]],0)</f>
        <v>0</v>
      </c>
      <c r="AI329">
        <f ca="1">IF(main[[#This Row],[Place]]="Rome",main[[#This Row],[Networth]],0)</f>
        <v>0</v>
      </c>
      <c r="AJ329">
        <f ca="1">IF(main[[#This Row],[Place]]="Delhi",main[[#This Row],[Networth]],0)</f>
        <v>0</v>
      </c>
      <c r="AK329">
        <f ca="1">IF(main[[#This Row],[Place]]="Lords",main[[#This Row],[Networth]],0)</f>
        <v>3925642.7827604525</v>
      </c>
    </row>
    <row r="330" spans="4:37">
      <c r="D330" s="16">
        <f t="shared" ca="1" si="112"/>
        <v>12</v>
      </c>
      <c r="E330">
        <f t="shared" ca="1" si="112"/>
        <v>21</v>
      </c>
      <c r="F330">
        <f t="shared" si="133"/>
        <v>327</v>
      </c>
      <c r="G330" t="str">
        <f ca="1">VLOOKUP(D330,firstname[],2,FALSE)</f>
        <v>Bill</v>
      </c>
      <c r="H330" s="3" t="str">
        <f ca="1">VLOOKUP(E330,lastname[],2,FALSE)</f>
        <v>Starc</v>
      </c>
      <c r="I330">
        <f t="shared" ca="1" si="113"/>
        <v>27</v>
      </c>
      <c r="J330">
        <f t="shared" ca="1" si="114"/>
        <v>2</v>
      </c>
      <c r="K330" t="str">
        <f t="shared" ca="1" si="115"/>
        <v>women</v>
      </c>
      <c r="L330">
        <f t="shared" ca="1" si="116"/>
        <v>5</v>
      </c>
      <c r="M330" t="str">
        <f t="shared" ca="1" si="117"/>
        <v>Electrical</v>
      </c>
      <c r="N330">
        <f t="shared" ca="1" si="118"/>
        <v>1</v>
      </c>
      <c r="O330" t="str">
        <f t="shared" ca="1" si="119"/>
        <v>HSC</v>
      </c>
      <c r="P330">
        <f t="shared" ca="1" si="120"/>
        <v>3</v>
      </c>
      <c r="Q330">
        <f t="shared" ca="1" si="121"/>
        <v>2</v>
      </c>
      <c r="R330">
        <f t="shared" ca="1" si="122"/>
        <v>748004</v>
      </c>
      <c r="S330">
        <f t="shared" ca="1" si="123"/>
        <v>8</v>
      </c>
      <c r="T330" t="str">
        <f t="shared" ca="1" si="124"/>
        <v>Cardiff</v>
      </c>
      <c r="U330">
        <f t="shared" ca="1" si="125"/>
        <v>1909140.2042567774</v>
      </c>
      <c r="V330">
        <f t="shared" ca="1" si="126"/>
        <v>33708.453459047676</v>
      </c>
      <c r="W330">
        <f t="shared" ca="1" si="127"/>
        <v>191880.96948926404</v>
      </c>
      <c r="X330">
        <f t="shared" ca="1" si="128"/>
        <v>45374.323712505909</v>
      </c>
      <c r="Y330">
        <f t="shared" ca="1" si="129"/>
        <v>81677.499961823298</v>
      </c>
      <c r="Z330">
        <f t="shared" ca="1" si="130"/>
        <v>207100.64946727356</v>
      </c>
      <c r="AA330">
        <f t="shared" ca="1" si="131"/>
        <v>3056125.8232133151</v>
      </c>
      <c r="AB330">
        <f t="shared" ca="1" si="132"/>
        <v>2895365.5460799383</v>
      </c>
      <c r="AD330">
        <f ca="1">IF(main[[#This Row],[Place]]="Melbourne",main[[#This Row],[Networth]],0)</f>
        <v>0</v>
      </c>
      <c r="AE330">
        <f ca="1">IF(main[[#This Row],[Place]]="Cardiff",main[[#This Row],[Networth]],0)</f>
        <v>2895365.5460799383</v>
      </c>
      <c r="AF330">
        <f ca="1">IF(main[[#This Row],[Place]]="New york",main[[#This Row],[Networth]],0)</f>
        <v>0</v>
      </c>
      <c r="AG330">
        <f ca="1">IF(main[[#This Row],[Place]]="London",main[[#This Row],[Networth]],0)</f>
        <v>0</v>
      </c>
      <c r="AH330">
        <f ca="1">IF(main[[#This Row],[Place]]="Paris",main[[#This Row],[Networth]],0)</f>
        <v>0</v>
      </c>
      <c r="AI330">
        <f ca="1">IF(main[[#This Row],[Place]]="Rome",main[[#This Row],[Networth]],0)</f>
        <v>0</v>
      </c>
      <c r="AJ330">
        <f ca="1">IF(main[[#This Row],[Place]]="Delhi",main[[#This Row],[Networth]],0)</f>
        <v>0</v>
      </c>
      <c r="AK330">
        <f ca="1">IF(main[[#This Row],[Place]]="Lords",main[[#This Row],[Networth]],0)</f>
        <v>0</v>
      </c>
    </row>
    <row r="331" spans="4:37">
      <c r="D331" s="16">
        <f t="shared" ca="1" si="112"/>
        <v>20</v>
      </c>
      <c r="E331">
        <f t="shared" ca="1" si="112"/>
        <v>27</v>
      </c>
      <c r="F331">
        <f t="shared" si="133"/>
        <v>328</v>
      </c>
      <c r="G331" t="str">
        <f ca="1">VLOOKUP(D331,firstname[],2,FALSE)</f>
        <v>Rozy</v>
      </c>
      <c r="H331" s="3" t="str">
        <f ca="1">VLOOKUP(E331,lastname[],2,FALSE)</f>
        <v>Khan</v>
      </c>
      <c r="I331">
        <f t="shared" ca="1" si="113"/>
        <v>29</v>
      </c>
      <c r="J331">
        <f t="shared" ca="1" si="114"/>
        <v>2</v>
      </c>
      <c r="K331" t="str">
        <f t="shared" ca="1" si="115"/>
        <v>women</v>
      </c>
      <c r="L331">
        <f t="shared" ca="1" si="116"/>
        <v>4</v>
      </c>
      <c r="M331" t="str">
        <f t="shared" ca="1" si="117"/>
        <v>IT</v>
      </c>
      <c r="N331">
        <f t="shared" ca="1" si="118"/>
        <v>5</v>
      </c>
      <c r="O331" t="str">
        <f t="shared" ca="1" si="119"/>
        <v>PHD</v>
      </c>
      <c r="P331">
        <f t="shared" ca="1" si="120"/>
        <v>1</v>
      </c>
      <c r="Q331">
        <f t="shared" ca="1" si="121"/>
        <v>1</v>
      </c>
      <c r="R331">
        <f t="shared" ca="1" si="122"/>
        <v>333182</v>
      </c>
      <c r="S331">
        <f t="shared" ca="1" si="123"/>
        <v>1</v>
      </c>
      <c r="T331" t="str">
        <f t="shared" ca="1" si="124"/>
        <v>New york</v>
      </c>
      <c r="U331">
        <f t="shared" ca="1" si="125"/>
        <v>2686907.3910139007</v>
      </c>
      <c r="V331">
        <f t="shared" ca="1" si="126"/>
        <v>217083.93138481455</v>
      </c>
      <c r="W331">
        <f t="shared" ca="1" si="127"/>
        <v>175697.38476457333</v>
      </c>
      <c r="X331">
        <f t="shared" ca="1" si="128"/>
        <v>95777.931830497851</v>
      </c>
      <c r="Y331">
        <f t="shared" ca="1" si="129"/>
        <v>324748.24332980724</v>
      </c>
      <c r="Z331">
        <f t="shared" ca="1" si="130"/>
        <v>55777.330290019905</v>
      </c>
      <c r="AA331">
        <f t="shared" ca="1" si="131"/>
        <v>3251564.1060684943</v>
      </c>
      <c r="AB331">
        <f t="shared" ca="1" si="132"/>
        <v>2613953.9995233747</v>
      </c>
      <c r="AD331">
        <f ca="1">IF(main[[#This Row],[Place]]="Melbourne",main[[#This Row],[Networth]],0)</f>
        <v>0</v>
      </c>
      <c r="AE331">
        <f ca="1">IF(main[[#This Row],[Place]]="Cardiff",main[[#This Row],[Networth]],0)</f>
        <v>0</v>
      </c>
      <c r="AF331">
        <f ca="1">IF(main[[#This Row],[Place]]="New york",main[[#This Row],[Networth]],0)</f>
        <v>2613953.9995233747</v>
      </c>
      <c r="AG331">
        <f ca="1">IF(main[[#This Row],[Place]]="London",main[[#This Row],[Networth]],0)</f>
        <v>0</v>
      </c>
      <c r="AH331">
        <f ca="1">IF(main[[#This Row],[Place]]="Paris",main[[#This Row],[Networth]],0)</f>
        <v>0</v>
      </c>
      <c r="AI331">
        <f ca="1">IF(main[[#This Row],[Place]]="Rome",main[[#This Row],[Networth]],0)</f>
        <v>0</v>
      </c>
      <c r="AJ331">
        <f ca="1">IF(main[[#This Row],[Place]]="Delhi",main[[#This Row],[Networth]],0)</f>
        <v>0</v>
      </c>
      <c r="AK331">
        <f ca="1">IF(main[[#This Row],[Place]]="Lords",main[[#This Row],[Networth]],0)</f>
        <v>0</v>
      </c>
    </row>
    <row r="332" spans="4:37">
      <c r="D332" s="16">
        <f t="shared" ca="1" si="112"/>
        <v>21</v>
      </c>
      <c r="E332">
        <f t="shared" ca="1" si="112"/>
        <v>10</v>
      </c>
      <c r="F332">
        <f t="shared" si="133"/>
        <v>329</v>
      </c>
      <c r="G332" t="str">
        <f ca="1">VLOOKUP(D332,firstname[],2,FALSE)</f>
        <v>Mitchell</v>
      </c>
      <c r="H332" s="3" t="str">
        <f ca="1">VLOOKUP(E332,lastname[],2,FALSE)</f>
        <v>Musk</v>
      </c>
      <c r="I332">
        <f t="shared" ca="1" si="113"/>
        <v>36</v>
      </c>
      <c r="J332">
        <f t="shared" ca="1" si="114"/>
        <v>2</v>
      </c>
      <c r="K332" t="str">
        <f t="shared" ca="1" si="115"/>
        <v>women</v>
      </c>
      <c r="L332">
        <f t="shared" ca="1" si="116"/>
        <v>2</v>
      </c>
      <c r="M332" t="str">
        <f t="shared" ca="1" si="117"/>
        <v>Chemical</v>
      </c>
      <c r="N332">
        <f t="shared" ca="1" si="118"/>
        <v>1</v>
      </c>
      <c r="O332" t="str">
        <f t="shared" ca="1" si="119"/>
        <v>HSC</v>
      </c>
      <c r="P332">
        <f t="shared" ca="1" si="120"/>
        <v>2</v>
      </c>
      <c r="Q332">
        <f t="shared" ca="1" si="121"/>
        <v>4</v>
      </c>
      <c r="R332">
        <f t="shared" ca="1" si="122"/>
        <v>1117849</v>
      </c>
      <c r="S332">
        <f t="shared" ca="1" si="123"/>
        <v>6</v>
      </c>
      <c r="T332" t="str">
        <f t="shared" ca="1" si="124"/>
        <v>Lords</v>
      </c>
      <c r="U332">
        <f t="shared" ca="1" si="125"/>
        <v>10136874.082459999</v>
      </c>
      <c r="V332">
        <f t="shared" ca="1" si="126"/>
        <v>943056.04931102972</v>
      </c>
      <c r="W332">
        <f t="shared" ca="1" si="127"/>
        <v>91631.506473419897</v>
      </c>
      <c r="X332">
        <f t="shared" ca="1" si="128"/>
        <v>6182.4580198208769</v>
      </c>
      <c r="Y332">
        <f t="shared" ca="1" si="129"/>
        <v>437560.61843953736</v>
      </c>
      <c r="Z332">
        <f t="shared" ca="1" si="130"/>
        <v>517736.50485069887</v>
      </c>
      <c r="AA332">
        <f t="shared" ca="1" si="131"/>
        <v>11864091.093784118</v>
      </c>
      <c r="AB332">
        <f t="shared" ca="1" si="132"/>
        <v>10477291.968013732</v>
      </c>
      <c r="AD332">
        <f ca="1">IF(main[[#This Row],[Place]]="Melbourne",main[[#This Row],[Networth]],0)</f>
        <v>0</v>
      </c>
      <c r="AE332">
        <f ca="1">IF(main[[#This Row],[Place]]="Cardiff",main[[#This Row],[Networth]],0)</f>
        <v>0</v>
      </c>
      <c r="AF332">
        <f ca="1">IF(main[[#This Row],[Place]]="New york",main[[#This Row],[Networth]],0)</f>
        <v>0</v>
      </c>
      <c r="AG332">
        <f ca="1">IF(main[[#This Row],[Place]]="London",main[[#This Row],[Networth]],0)</f>
        <v>0</v>
      </c>
      <c r="AH332">
        <f ca="1">IF(main[[#This Row],[Place]]="Paris",main[[#This Row],[Networth]],0)</f>
        <v>0</v>
      </c>
      <c r="AI332">
        <f ca="1">IF(main[[#This Row],[Place]]="Rome",main[[#This Row],[Networth]],0)</f>
        <v>0</v>
      </c>
      <c r="AJ332">
        <f ca="1">IF(main[[#This Row],[Place]]="Delhi",main[[#This Row],[Networth]],0)</f>
        <v>0</v>
      </c>
      <c r="AK332">
        <f ca="1">IF(main[[#This Row],[Place]]="Lords",main[[#This Row],[Networth]],0)</f>
        <v>10477291.968013732</v>
      </c>
    </row>
    <row r="333" spans="4:37">
      <c r="D333" s="16">
        <f t="shared" ca="1" si="112"/>
        <v>7</v>
      </c>
      <c r="E333">
        <f t="shared" ca="1" si="112"/>
        <v>28</v>
      </c>
      <c r="F333">
        <f t="shared" si="133"/>
        <v>330</v>
      </c>
      <c r="G333" t="str">
        <f ca="1">VLOOKUP(D333,firstname[],2,FALSE)</f>
        <v>Elon</v>
      </c>
      <c r="H333" s="3" t="str">
        <f ca="1">VLOOKUP(E333,lastname[],2,FALSE)</f>
        <v>Coulternile</v>
      </c>
      <c r="I333">
        <f t="shared" ca="1" si="113"/>
        <v>43</v>
      </c>
      <c r="J333">
        <f t="shared" ca="1" si="114"/>
        <v>1</v>
      </c>
      <c r="K333" t="str">
        <f t="shared" ca="1" si="115"/>
        <v>men</v>
      </c>
      <c r="L333">
        <f t="shared" ca="1" si="116"/>
        <v>5</v>
      </c>
      <c r="M333" t="str">
        <f t="shared" ca="1" si="117"/>
        <v>Electrical</v>
      </c>
      <c r="N333">
        <f t="shared" ca="1" si="118"/>
        <v>1</v>
      </c>
      <c r="O333" t="str">
        <f t="shared" ca="1" si="119"/>
        <v>HSC</v>
      </c>
      <c r="P333">
        <f t="shared" ca="1" si="120"/>
        <v>2</v>
      </c>
      <c r="Q333">
        <f t="shared" ca="1" si="121"/>
        <v>1</v>
      </c>
      <c r="R333">
        <f t="shared" ca="1" si="122"/>
        <v>274014</v>
      </c>
      <c r="S333">
        <f t="shared" ca="1" si="123"/>
        <v>8</v>
      </c>
      <c r="T333" t="str">
        <f t="shared" ca="1" si="124"/>
        <v>Cardiff</v>
      </c>
      <c r="U333">
        <f t="shared" ca="1" si="125"/>
        <v>443714.52185450966</v>
      </c>
      <c r="V333">
        <f t="shared" ca="1" si="126"/>
        <v>4947.1994315949878</v>
      </c>
      <c r="W333">
        <f t="shared" ca="1" si="127"/>
        <v>140356.00325032647</v>
      </c>
      <c r="X333">
        <f t="shared" ca="1" si="128"/>
        <v>139234.16618911875</v>
      </c>
      <c r="Y333">
        <f t="shared" ca="1" si="129"/>
        <v>73494.508166225642</v>
      </c>
      <c r="Z333">
        <f t="shared" ca="1" si="130"/>
        <v>83024.746342011407</v>
      </c>
      <c r="AA333">
        <f t="shared" ca="1" si="131"/>
        <v>941109.27144684747</v>
      </c>
      <c r="AB333">
        <f t="shared" ca="1" si="132"/>
        <v>723433.39765990805</v>
      </c>
      <c r="AD333">
        <f ca="1">IF(main[[#This Row],[Place]]="Melbourne",main[[#This Row],[Networth]],0)</f>
        <v>0</v>
      </c>
      <c r="AE333">
        <f ca="1">IF(main[[#This Row],[Place]]="Cardiff",main[[#This Row],[Networth]],0)</f>
        <v>723433.39765990805</v>
      </c>
      <c r="AF333">
        <f ca="1">IF(main[[#This Row],[Place]]="New york",main[[#This Row],[Networth]],0)</f>
        <v>0</v>
      </c>
      <c r="AG333">
        <f ca="1">IF(main[[#This Row],[Place]]="London",main[[#This Row],[Networth]],0)</f>
        <v>0</v>
      </c>
      <c r="AH333">
        <f ca="1">IF(main[[#This Row],[Place]]="Paris",main[[#This Row],[Networth]],0)</f>
        <v>0</v>
      </c>
      <c r="AI333">
        <f ca="1">IF(main[[#This Row],[Place]]="Rome",main[[#This Row],[Networth]],0)</f>
        <v>0</v>
      </c>
      <c r="AJ333">
        <f ca="1">IF(main[[#This Row],[Place]]="Delhi",main[[#This Row],[Networth]],0)</f>
        <v>0</v>
      </c>
      <c r="AK333">
        <f ca="1">IF(main[[#This Row],[Place]]="Lords",main[[#This Row],[Networth]],0)</f>
        <v>0</v>
      </c>
    </row>
    <row r="334" spans="4:37">
      <c r="D334" s="16">
        <f t="shared" ca="1" si="112"/>
        <v>19</v>
      </c>
      <c r="E334">
        <f t="shared" ca="1" si="112"/>
        <v>28</v>
      </c>
      <c r="F334">
        <f t="shared" si="133"/>
        <v>331</v>
      </c>
      <c r="G334" t="str">
        <f ca="1">VLOOKUP(D334,firstname[],2,FALSE)</f>
        <v>Berkin</v>
      </c>
      <c r="H334" s="3" t="str">
        <f ca="1">VLOOKUP(E334,lastname[],2,FALSE)</f>
        <v>Coulternile</v>
      </c>
      <c r="I334">
        <f t="shared" ca="1" si="113"/>
        <v>26</v>
      </c>
      <c r="J334">
        <f t="shared" ca="1" si="114"/>
        <v>2</v>
      </c>
      <c r="K334" t="str">
        <f t="shared" ca="1" si="115"/>
        <v>women</v>
      </c>
      <c r="L334">
        <f t="shared" ca="1" si="116"/>
        <v>4</v>
      </c>
      <c r="M334" t="str">
        <f t="shared" ca="1" si="117"/>
        <v>IT</v>
      </c>
      <c r="N334">
        <f t="shared" ca="1" si="118"/>
        <v>5</v>
      </c>
      <c r="O334" t="str">
        <f t="shared" ca="1" si="119"/>
        <v>PHD</v>
      </c>
      <c r="P334">
        <f t="shared" ca="1" si="120"/>
        <v>1</v>
      </c>
      <c r="Q334">
        <f t="shared" ca="1" si="121"/>
        <v>1</v>
      </c>
      <c r="R334">
        <f t="shared" ca="1" si="122"/>
        <v>201230</v>
      </c>
      <c r="S334">
        <f t="shared" ca="1" si="123"/>
        <v>4</v>
      </c>
      <c r="T334" t="str">
        <f t="shared" ca="1" si="124"/>
        <v>Rome</v>
      </c>
      <c r="U334">
        <f t="shared" ca="1" si="125"/>
        <v>1402945.4780441448</v>
      </c>
      <c r="V334">
        <f t="shared" ca="1" si="126"/>
        <v>92718.161055234334</v>
      </c>
      <c r="W334">
        <f t="shared" ca="1" si="127"/>
        <v>24484.690335408239</v>
      </c>
      <c r="X334">
        <f t="shared" ca="1" si="128"/>
        <v>19142.595735408133</v>
      </c>
      <c r="Y334">
        <f t="shared" ca="1" si="129"/>
        <v>9476.9304766349778</v>
      </c>
      <c r="Z334">
        <f t="shared" ca="1" si="130"/>
        <v>137655.43369776002</v>
      </c>
      <c r="AA334">
        <f t="shared" ca="1" si="131"/>
        <v>1766315.6020773132</v>
      </c>
      <c r="AB334">
        <f t="shared" ca="1" si="132"/>
        <v>1644977.9148100358</v>
      </c>
      <c r="AD334">
        <f ca="1">IF(main[[#This Row],[Place]]="Melbourne",main[[#This Row],[Networth]],0)</f>
        <v>0</v>
      </c>
      <c r="AE334">
        <f ca="1">IF(main[[#This Row],[Place]]="Cardiff",main[[#This Row],[Networth]],0)</f>
        <v>0</v>
      </c>
      <c r="AF334">
        <f ca="1">IF(main[[#This Row],[Place]]="New york",main[[#This Row],[Networth]],0)</f>
        <v>0</v>
      </c>
      <c r="AG334">
        <f ca="1">IF(main[[#This Row],[Place]]="London",main[[#This Row],[Networth]],0)</f>
        <v>0</v>
      </c>
      <c r="AH334">
        <f ca="1">IF(main[[#This Row],[Place]]="Paris",main[[#This Row],[Networth]],0)</f>
        <v>0</v>
      </c>
      <c r="AI334">
        <f ca="1">IF(main[[#This Row],[Place]]="Rome",main[[#This Row],[Networth]],0)</f>
        <v>1644977.9148100358</v>
      </c>
      <c r="AJ334">
        <f ca="1">IF(main[[#This Row],[Place]]="Delhi",main[[#This Row],[Networth]],0)</f>
        <v>0</v>
      </c>
      <c r="AK334">
        <f ca="1">IF(main[[#This Row],[Place]]="Lords",main[[#This Row],[Networth]],0)</f>
        <v>0</v>
      </c>
    </row>
    <row r="335" spans="4:37">
      <c r="D335" s="16">
        <f t="shared" ca="1" si="112"/>
        <v>30</v>
      </c>
      <c r="E335">
        <f t="shared" ca="1" si="112"/>
        <v>15</v>
      </c>
      <c r="F335">
        <f t="shared" si="133"/>
        <v>332</v>
      </c>
      <c r="G335" t="str">
        <f ca="1">VLOOKUP(D335,firstname[],2,FALSE)</f>
        <v>Rashid</v>
      </c>
      <c r="H335" s="3" t="str">
        <f ca="1">VLOOKUP(E335,lastname[],2,FALSE)</f>
        <v>Pathan</v>
      </c>
      <c r="I335">
        <f t="shared" ca="1" si="113"/>
        <v>32</v>
      </c>
      <c r="J335">
        <f t="shared" ca="1" si="114"/>
        <v>1</v>
      </c>
      <c r="K335" t="str">
        <f t="shared" ca="1" si="115"/>
        <v>men</v>
      </c>
      <c r="L335">
        <f t="shared" ca="1" si="116"/>
        <v>3</v>
      </c>
      <c r="M335" t="str">
        <f t="shared" ca="1" si="117"/>
        <v>Mechanical</v>
      </c>
      <c r="N335">
        <f t="shared" ca="1" si="118"/>
        <v>4</v>
      </c>
      <c r="O335" t="str">
        <f t="shared" ca="1" si="119"/>
        <v>PostGraduate</v>
      </c>
      <c r="P335">
        <f t="shared" ca="1" si="120"/>
        <v>1</v>
      </c>
      <c r="Q335">
        <f t="shared" ca="1" si="121"/>
        <v>1</v>
      </c>
      <c r="R335">
        <f t="shared" ca="1" si="122"/>
        <v>651721</v>
      </c>
      <c r="S335">
        <f t="shared" ca="1" si="123"/>
        <v>8</v>
      </c>
      <c r="T335" t="str">
        <f t="shared" ca="1" si="124"/>
        <v>Cardiff</v>
      </c>
      <c r="U335">
        <f t="shared" ca="1" si="125"/>
        <v>1241097.2323767932</v>
      </c>
      <c r="V335">
        <f t="shared" ca="1" si="126"/>
        <v>16837.163508123267</v>
      </c>
      <c r="W335">
        <f t="shared" ca="1" si="127"/>
        <v>31506.467595536145</v>
      </c>
      <c r="X335">
        <f t="shared" ca="1" si="128"/>
        <v>20672.941898884856</v>
      </c>
      <c r="Y335">
        <f t="shared" ca="1" si="129"/>
        <v>455754.57456814754</v>
      </c>
      <c r="Z335">
        <f t="shared" ca="1" si="130"/>
        <v>355974.35289430415</v>
      </c>
      <c r="AA335">
        <f t="shared" ca="1" si="131"/>
        <v>2280299.0528666335</v>
      </c>
      <c r="AB335">
        <f t="shared" ca="1" si="132"/>
        <v>1787034.372891478</v>
      </c>
      <c r="AD335">
        <f ca="1">IF(main[[#This Row],[Place]]="Melbourne",main[[#This Row],[Networth]],0)</f>
        <v>0</v>
      </c>
      <c r="AE335">
        <f ca="1">IF(main[[#This Row],[Place]]="Cardiff",main[[#This Row],[Networth]],0)</f>
        <v>1787034.372891478</v>
      </c>
      <c r="AF335">
        <f ca="1">IF(main[[#This Row],[Place]]="New york",main[[#This Row],[Networth]],0)</f>
        <v>0</v>
      </c>
      <c r="AG335">
        <f ca="1">IF(main[[#This Row],[Place]]="London",main[[#This Row],[Networth]],0)</f>
        <v>0</v>
      </c>
      <c r="AH335">
        <f ca="1">IF(main[[#This Row],[Place]]="Paris",main[[#This Row],[Networth]],0)</f>
        <v>0</v>
      </c>
      <c r="AI335">
        <f ca="1">IF(main[[#This Row],[Place]]="Rome",main[[#This Row],[Networth]],0)</f>
        <v>0</v>
      </c>
      <c r="AJ335">
        <f ca="1">IF(main[[#This Row],[Place]]="Delhi",main[[#This Row],[Networth]],0)</f>
        <v>0</v>
      </c>
      <c r="AK335">
        <f ca="1">IF(main[[#This Row],[Place]]="Lords",main[[#This Row],[Networth]],0)</f>
        <v>0</v>
      </c>
    </row>
    <row r="336" spans="4:37">
      <c r="D336" s="16">
        <f t="shared" ca="1" si="112"/>
        <v>7</v>
      </c>
      <c r="E336">
        <f t="shared" ca="1" si="112"/>
        <v>25</v>
      </c>
      <c r="F336">
        <f t="shared" si="133"/>
        <v>333</v>
      </c>
      <c r="G336" t="str">
        <f ca="1">VLOOKUP(D336,firstname[],2,FALSE)</f>
        <v>Elon</v>
      </c>
      <c r="H336" s="3" t="str">
        <f ca="1">VLOOKUP(E336,lastname[],2,FALSE)</f>
        <v>Mathhodkar</v>
      </c>
      <c r="I336">
        <f t="shared" ca="1" si="113"/>
        <v>45</v>
      </c>
      <c r="J336">
        <f t="shared" ca="1" si="114"/>
        <v>2</v>
      </c>
      <c r="K336" t="str">
        <f t="shared" ca="1" si="115"/>
        <v>women</v>
      </c>
      <c r="L336">
        <f t="shared" ca="1" si="116"/>
        <v>2</v>
      </c>
      <c r="M336" t="str">
        <f t="shared" ca="1" si="117"/>
        <v>Chemical</v>
      </c>
      <c r="N336">
        <f t="shared" ca="1" si="118"/>
        <v>3</v>
      </c>
      <c r="O336" t="str">
        <f t="shared" ca="1" si="119"/>
        <v>Graduate</v>
      </c>
      <c r="P336">
        <f t="shared" ca="1" si="120"/>
        <v>2</v>
      </c>
      <c r="Q336">
        <f t="shared" ca="1" si="121"/>
        <v>4</v>
      </c>
      <c r="R336">
        <f t="shared" ca="1" si="122"/>
        <v>1272480</v>
      </c>
      <c r="S336">
        <f t="shared" ca="1" si="123"/>
        <v>2</v>
      </c>
      <c r="T336" t="str">
        <f t="shared" ca="1" si="124"/>
        <v>London</v>
      </c>
      <c r="U336">
        <f t="shared" ca="1" si="125"/>
        <v>11269504.990352931</v>
      </c>
      <c r="V336">
        <f t="shared" ca="1" si="126"/>
        <v>944183.28487916256</v>
      </c>
      <c r="W336">
        <f t="shared" ca="1" si="127"/>
        <v>943403.54349455982</v>
      </c>
      <c r="X336">
        <f t="shared" ca="1" si="128"/>
        <v>567550.87363161752</v>
      </c>
      <c r="Y336">
        <f t="shared" ca="1" si="129"/>
        <v>690928.00032632751</v>
      </c>
      <c r="Z336">
        <f t="shared" ca="1" si="130"/>
        <v>402474.64984080254</v>
      </c>
      <c r="AA336">
        <f t="shared" ca="1" si="131"/>
        <v>13887863.183688292</v>
      </c>
      <c r="AB336">
        <f t="shared" ca="1" si="132"/>
        <v>11685201.024851184</v>
      </c>
      <c r="AD336">
        <f ca="1">IF(main[[#This Row],[Place]]="Melbourne",main[[#This Row],[Networth]],0)</f>
        <v>0</v>
      </c>
      <c r="AE336">
        <f ca="1">IF(main[[#This Row],[Place]]="Cardiff",main[[#This Row],[Networth]],0)</f>
        <v>0</v>
      </c>
      <c r="AF336">
        <f ca="1">IF(main[[#This Row],[Place]]="New york",main[[#This Row],[Networth]],0)</f>
        <v>0</v>
      </c>
      <c r="AG336">
        <f ca="1">IF(main[[#This Row],[Place]]="London",main[[#This Row],[Networth]],0)</f>
        <v>11685201.024851184</v>
      </c>
      <c r="AH336">
        <f ca="1">IF(main[[#This Row],[Place]]="Paris",main[[#This Row],[Networth]],0)</f>
        <v>0</v>
      </c>
      <c r="AI336">
        <f ca="1">IF(main[[#This Row],[Place]]="Rome",main[[#This Row],[Networth]],0)</f>
        <v>0</v>
      </c>
      <c r="AJ336">
        <f ca="1">IF(main[[#This Row],[Place]]="Delhi",main[[#This Row],[Networth]],0)</f>
        <v>0</v>
      </c>
      <c r="AK336">
        <f ca="1">IF(main[[#This Row],[Place]]="Lords",main[[#This Row],[Networth]],0)</f>
        <v>0</v>
      </c>
    </row>
    <row r="337" spans="4:37">
      <c r="D337" s="16">
        <f t="shared" ca="1" si="112"/>
        <v>29</v>
      </c>
      <c r="E337">
        <f t="shared" ca="1" si="112"/>
        <v>27</v>
      </c>
      <c r="F337">
        <f t="shared" si="133"/>
        <v>334</v>
      </c>
      <c r="G337" t="str">
        <f ca="1">VLOOKUP(D337,firstname[],2,FALSE)</f>
        <v>Asgar</v>
      </c>
      <c r="H337" s="3" t="str">
        <f ca="1">VLOOKUP(E337,lastname[],2,FALSE)</f>
        <v>Khan</v>
      </c>
      <c r="I337">
        <f t="shared" ca="1" si="113"/>
        <v>41</v>
      </c>
      <c r="J337">
        <f t="shared" ca="1" si="114"/>
        <v>2</v>
      </c>
      <c r="K337" t="str">
        <f t="shared" ca="1" si="115"/>
        <v>women</v>
      </c>
      <c r="L337">
        <f t="shared" ca="1" si="116"/>
        <v>6</v>
      </c>
      <c r="M337" t="str">
        <f t="shared" ca="1" si="117"/>
        <v>Biotech</v>
      </c>
      <c r="N337">
        <f t="shared" ca="1" si="118"/>
        <v>3</v>
      </c>
      <c r="O337" t="str">
        <f t="shared" ca="1" si="119"/>
        <v>Graduate</v>
      </c>
      <c r="P337">
        <f t="shared" ca="1" si="120"/>
        <v>1</v>
      </c>
      <c r="Q337">
        <f t="shared" ca="1" si="121"/>
        <v>1</v>
      </c>
      <c r="R337">
        <f t="shared" ca="1" si="122"/>
        <v>633209</v>
      </c>
      <c r="S337">
        <f t="shared" ca="1" si="123"/>
        <v>7</v>
      </c>
      <c r="T337" t="str">
        <f t="shared" ca="1" si="124"/>
        <v>Melbourne</v>
      </c>
      <c r="U337">
        <f t="shared" ca="1" si="125"/>
        <v>6091543.3245148193</v>
      </c>
      <c r="V337">
        <f t="shared" ca="1" si="126"/>
        <v>66808.961654605097</v>
      </c>
      <c r="W337">
        <f t="shared" ca="1" si="127"/>
        <v>236228.48841325112</v>
      </c>
      <c r="X337">
        <f t="shared" ca="1" si="128"/>
        <v>37694.006142412967</v>
      </c>
      <c r="Y337">
        <f t="shared" ca="1" si="129"/>
        <v>136702.92224289392</v>
      </c>
      <c r="Z337">
        <f t="shared" ca="1" si="130"/>
        <v>276659.15853172087</v>
      </c>
      <c r="AA337">
        <f t="shared" ca="1" si="131"/>
        <v>7237639.9714597911</v>
      </c>
      <c r="AB337">
        <f t="shared" ca="1" si="132"/>
        <v>6996434.0814198786</v>
      </c>
      <c r="AD337">
        <f ca="1">IF(main[[#This Row],[Place]]="Melbourne",main[[#This Row],[Networth]],0)</f>
        <v>6996434.0814198786</v>
      </c>
      <c r="AE337">
        <f ca="1">IF(main[[#This Row],[Place]]="Cardiff",main[[#This Row],[Networth]],0)</f>
        <v>0</v>
      </c>
      <c r="AF337">
        <f ca="1">IF(main[[#This Row],[Place]]="New york",main[[#This Row],[Networth]],0)</f>
        <v>0</v>
      </c>
      <c r="AG337">
        <f ca="1">IF(main[[#This Row],[Place]]="London",main[[#This Row],[Networth]],0)</f>
        <v>0</v>
      </c>
      <c r="AH337">
        <f ca="1">IF(main[[#This Row],[Place]]="Paris",main[[#This Row],[Networth]],0)</f>
        <v>0</v>
      </c>
      <c r="AI337">
        <f ca="1">IF(main[[#This Row],[Place]]="Rome",main[[#This Row],[Networth]],0)</f>
        <v>0</v>
      </c>
      <c r="AJ337">
        <f ca="1">IF(main[[#This Row],[Place]]="Delhi",main[[#This Row],[Networth]],0)</f>
        <v>0</v>
      </c>
      <c r="AK337">
        <f ca="1">IF(main[[#This Row],[Place]]="Lords",main[[#This Row],[Networth]],0)</f>
        <v>0</v>
      </c>
    </row>
    <row r="338" spans="4:37">
      <c r="D338" s="16">
        <f t="shared" ca="1" si="112"/>
        <v>1</v>
      </c>
      <c r="E338">
        <f t="shared" ca="1" si="112"/>
        <v>16</v>
      </c>
      <c r="F338">
        <f t="shared" si="133"/>
        <v>335</v>
      </c>
      <c r="G338" t="str">
        <f ca="1">VLOOKUP(D338,firstname[],2,FALSE)</f>
        <v>Abhijeet</v>
      </c>
      <c r="H338" s="3" t="str">
        <f ca="1">VLOOKUP(E338,lastname[],2,FALSE)</f>
        <v>Maxwell</v>
      </c>
      <c r="I338">
        <f t="shared" ca="1" si="113"/>
        <v>32</v>
      </c>
      <c r="J338">
        <f t="shared" ca="1" si="114"/>
        <v>2</v>
      </c>
      <c r="K338" t="str">
        <f t="shared" ca="1" si="115"/>
        <v>women</v>
      </c>
      <c r="L338">
        <f t="shared" ca="1" si="116"/>
        <v>5</v>
      </c>
      <c r="M338" t="str">
        <f t="shared" ca="1" si="117"/>
        <v>Electrical</v>
      </c>
      <c r="N338">
        <f t="shared" ca="1" si="118"/>
        <v>2</v>
      </c>
      <c r="O338" t="str">
        <f t="shared" ca="1" si="119"/>
        <v>SSC</v>
      </c>
      <c r="P338">
        <f t="shared" ca="1" si="120"/>
        <v>1</v>
      </c>
      <c r="Q338">
        <f t="shared" ca="1" si="121"/>
        <v>2</v>
      </c>
      <c r="R338">
        <f t="shared" ca="1" si="122"/>
        <v>285129</v>
      </c>
      <c r="S338">
        <f t="shared" ca="1" si="123"/>
        <v>2</v>
      </c>
      <c r="T338" t="str">
        <f t="shared" ca="1" si="124"/>
        <v>London</v>
      </c>
      <c r="U338">
        <f t="shared" ca="1" si="125"/>
        <v>1759774.6031623438</v>
      </c>
      <c r="V338">
        <f t="shared" ca="1" si="126"/>
        <v>101566.29298035445</v>
      </c>
      <c r="W338">
        <f t="shared" ca="1" si="127"/>
        <v>11845.391007610875</v>
      </c>
      <c r="X338">
        <f t="shared" ca="1" si="128"/>
        <v>5524.3677075141977</v>
      </c>
      <c r="Y338">
        <f t="shared" ca="1" si="129"/>
        <v>250714.90446134398</v>
      </c>
      <c r="Z338">
        <f t="shared" ca="1" si="130"/>
        <v>124716.51603470808</v>
      </c>
      <c r="AA338">
        <f t="shared" ca="1" si="131"/>
        <v>2181465.5102046626</v>
      </c>
      <c r="AB338">
        <f t="shared" ca="1" si="132"/>
        <v>1823659.9450554498</v>
      </c>
      <c r="AD338">
        <f ca="1">IF(main[[#This Row],[Place]]="Melbourne",main[[#This Row],[Networth]],0)</f>
        <v>0</v>
      </c>
      <c r="AE338">
        <f ca="1">IF(main[[#This Row],[Place]]="Cardiff",main[[#This Row],[Networth]],0)</f>
        <v>0</v>
      </c>
      <c r="AF338">
        <f ca="1">IF(main[[#This Row],[Place]]="New york",main[[#This Row],[Networth]],0)</f>
        <v>0</v>
      </c>
      <c r="AG338">
        <f ca="1">IF(main[[#This Row],[Place]]="London",main[[#This Row],[Networth]],0)</f>
        <v>1823659.9450554498</v>
      </c>
      <c r="AH338">
        <f ca="1">IF(main[[#This Row],[Place]]="Paris",main[[#This Row],[Networth]],0)</f>
        <v>0</v>
      </c>
      <c r="AI338">
        <f ca="1">IF(main[[#This Row],[Place]]="Rome",main[[#This Row],[Networth]],0)</f>
        <v>0</v>
      </c>
      <c r="AJ338">
        <f ca="1">IF(main[[#This Row],[Place]]="Delhi",main[[#This Row],[Networth]],0)</f>
        <v>0</v>
      </c>
      <c r="AK338">
        <f ca="1">IF(main[[#This Row],[Place]]="Lords",main[[#This Row],[Networth]],0)</f>
        <v>0</v>
      </c>
    </row>
    <row r="339" spans="4:37">
      <c r="D339" s="16">
        <f t="shared" ca="1" si="112"/>
        <v>25</v>
      </c>
      <c r="E339">
        <f t="shared" ca="1" si="112"/>
        <v>3</v>
      </c>
      <c r="F339">
        <f t="shared" si="133"/>
        <v>336</v>
      </c>
      <c r="G339" t="str">
        <f ca="1">VLOOKUP(D339,firstname[],2,FALSE)</f>
        <v>Washington</v>
      </c>
      <c r="H339" s="3" t="str">
        <f ca="1">VLOOKUP(E339,lastname[],2,FALSE)</f>
        <v>Nadela</v>
      </c>
      <c r="I339">
        <f t="shared" ca="1" si="113"/>
        <v>29</v>
      </c>
      <c r="J339">
        <f t="shared" ca="1" si="114"/>
        <v>1</v>
      </c>
      <c r="K339" t="str">
        <f t="shared" ca="1" si="115"/>
        <v>men</v>
      </c>
      <c r="L339">
        <f t="shared" ca="1" si="116"/>
        <v>1</v>
      </c>
      <c r="M339" t="str">
        <f t="shared" ca="1" si="117"/>
        <v>Computer Science</v>
      </c>
      <c r="N339">
        <f t="shared" ca="1" si="118"/>
        <v>1</v>
      </c>
      <c r="O339" t="str">
        <f t="shared" ca="1" si="119"/>
        <v>HSC</v>
      </c>
      <c r="P339">
        <f t="shared" ca="1" si="120"/>
        <v>3</v>
      </c>
      <c r="Q339">
        <f t="shared" ca="1" si="121"/>
        <v>3</v>
      </c>
      <c r="R339">
        <f t="shared" ca="1" si="122"/>
        <v>1187389</v>
      </c>
      <c r="S339">
        <f t="shared" ca="1" si="123"/>
        <v>3</v>
      </c>
      <c r="T339" t="str">
        <f t="shared" ca="1" si="124"/>
        <v>Paris</v>
      </c>
      <c r="U339">
        <f t="shared" ca="1" si="125"/>
        <v>2353546.5766132465</v>
      </c>
      <c r="V339">
        <f t="shared" ca="1" si="126"/>
        <v>24966.262693486151</v>
      </c>
      <c r="W339">
        <f t="shared" ca="1" si="127"/>
        <v>534756.52507167857</v>
      </c>
      <c r="X339">
        <f t="shared" ca="1" si="128"/>
        <v>433163.89451781218</v>
      </c>
      <c r="Y339">
        <f t="shared" ca="1" si="129"/>
        <v>1172314.9335378059</v>
      </c>
      <c r="Z339">
        <f t="shared" ca="1" si="130"/>
        <v>860640.01561585232</v>
      </c>
      <c r="AA339">
        <f t="shared" ca="1" si="131"/>
        <v>4936332.1173007777</v>
      </c>
      <c r="AB339">
        <f t="shared" ca="1" si="132"/>
        <v>3305887.0265516737</v>
      </c>
      <c r="AD339">
        <f ca="1">IF(main[[#This Row],[Place]]="Melbourne",main[[#This Row],[Networth]],0)</f>
        <v>0</v>
      </c>
      <c r="AE339">
        <f ca="1">IF(main[[#This Row],[Place]]="Cardiff",main[[#This Row],[Networth]],0)</f>
        <v>0</v>
      </c>
      <c r="AF339">
        <f ca="1">IF(main[[#This Row],[Place]]="New york",main[[#This Row],[Networth]],0)</f>
        <v>0</v>
      </c>
      <c r="AG339">
        <f ca="1">IF(main[[#This Row],[Place]]="London",main[[#This Row],[Networth]],0)</f>
        <v>0</v>
      </c>
      <c r="AH339">
        <f ca="1">IF(main[[#This Row],[Place]]="Paris",main[[#This Row],[Networth]],0)</f>
        <v>3305887.0265516737</v>
      </c>
      <c r="AI339">
        <f ca="1">IF(main[[#This Row],[Place]]="Rome",main[[#This Row],[Networth]],0)</f>
        <v>0</v>
      </c>
      <c r="AJ339">
        <f ca="1">IF(main[[#This Row],[Place]]="Delhi",main[[#This Row],[Networth]],0)</f>
        <v>0</v>
      </c>
      <c r="AK339">
        <f ca="1">IF(main[[#This Row],[Place]]="Lords",main[[#This Row],[Networth]],0)</f>
        <v>0</v>
      </c>
    </row>
    <row r="340" spans="4:37">
      <c r="D340" s="16">
        <f t="shared" ca="1" si="112"/>
        <v>23</v>
      </c>
      <c r="E340">
        <f t="shared" ca="1" si="112"/>
        <v>1</v>
      </c>
      <c r="F340">
        <f t="shared" si="133"/>
        <v>337</v>
      </c>
      <c r="G340" t="str">
        <f ca="1">VLOOKUP(D340,firstname[],2,FALSE)</f>
        <v>Bahumukhi</v>
      </c>
      <c r="H340" s="3" t="str">
        <f ca="1">VLOOKUP(E340,lastname[],2,FALSE)</f>
        <v>Singh</v>
      </c>
      <c r="I340">
        <f t="shared" ca="1" si="113"/>
        <v>40</v>
      </c>
      <c r="J340">
        <f t="shared" ca="1" si="114"/>
        <v>2</v>
      </c>
      <c r="K340" t="str">
        <f t="shared" ca="1" si="115"/>
        <v>women</v>
      </c>
      <c r="L340">
        <f t="shared" ca="1" si="116"/>
        <v>2</v>
      </c>
      <c r="M340" t="str">
        <f t="shared" ca="1" si="117"/>
        <v>Chemical</v>
      </c>
      <c r="N340">
        <f t="shared" ca="1" si="118"/>
        <v>5</v>
      </c>
      <c r="O340" t="str">
        <f t="shared" ca="1" si="119"/>
        <v>PHD</v>
      </c>
      <c r="P340">
        <f t="shared" ca="1" si="120"/>
        <v>2</v>
      </c>
      <c r="Q340">
        <f t="shared" ca="1" si="121"/>
        <v>1</v>
      </c>
      <c r="R340">
        <f t="shared" ca="1" si="122"/>
        <v>1089351</v>
      </c>
      <c r="S340">
        <f t="shared" ca="1" si="123"/>
        <v>1</v>
      </c>
      <c r="T340" t="str">
        <f t="shared" ca="1" si="124"/>
        <v>New york</v>
      </c>
      <c r="U340">
        <f t="shared" ca="1" si="125"/>
        <v>6786409.0084202876</v>
      </c>
      <c r="V340">
        <f t="shared" ca="1" si="126"/>
        <v>139554.68710350315</v>
      </c>
      <c r="W340">
        <f t="shared" ca="1" si="127"/>
        <v>814927.3137914734</v>
      </c>
      <c r="X340">
        <f t="shared" ca="1" si="128"/>
        <v>628184.32821133244</v>
      </c>
      <c r="Y340">
        <f t="shared" ca="1" si="129"/>
        <v>745200.99781822728</v>
      </c>
      <c r="Z340">
        <f t="shared" ca="1" si="130"/>
        <v>241198.01515366512</v>
      </c>
      <c r="AA340">
        <f t="shared" ca="1" si="131"/>
        <v>8931885.3373654261</v>
      </c>
      <c r="AB340">
        <f t="shared" ca="1" si="132"/>
        <v>7418945.3242323641</v>
      </c>
      <c r="AD340">
        <f ca="1">IF(main[[#This Row],[Place]]="Melbourne",main[[#This Row],[Networth]],0)</f>
        <v>0</v>
      </c>
      <c r="AE340">
        <f ca="1">IF(main[[#This Row],[Place]]="Cardiff",main[[#This Row],[Networth]],0)</f>
        <v>0</v>
      </c>
      <c r="AF340">
        <f ca="1">IF(main[[#This Row],[Place]]="New york",main[[#This Row],[Networth]],0)</f>
        <v>7418945.3242323641</v>
      </c>
      <c r="AG340">
        <f ca="1">IF(main[[#This Row],[Place]]="London",main[[#This Row],[Networth]],0)</f>
        <v>0</v>
      </c>
      <c r="AH340">
        <f ca="1">IF(main[[#This Row],[Place]]="Paris",main[[#This Row],[Networth]],0)</f>
        <v>0</v>
      </c>
      <c r="AI340">
        <f ca="1">IF(main[[#This Row],[Place]]="Rome",main[[#This Row],[Networth]],0)</f>
        <v>0</v>
      </c>
      <c r="AJ340">
        <f ca="1">IF(main[[#This Row],[Place]]="Delhi",main[[#This Row],[Networth]],0)</f>
        <v>0</v>
      </c>
      <c r="AK340">
        <f ca="1">IF(main[[#This Row],[Place]]="Lords",main[[#This Row],[Networth]],0)</f>
        <v>0</v>
      </c>
    </row>
    <row r="341" spans="4:37">
      <c r="D341" s="16">
        <f t="shared" ca="1" si="112"/>
        <v>23</v>
      </c>
      <c r="E341">
        <f t="shared" ca="1" si="112"/>
        <v>2</v>
      </c>
      <c r="F341">
        <f t="shared" si="133"/>
        <v>338</v>
      </c>
      <c r="G341" t="str">
        <f ca="1">VLOOKUP(D341,firstname[],2,FALSE)</f>
        <v>Bahumukhi</v>
      </c>
      <c r="H341" s="3" t="str">
        <f ca="1">VLOOKUP(E341,lastname[],2,FALSE)</f>
        <v>Nadel</v>
      </c>
      <c r="I341">
        <f t="shared" ca="1" si="113"/>
        <v>25</v>
      </c>
      <c r="J341">
        <f t="shared" ca="1" si="114"/>
        <v>2</v>
      </c>
      <c r="K341" t="str">
        <f t="shared" ca="1" si="115"/>
        <v>women</v>
      </c>
      <c r="L341">
        <f t="shared" ca="1" si="116"/>
        <v>3</v>
      </c>
      <c r="M341" t="str">
        <f t="shared" ca="1" si="117"/>
        <v>Mechanical</v>
      </c>
      <c r="N341">
        <f t="shared" ca="1" si="118"/>
        <v>1</v>
      </c>
      <c r="O341" t="str">
        <f t="shared" ca="1" si="119"/>
        <v>HSC</v>
      </c>
      <c r="P341">
        <f t="shared" ca="1" si="120"/>
        <v>1</v>
      </c>
      <c r="Q341">
        <f t="shared" ca="1" si="121"/>
        <v>1</v>
      </c>
      <c r="R341">
        <f t="shared" ca="1" si="122"/>
        <v>1154747</v>
      </c>
      <c r="S341">
        <f t="shared" ca="1" si="123"/>
        <v>1</v>
      </c>
      <c r="T341" t="str">
        <f t="shared" ca="1" si="124"/>
        <v>New york</v>
      </c>
      <c r="U341">
        <f t="shared" ca="1" si="125"/>
        <v>5634143.4377549915</v>
      </c>
      <c r="V341">
        <f t="shared" ca="1" si="126"/>
        <v>40739.012509918073</v>
      </c>
      <c r="W341">
        <f t="shared" ca="1" si="127"/>
        <v>370412.16166877776</v>
      </c>
      <c r="X341">
        <f t="shared" ca="1" si="128"/>
        <v>352296.99259701272</v>
      </c>
      <c r="Y341">
        <f t="shared" ca="1" si="129"/>
        <v>592170.38123851351</v>
      </c>
      <c r="Z341">
        <f t="shared" ca="1" si="130"/>
        <v>548713.25222767086</v>
      </c>
      <c r="AA341">
        <f t="shared" ca="1" si="131"/>
        <v>7708015.8516514394</v>
      </c>
      <c r="AB341">
        <f t="shared" ca="1" si="132"/>
        <v>6722809.4653059952</v>
      </c>
      <c r="AD341">
        <f ca="1">IF(main[[#This Row],[Place]]="Melbourne",main[[#This Row],[Networth]],0)</f>
        <v>0</v>
      </c>
      <c r="AE341">
        <f ca="1">IF(main[[#This Row],[Place]]="Cardiff",main[[#This Row],[Networth]],0)</f>
        <v>0</v>
      </c>
      <c r="AF341">
        <f ca="1">IF(main[[#This Row],[Place]]="New york",main[[#This Row],[Networth]],0)</f>
        <v>6722809.4653059952</v>
      </c>
      <c r="AG341">
        <f ca="1">IF(main[[#This Row],[Place]]="London",main[[#This Row],[Networth]],0)</f>
        <v>0</v>
      </c>
      <c r="AH341">
        <f ca="1">IF(main[[#This Row],[Place]]="Paris",main[[#This Row],[Networth]],0)</f>
        <v>0</v>
      </c>
      <c r="AI341">
        <f ca="1">IF(main[[#This Row],[Place]]="Rome",main[[#This Row],[Networth]],0)</f>
        <v>0</v>
      </c>
      <c r="AJ341">
        <f ca="1">IF(main[[#This Row],[Place]]="Delhi",main[[#This Row],[Networth]],0)</f>
        <v>0</v>
      </c>
      <c r="AK341">
        <f ca="1">IF(main[[#This Row],[Place]]="Lords",main[[#This Row],[Networth]],0)</f>
        <v>0</v>
      </c>
    </row>
    <row r="342" spans="4:37">
      <c r="D342" s="16">
        <f t="shared" ca="1" si="112"/>
        <v>8</v>
      </c>
      <c r="E342">
        <f t="shared" ca="1" si="112"/>
        <v>18</v>
      </c>
      <c r="F342">
        <f t="shared" si="133"/>
        <v>339</v>
      </c>
      <c r="G342" t="str">
        <f ca="1">VLOOKUP(D342,firstname[],2,FALSE)</f>
        <v>Faizal</v>
      </c>
      <c r="H342" s="3" t="str">
        <f ca="1">VLOOKUP(E342,lastname[],2,FALSE)</f>
        <v>Williams</v>
      </c>
      <c r="I342">
        <f t="shared" ca="1" si="113"/>
        <v>40</v>
      </c>
      <c r="J342">
        <f t="shared" ca="1" si="114"/>
        <v>2</v>
      </c>
      <c r="K342" t="str">
        <f t="shared" ca="1" si="115"/>
        <v>women</v>
      </c>
      <c r="L342">
        <f t="shared" ca="1" si="116"/>
        <v>4</v>
      </c>
      <c r="M342" t="str">
        <f t="shared" ca="1" si="117"/>
        <v>IT</v>
      </c>
      <c r="N342">
        <f t="shared" ca="1" si="118"/>
        <v>1</v>
      </c>
      <c r="O342" t="str">
        <f t="shared" ca="1" si="119"/>
        <v>HSC</v>
      </c>
      <c r="P342">
        <f t="shared" ca="1" si="120"/>
        <v>3</v>
      </c>
      <c r="Q342">
        <f t="shared" ca="1" si="121"/>
        <v>1</v>
      </c>
      <c r="R342">
        <f t="shared" ca="1" si="122"/>
        <v>89867</v>
      </c>
      <c r="S342">
        <f t="shared" ca="1" si="123"/>
        <v>3</v>
      </c>
      <c r="T342" t="str">
        <f t="shared" ca="1" si="124"/>
        <v>Paris</v>
      </c>
      <c r="U342">
        <f t="shared" ca="1" si="125"/>
        <v>843942.53061089956</v>
      </c>
      <c r="V342">
        <f t="shared" ca="1" si="126"/>
        <v>13688.489250510396</v>
      </c>
      <c r="W342">
        <f t="shared" ca="1" si="127"/>
        <v>35219.311972675066</v>
      </c>
      <c r="X342">
        <f t="shared" ca="1" si="128"/>
        <v>9650.5849739846053</v>
      </c>
      <c r="Y342">
        <f t="shared" ca="1" si="129"/>
        <v>54117.719339426701</v>
      </c>
      <c r="Z342">
        <f t="shared" ca="1" si="130"/>
        <v>49410.293653251341</v>
      </c>
      <c r="AA342">
        <f t="shared" ca="1" si="131"/>
        <v>1018439.136236826</v>
      </c>
      <c r="AB342">
        <f t="shared" ca="1" si="132"/>
        <v>940982.34267290425</v>
      </c>
      <c r="AD342">
        <f ca="1">IF(main[[#This Row],[Place]]="Melbourne",main[[#This Row],[Networth]],0)</f>
        <v>0</v>
      </c>
      <c r="AE342">
        <f ca="1">IF(main[[#This Row],[Place]]="Cardiff",main[[#This Row],[Networth]],0)</f>
        <v>0</v>
      </c>
      <c r="AF342">
        <f ca="1">IF(main[[#This Row],[Place]]="New york",main[[#This Row],[Networth]],0)</f>
        <v>0</v>
      </c>
      <c r="AG342">
        <f ca="1">IF(main[[#This Row],[Place]]="London",main[[#This Row],[Networth]],0)</f>
        <v>0</v>
      </c>
      <c r="AH342">
        <f ca="1">IF(main[[#This Row],[Place]]="Paris",main[[#This Row],[Networth]],0)</f>
        <v>940982.34267290425</v>
      </c>
      <c r="AI342">
        <f ca="1">IF(main[[#This Row],[Place]]="Rome",main[[#This Row],[Networth]],0)</f>
        <v>0</v>
      </c>
      <c r="AJ342">
        <f ca="1">IF(main[[#This Row],[Place]]="Delhi",main[[#This Row],[Networth]],0)</f>
        <v>0</v>
      </c>
      <c r="AK342">
        <f ca="1">IF(main[[#This Row],[Place]]="Lords",main[[#This Row],[Networth]],0)</f>
        <v>0</v>
      </c>
    </row>
    <row r="343" spans="4:37">
      <c r="D343" s="16">
        <f t="shared" ca="1" si="112"/>
        <v>23</v>
      </c>
      <c r="E343">
        <f t="shared" ca="1" si="112"/>
        <v>26</v>
      </c>
      <c r="F343">
        <f t="shared" si="133"/>
        <v>340</v>
      </c>
      <c r="G343" t="str">
        <f ca="1">VLOOKUP(D343,firstname[],2,FALSE)</f>
        <v>Bahumukhi</v>
      </c>
      <c r="H343" s="3" t="str">
        <f ca="1">VLOOKUP(E343,lastname[],2,FALSE)</f>
        <v>Stirling</v>
      </c>
      <c r="I343">
        <f t="shared" ca="1" si="113"/>
        <v>40</v>
      </c>
      <c r="J343">
        <f t="shared" ca="1" si="114"/>
        <v>1</v>
      </c>
      <c r="K343" t="str">
        <f t="shared" ca="1" si="115"/>
        <v>men</v>
      </c>
      <c r="L343">
        <f t="shared" ca="1" si="116"/>
        <v>4</v>
      </c>
      <c r="M343" t="str">
        <f t="shared" ca="1" si="117"/>
        <v>IT</v>
      </c>
      <c r="N343">
        <f t="shared" ca="1" si="118"/>
        <v>3</v>
      </c>
      <c r="O343" t="str">
        <f t="shared" ca="1" si="119"/>
        <v>Graduate</v>
      </c>
      <c r="P343">
        <f t="shared" ca="1" si="120"/>
        <v>2</v>
      </c>
      <c r="Q343">
        <f t="shared" ca="1" si="121"/>
        <v>4</v>
      </c>
      <c r="R343">
        <f t="shared" ca="1" si="122"/>
        <v>347323</v>
      </c>
      <c r="S343">
        <f t="shared" ca="1" si="123"/>
        <v>3</v>
      </c>
      <c r="T343" t="str">
        <f t="shared" ca="1" si="124"/>
        <v>Paris</v>
      </c>
      <c r="U343">
        <f t="shared" ca="1" si="125"/>
        <v>1463732.2016700795</v>
      </c>
      <c r="V343">
        <f t="shared" ca="1" si="126"/>
        <v>5299.6224592779299</v>
      </c>
      <c r="W343">
        <f t="shared" ca="1" si="127"/>
        <v>133004.58323544034</v>
      </c>
      <c r="X343">
        <f t="shared" ca="1" si="128"/>
        <v>22034.182478769926</v>
      </c>
      <c r="Y343">
        <f t="shared" ca="1" si="129"/>
        <v>70353.229844835339</v>
      </c>
      <c r="Z343">
        <f t="shared" ca="1" si="130"/>
        <v>64408.877162611367</v>
      </c>
      <c r="AA343">
        <f t="shared" ca="1" si="131"/>
        <v>2008468.6620681311</v>
      </c>
      <c r="AB343">
        <f t="shared" ca="1" si="132"/>
        <v>1910781.6272852479</v>
      </c>
      <c r="AD343">
        <f ca="1">IF(main[[#This Row],[Place]]="Melbourne",main[[#This Row],[Networth]],0)</f>
        <v>0</v>
      </c>
      <c r="AE343">
        <f ca="1">IF(main[[#This Row],[Place]]="Cardiff",main[[#This Row],[Networth]],0)</f>
        <v>0</v>
      </c>
      <c r="AF343">
        <f ca="1">IF(main[[#This Row],[Place]]="New york",main[[#This Row],[Networth]],0)</f>
        <v>0</v>
      </c>
      <c r="AG343">
        <f ca="1">IF(main[[#This Row],[Place]]="London",main[[#This Row],[Networth]],0)</f>
        <v>0</v>
      </c>
      <c r="AH343">
        <f ca="1">IF(main[[#This Row],[Place]]="Paris",main[[#This Row],[Networth]],0)</f>
        <v>1910781.6272852479</v>
      </c>
      <c r="AI343">
        <f ca="1">IF(main[[#This Row],[Place]]="Rome",main[[#This Row],[Networth]],0)</f>
        <v>0</v>
      </c>
      <c r="AJ343">
        <f ca="1">IF(main[[#This Row],[Place]]="Delhi",main[[#This Row],[Networth]],0)</f>
        <v>0</v>
      </c>
      <c r="AK343">
        <f ca="1">IF(main[[#This Row],[Place]]="Lords",main[[#This Row],[Networth]],0)</f>
        <v>0</v>
      </c>
    </row>
    <row r="344" spans="4:37">
      <c r="D344" s="16">
        <f t="shared" ca="1" si="112"/>
        <v>26</v>
      </c>
      <c r="E344">
        <f t="shared" ca="1" si="112"/>
        <v>10</v>
      </c>
      <c r="F344">
        <f t="shared" si="133"/>
        <v>341</v>
      </c>
      <c r="G344" t="str">
        <f ca="1">VLOOKUP(D344,firstname[],2,FALSE)</f>
        <v>Paul</v>
      </c>
      <c r="H344" s="3" t="str">
        <f ca="1">VLOOKUP(E344,lastname[],2,FALSE)</f>
        <v>Musk</v>
      </c>
      <c r="I344">
        <f t="shared" ca="1" si="113"/>
        <v>30</v>
      </c>
      <c r="J344">
        <f t="shared" ca="1" si="114"/>
        <v>1</v>
      </c>
      <c r="K344" t="str">
        <f t="shared" ca="1" si="115"/>
        <v>men</v>
      </c>
      <c r="L344">
        <f t="shared" ca="1" si="116"/>
        <v>3</v>
      </c>
      <c r="M344" t="str">
        <f t="shared" ca="1" si="117"/>
        <v>Mechanical</v>
      </c>
      <c r="N344">
        <f t="shared" ca="1" si="118"/>
        <v>3</v>
      </c>
      <c r="O344" t="str">
        <f t="shared" ca="1" si="119"/>
        <v>Graduate</v>
      </c>
      <c r="P344">
        <f t="shared" ca="1" si="120"/>
        <v>1</v>
      </c>
      <c r="Q344">
        <f t="shared" ca="1" si="121"/>
        <v>1</v>
      </c>
      <c r="R344">
        <f t="shared" ca="1" si="122"/>
        <v>957217</v>
      </c>
      <c r="S344">
        <f t="shared" ca="1" si="123"/>
        <v>3</v>
      </c>
      <c r="T344" t="str">
        <f t="shared" ca="1" si="124"/>
        <v>Paris</v>
      </c>
      <c r="U344">
        <f t="shared" ca="1" si="125"/>
        <v>5024552.7422786802</v>
      </c>
      <c r="V344">
        <f t="shared" ca="1" si="126"/>
        <v>473917.50040689373</v>
      </c>
      <c r="W344">
        <f t="shared" ca="1" si="127"/>
        <v>666694.24620341498</v>
      </c>
      <c r="X344">
        <f t="shared" ca="1" si="128"/>
        <v>587173.2425210526</v>
      </c>
      <c r="Y344">
        <f t="shared" ca="1" si="129"/>
        <v>552697.58214328543</v>
      </c>
      <c r="Z344">
        <f t="shared" ca="1" si="130"/>
        <v>68972.279361457535</v>
      </c>
      <c r="AA344">
        <f t="shared" ca="1" si="131"/>
        <v>6717436.2678435529</v>
      </c>
      <c r="AB344">
        <f t="shared" ca="1" si="132"/>
        <v>5103647.9427723214</v>
      </c>
      <c r="AD344">
        <f ca="1">IF(main[[#This Row],[Place]]="Melbourne",main[[#This Row],[Networth]],0)</f>
        <v>0</v>
      </c>
      <c r="AE344">
        <f ca="1">IF(main[[#This Row],[Place]]="Cardiff",main[[#This Row],[Networth]],0)</f>
        <v>0</v>
      </c>
      <c r="AF344">
        <f ca="1">IF(main[[#This Row],[Place]]="New york",main[[#This Row],[Networth]],0)</f>
        <v>0</v>
      </c>
      <c r="AG344">
        <f ca="1">IF(main[[#This Row],[Place]]="London",main[[#This Row],[Networth]],0)</f>
        <v>0</v>
      </c>
      <c r="AH344">
        <f ca="1">IF(main[[#This Row],[Place]]="Paris",main[[#This Row],[Networth]],0)</f>
        <v>5103647.9427723214</v>
      </c>
      <c r="AI344">
        <f ca="1">IF(main[[#This Row],[Place]]="Rome",main[[#This Row],[Networth]],0)</f>
        <v>0</v>
      </c>
      <c r="AJ344">
        <f ca="1">IF(main[[#This Row],[Place]]="Delhi",main[[#This Row],[Networth]],0)</f>
        <v>0</v>
      </c>
      <c r="AK344">
        <f ca="1">IF(main[[#This Row],[Place]]="Lords",main[[#This Row],[Networth]],0)</f>
        <v>0</v>
      </c>
    </row>
    <row r="345" spans="4:37">
      <c r="D345" s="16">
        <f t="shared" ca="1" si="112"/>
        <v>6</v>
      </c>
      <c r="E345">
        <f t="shared" ca="1" si="112"/>
        <v>16</v>
      </c>
      <c r="F345">
        <f t="shared" si="133"/>
        <v>342</v>
      </c>
      <c r="G345" t="str">
        <f ca="1">VLOOKUP(D345,firstname[],2,FALSE)</f>
        <v>Donald</v>
      </c>
      <c r="H345" s="3" t="str">
        <f ca="1">VLOOKUP(E345,lastname[],2,FALSE)</f>
        <v>Maxwell</v>
      </c>
      <c r="I345">
        <f t="shared" ca="1" si="113"/>
        <v>35</v>
      </c>
      <c r="J345">
        <f t="shared" ca="1" si="114"/>
        <v>1</v>
      </c>
      <c r="K345" t="str">
        <f t="shared" ca="1" si="115"/>
        <v>men</v>
      </c>
      <c r="L345">
        <f t="shared" ca="1" si="116"/>
        <v>2</v>
      </c>
      <c r="M345" t="str">
        <f t="shared" ca="1" si="117"/>
        <v>Chemical</v>
      </c>
      <c r="N345">
        <f t="shared" ca="1" si="118"/>
        <v>5</v>
      </c>
      <c r="O345" t="str">
        <f t="shared" ca="1" si="119"/>
        <v>PHD</v>
      </c>
      <c r="P345">
        <f t="shared" ca="1" si="120"/>
        <v>2</v>
      </c>
      <c r="Q345">
        <f t="shared" ca="1" si="121"/>
        <v>2</v>
      </c>
      <c r="R345">
        <f t="shared" ca="1" si="122"/>
        <v>463694</v>
      </c>
      <c r="S345">
        <f t="shared" ca="1" si="123"/>
        <v>4</v>
      </c>
      <c r="T345" t="str">
        <f t="shared" ca="1" si="124"/>
        <v>Rome</v>
      </c>
      <c r="U345">
        <f t="shared" ca="1" si="125"/>
        <v>4196267.3724251315</v>
      </c>
      <c r="V345">
        <f t="shared" ca="1" si="126"/>
        <v>53413.557639687293</v>
      </c>
      <c r="W345">
        <f t="shared" ca="1" si="127"/>
        <v>54997.263020237508</v>
      </c>
      <c r="X345">
        <f t="shared" ca="1" si="128"/>
        <v>47715.415968958274</v>
      </c>
      <c r="Y345">
        <f t="shared" ca="1" si="129"/>
        <v>164786.00917299249</v>
      </c>
      <c r="Z345">
        <f t="shared" ca="1" si="130"/>
        <v>32238.589538160901</v>
      </c>
      <c r="AA345">
        <f t="shared" ca="1" si="131"/>
        <v>4747197.2249835301</v>
      </c>
      <c r="AB345">
        <f t="shared" ca="1" si="132"/>
        <v>4481282.2422018917</v>
      </c>
      <c r="AD345">
        <f ca="1">IF(main[[#This Row],[Place]]="Melbourne",main[[#This Row],[Networth]],0)</f>
        <v>0</v>
      </c>
      <c r="AE345">
        <f ca="1">IF(main[[#This Row],[Place]]="Cardiff",main[[#This Row],[Networth]],0)</f>
        <v>0</v>
      </c>
      <c r="AF345">
        <f ca="1">IF(main[[#This Row],[Place]]="New york",main[[#This Row],[Networth]],0)</f>
        <v>0</v>
      </c>
      <c r="AG345">
        <f ca="1">IF(main[[#This Row],[Place]]="London",main[[#This Row],[Networth]],0)</f>
        <v>0</v>
      </c>
      <c r="AH345">
        <f ca="1">IF(main[[#This Row],[Place]]="Paris",main[[#This Row],[Networth]],0)</f>
        <v>0</v>
      </c>
      <c r="AI345">
        <f ca="1">IF(main[[#This Row],[Place]]="Rome",main[[#This Row],[Networth]],0)</f>
        <v>4481282.2422018917</v>
      </c>
      <c r="AJ345">
        <f ca="1">IF(main[[#This Row],[Place]]="Delhi",main[[#This Row],[Networth]],0)</f>
        <v>0</v>
      </c>
      <c r="AK345">
        <f ca="1">IF(main[[#This Row],[Place]]="Lords",main[[#This Row],[Networth]],0)</f>
        <v>0</v>
      </c>
    </row>
    <row r="346" spans="4:37">
      <c r="D346" s="16">
        <f t="shared" ca="1" si="112"/>
        <v>18</v>
      </c>
      <c r="E346">
        <f t="shared" ca="1" si="112"/>
        <v>7</v>
      </c>
      <c r="F346">
        <f t="shared" si="133"/>
        <v>343</v>
      </c>
      <c r="G346" t="str">
        <f ca="1">VLOOKUP(D346,firstname[],2,FALSE)</f>
        <v>Charles</v>
      </c>
      <c r="H346" s="3" t="str">
        <f ca="1">VLOOKUP(E346,lastname[],2,FALSE)</f>
        <v>Trump</v>
      </c>
      <c r="I346">
        <f t="shared" ca="1" si="113"/>
        <v>39</v>
      </c>
      <c r="J346">
        <f t="shared" ca="1" si="114"/>
        <v>2</v>
      </c>
      <c r="K346" t="str">
        <f t="shared" ca="1" si="115"/>
        <v>women</v>
      </c>
      <c r="L346">
        <f t="shared" ca="1" si="116"/>
        <v>2</v>
      </c>
      <c r="M346" t="str">
        <f t="shared" ca="1" si="117"/>
        <v>Chemical</v>
      </c>
      <c r="N346">
        <f t="shared" ca="1" si="118"/>
        <v>5</v>
      </c>
      <c r="O346" t="str">
        <f t="shared" ca="1" si="119"/>
        <v>PHD</v>
      </c>
      <c r="P346">
        <f t="shared" ca="1" si="120"/>
        <v>1</v>
      </c>
      <c r="Q346">
        <f t="shared" ca="1" si="121"/>
        <v>1</v>
      </c>
      <c r="R346">
        <f t="shared" ca="1" si="122"/>
        <v>611499</v>
      </c>
      <c r="S346">
        <f t="shared" ca="1" si="123"/>
        <v>1</v>
      </c>
      <c r="T346" t="str">
        <f t="shared" ca="1" si="124"/>
        <v>New york</v>
      </c>
      <c r="U346">
        <f t="shared" ca="1" si="125"/>
        <v>710544.29885253008</v>
      </c>
      <c r="V346">
        <f t="shared" ca="1" si="126"/>
        <v>34600.407347677821</v>
      </c>
      <c r="W346">
        <f t="shared" ca="1" si="127"/>
        <v>51997.112542372604</v>
      </c>
      <c r="X346">
        <f t="shared" ca="1" si="128"/>
        <v>5898.4775316588839</v>
      </c>
      <c r="Y346">
        <f t="shared" ca="1" si="129"/>
        <v>252154.95482668889</v>
      </c>
      <c r="Z346">
        <f t="shared" ca="1" si="130"/>
        <v>244549.42152499902</v>
      </c>
      <c r="AA346">
        <f t="shared" ca="1" si="131"/>
        <v>1618589.8329199017</v>
      </c>
      <c r="AB346">
        <f t="shared" ca="1" si="132"/>
        <v>1325935.9932138762</v>
      </c>
      <c r="AD346">
        <f ca="1">IF(main[[#This Row],[Place]]="Melbourne",main[[#This Row],[Networth]],0)</f>
        <v>0</v>
      </c>
      <c r="AE346">
        <f ca="1">IF(main[[#This Row],[Place]]="Cardiff",main[[#This Row],[Networth]],0)</f>
        <v>0</v>
      </c>
      <c r="AF346">
        <f ca="1">IF(main[[#This Row],[Place]]="New york",main[[#This Row],[Networth]],0)</f>
        <v>1325935.9932138762</v>
      </c>
      <c r="AG346">
        <f ca="1">IF(main[[#This Row],[Place]]="London",main[[#This Row],[Networth]],0)</f>
        <v>0</v>
      </c>
      <c r="AH346">
        <f ca="1">IF(main[[#This Row],[Place]]="Paris",main[[#This Row],[Networth]],0)</f>
        <v>0</v>
      </c>
      <c r="AI346">
        <f ca="1">IF(main[[#This Row],[Place]]="Rome",main[[#This Row],[Networth]],0)</f>
        <v>0</v>
      </c>
      <c r="AJ346">
        <f ca="1">IF(main[[#This Row],[Place]]="Delhi",main[[#This Row],[Networth]],0)</f>
        <v>0</v>
      </c>
      <c r="AK346">
        <f ca="1">IF(main[[#This Row],[Place]]="Lords",main[[#This Row],[Networth]],0)</f>
        <v>0</v>
      </c>
    </row>
    <row r="347" spans="4:37">
      <c r="D347" s="16">
        <f t="shared" ca="1" si="112"/>
        <v>24</v>
      </c>
      <c r="E347">
        <f t="shared" ca="1" si="112"/>
        <v>24</v>
      </c>
      <c r="F347">
        <f t="shared" si="133"/>
        <v>344</v>
      </c>
      <c r="G347" t="str">
        <f ca="1">VLOOKUP(D347,firstname[],2,FALSE)</f>
        <v>Katnam</v>
      </c>
      <c r="H347" s="3" t="str">
        <f ca="1">VLOOKUP(E347,lastname[],2,FALSE)</f>
        <v>Sundar</v>
      </c>
      <c r="I347">
        <f t="shared" ca="1" si="113"/>
        <v>44</v>
      </c>
      <c r="J347">
        <f t="shared" ca="1" si="114"/>
        <v>2</v>
      </c>
      <c r="K347" t="str">
        <f t="shared" ca="1" si="115"/>
        <v>women</v>
      </c>
      <c r="L347">
        <f t="shared" ca="1" si="116"/>
        <v>3</v>
      </c>
      <c r="M347" t="str">
        <f t="shared" ca="1" si="117"/>
        <v>Mechanical</v>
      </c>
      <c r="N347">
        <f t="shared" ca="1" si="118"/>
        <v>2</v>
      </c>
      <c r="O347" t="str">
        <f t="shared" ca="1" si="119"/>
        <v>SSC</v>
      </c>
      <c r="P347">
        <f t="shared" ca="1" si="120"/>
        <v>3</v>
      </c>
      <c r="Q347">
        <f t="shared" ca="1" si="121"/>
        <v>2</v>
      </c>
      <c r="R347">
        <f t="shared" ca="1" si="122"/>
        <v>1402171</v>
      </c>
      <c r="S347">
        <f t="shared" ca="1" si="123"/>
        <v>8</v>
      </c>
      <c r="T347" t="str">
        <f t="shared" ca="1" si="124"/>
        <v>Cardiff</v>
      </c>
      <c r="U347">
        <f t="shared" ca="1" si="125"/>
        <v>6651980.7667699773</v>
      </c>
      <c r="V347">
        <f t="shared" ca="1" si="126"/>
        <v>616226.1591714028</v>
      </c>
      <c r="W347">
        <f t="shared" ca="1" si="127"/>
        <v>1339867.867063629</v>
      </c>
      <c r="X347">
        <f t="shared" ca="1" si="128"/>
        <v>997246.45020217297</v>
      </c>
      <c r="Y347">
        <f t="shared" ca="1" si="129"/>
        <v>181625.77460885511</v>
      </c>
      <c r="Z347">
        <f t="shared" ca="1" si="130"/>
        <v>950496.67578116921</v>
      </c>
      <c r="AA347">
        <f t="shared" ca="1" si="131"/>
        <v>10344516.309614776</v>
      </c>
      <c r="AB347">
        <f t="shared" ca="1" si="132"/>
        <v>8549417.9256323464</v>
      </c>
      <c r="AD347">
        <f ca="1">IF(main[[#This Row],[Place]]="Melbourne",main[[#This Row],[Networth]],0)</f>
        <v>0</v>
      </c>
      <c r="AE347">
        <f ca="1">IF(main[[#This Row],[Place]]="Cardiff",main[[#This Row],[Networth]],0)</f>
        <v>8549417.9256323464</v>
      </c>
      <c r="AF347">
        <f ca="1">IF(main[[#This Row],[Place]]="New york",main[[#This Row],[Networth]],0)</f>
        <v>0</v>
      </c>
      <c r="AG347">
        <f ca="1">IF(main[[#This Row],[Place]]="London",main[[#This Row],[Networth]],0)</f>
        <v>0</v>
      </c>
      <c r="AH347">
        <f ca="1">IF(main[[#This Row],[Place]]="Paris",main[[#This Row],[Networth]],0)</f>
        <v>0</v>
      </c>
      <c r="AI347">
        <f ca="1">IF(main[[#This Row],[Place]]="Rome",main[[#This Row],[Networth]],0)</f>
        <v>0</v>
      </c>
      <c r="AJ347">
        <f ca="1">IF(main[[#This Row],[Place]]="Delhi",main[[#This Row],[Networth]],0)</f>
        <v>0</v>
      </c>
      <c r="AK347">
        <f ca="1">IF(main[[#This Row],[Place]]="Lords",main[[#This Row],[Networth]],0)</f>
        <v>0</v>
      </c>
    </row>
    <row r="348" spans="4:37">
      <c r="D348" s="16">
        <f t="shared" ca="1" si="112"/>
        <v>21</v>
      </c>
      <c r="E348">
        <f t="shared" ca="1" si="112"/>
        <v>6</v>
      </c>
      <c r="F348">
        <f t="shared" si="133"/>
        <v>345</v>
      </c>
      <c r="G348" t="str">
        <f ca="1">VLOOKUP(D348,firstname[],2,FALSE)</f>
        <v>Mitchell</v>
      </c>
      <c r="H348" s="3" t="str">
        <f ca="1">VLOOKUP(E348,lastname[],2,FALSE)</f>
        <v>Pant</v>
      </c>
      <c r="I348">
        <f t="shared" ca="1" si="113"/>
        <v>35</v>
      </c>
      <c r="J348">
        <f t="shared" ca="1" si="114"/>
        <v>1</v>
      </c>
      <c r="K348" t="str">
        <f t="shared" ca="1" si="115"/>
        <v>men</v>
      </c>
      <c r="L348">
        <f t="shared" ca="1" si="116"/>
        <v>6</v>
      </c>
      <c r="M348" t="str">
        <f t="shared" ca="1" si="117"/>
        <v>Biotech</v>
      </c>
      <c r="N348">
        <f t="shared" ca="1" si="118"/>
        <v>5</v>
      </c>
      <c r="O348" t="str">
        <f t="shared" ca="1" si="119"/>
        <v>PHD</v>
      </c>
      <c r="P348">
        <f t="shared" ca="1" si="120"/>
        <v>1</v>
      </c>
      <c r="Q348">
        <f t="shared" ca="1" si="121"/>
        <v>3</v>
      </c>
      <c r="R348">
        <f t="shared" ca="1" si="122"/>
        <v>306434</v>
      </c>
      <c r="S348">
        <f t="shared" ca="1" si="123"/>
        <v>7</v>
      </c>
      <c r="T348" t="str">
        <f t="shared" ca="1" si="124"/>
        <v>Melbourne</v>
      </c>
      <c r="U348">
        <f t="shared" ca="1" si="125"/>
        <v>1541208.1273445461</v>
      </c>
      <c r="V348">
        <f t="shared" ca="1" si="126"/>
        <v>105201.48393542167</v>
      </c>
      <c r="W348">
        <f t="shared" ca="1" si="127"/>
        <v>224960.75571069392</v>
      </c>
      <c r="X348">
        <f t="shared" ca="1" si="128"/>
        <v>53413.637543115459</v>
      </c>
      <c r="Y348">
        <f t="shared" ca="1" si="129"/>
        <v>179266.9499351976</v>
      </c>
      <c r="Z348">
        <f t="shared" ca="1" si="130"/>
        <v>76304.380961988296</v>
      </c>
      <c r="AA348">
        <f t="shared" ca="1" si="131"/>
        <v>2148907.2640172285</v>
      </c>
      <c r="AB348">
        <f t="shared" ca="1" si="132"/>
        <v>1811025.1926034938</v>
      </c>
      <c r="AD348">
        <f ca="1">IF(main[[#This Row],[Place]]="Melbourne",main[[#This Row],[Networth]],0)</f>
        <v>1811025.1926034938</v>
      </c>
      <c r="AE348">
        <f ca="1">IF(main[[#This Row],[Place]]="Cardiff",main[[#This Row],[Networth]],0)</f>
        <v>0</v>
      </c>
      <c r="AF348">
        <f ca="1">IF(main[[#This Row],[Place]]="New york",main[[#This Row],[Networth]],0)</f>
        <v>0</v>
      </c>
      <c r="AG348">
        <f ca="1">IF(main[[#This Row],[Place]]="London",main[[#This Row],[Networth]],0)</f>
        <v>0</v>
      </c>
      <c r="AH348">
        <f ca="1">IF(main[[#This Row],[Place]]="Paris",main[[#This Row],[Networth]],0)</f>
        <v>0</v>
      </c>
      <c r="AI348">
        <f ca="1">IF(main[[#This Row],[Place]]="Rome",main[[#This Row],[Networth]],0)</f>
        <v>0</v>
      </c>
      <c r="AJ348">
        <f ca="1">IF(main[[#This Row],[Place]]="Delhi",main[[#This Row],[Networth]],0)</f>
        <v>0</v>
      </c>
      <c r="AK348">
        <f ca="1">IF(main[[#This Row],[Place]]="Lords",main[[#This Row],[Networth]],0)</f>
        <v>0</v>
      </c>
    </row>
    <row r="349" spans="4:37">
      <c r="D349" s="16">
        <f t="shared" ca="1" si="112"/>
        <v>22</v>
      </c>
      <c r="E349">
        <f t="shared" ca="1" si="112"/>
        <v>25</v>
      </c>
      <c r="F349">
        <f t="shared" si="133"/>
        <v>346</v>
      </c>
      <c r="G349" t="str">
        <f ca="1">VLOOKUP(D349,firstname[],2,FALSE)</f>
        <v>Satya</v>
      </c>
      <c r="H349" s="3" t="str">
        <f ca="1">VLOOKUP(E349,lastname[],2,FALSE)</f>
        <v>Mathhodkar</v>
      </c>
      <c r="I349">
        <f t="shared" ca="1" si="113"/>
        <v>39</v>
      </c>
      <c r="J349">
        <f t="shared" ca="1" si="114"/>
        <v>1</v>
      </c>
      <c r="K349" t="str">
        <f t="shared" ca="1" si="115"/>
        <v>men</v>
      </c>
      <c r="L349">
        <f t="shared" ca="1" si="116"/>
        <v>5</v>
      </c>
      <c r="M349" t="str">
        <f t="shared" ca="1" si="117"/>
        <v>Electrical</v>
      </c>
      <c r="N349">
        <f t="shared" ca="1" si="118"/>
        <v>3</v>
      </c>
      <c r="O349" t="str">
        <f t="shared" ca="1" si="119"/>
        <v>Graduate</v>
      </c>
      <c r="P349">
        <f t="shared" ca="1" si="120"/>
        <v>3</v>
      </c>
      <c r="Q349">
        <f t="shared" ca="1" si="121"/>
        <v>1</v>
      </c>
      <c r="R349">
        <f t="shared" ca="1" si="122"/>
        <v>624271</v>
      </c>
      <c r="S349">
        <f t="shared" ca="1" si="123"/>
        <v>7</v>
      </c>
      <c r="T349" t="str">
        <f t="shared" ca="1" si="124"/>
        <v>Melbourne</v>
      </c>
      <c r="U349">
        <f t="shared" ca="1" si="125"/>
        <v>2981938.5254176375</v>
      </c>
      <c r="V349">
        <f t="shared" ca="1" si="126"/>
        <v>62160.453583168099</v>
      </c>
      <c r="W349">
        <f t="shared" ca="1" si="127"/>
        <v>184609.55826645761</v>
      </c>
      <c r="X349">
        <f t="shared" ca="1" si="128"/>
        <v>21038.16639583994</v>
      </c>
      <c r="Y349">
        <f t="shared" ca="1" si="129"/>
        <v>318979.00224001403</v>
      </c>
      <c r="Z349">
        <f t="shared" ca="1" si="130"/>
        <v>397913.18376433675</v>
      </c>
      <c r="AA349">
        <f t="shared" ca="1" si="131"/>
        <v>4188732.2674484318</v>
      </c>
      <c r="AB349">
        <f t="shared" ca="1" si="132"/>
        <v>3786554.6452294104</v>
      </c>
      <c r="AD349">
        <f ca="1">IF(main[[#This Row],[Place]]="Melbourne",main[[#This Row],[Networth]],0)</f>
        <v>3786554.6452294104</v>
      </c>
      <c r="AE349">
        <f ca="1">IF(main[[#This Row],[Place]]="Cardiff",main[[#This Row],[Networth]],0)</f>
        <v>0</v>
      </c>
      <c r="AF349">
        <f ca="1">IF(main[[#This Row],[Place]]="New york",main[[#This Row],[Networth]],0)</f>
        <v>0</v>
      </c>
      <c r="AG349">
        <f ca="1">IF(main[[#This Row],[Place]]="London",main[[#This Row],[Networth]],0)</f>
        <v>0</v>
      </c>
      <c r="AH349">
        <f ca="1">IF(main[[#This Row],[Place]]="Paris",main[[#This Row],[Networth]],0)</f>
        <v>0</v>
      </c>
      <c r="AI349">
        <f ca="1">IF(main[[#This Row],[Place]]="Rome",main[[#This Row],[Networth]],0)</f>
        <v>0</v>
      </c>
      <c r="AJ349">
        <f ca="1">IF(main[[#This Row],[Place]]="Delhi",main[[#This Row],[Networth]],0)</f>
        <v>0</v>
      </c>
      <c r="AK349">
        <f ca="1">IF(main[[#This Row],[Place]]="Lords",main[[#This Row],[Networth]],0)</f>
        <v>0</v>
      </c>
    </row>
    <row r="350" spans="4:37">
      <c r="D350" s="16">
        <f t="shared" ca="1" si="112"/>
        <v>19</v>
      </c>
      <c r="E350">
        <f t="shared" ca="1" si="112"/>
        <v>6</v>
      </c>
      <c r="F350">
        <f t="shared" si="133"/>
        <v>347</v>
      </c>
      <c r="G350" t="str">
        <f ca="1">VLOOKUP(D350,firstname[],2,FALSE)</f>
        <v>Berkin</v>
      </c>
      <c r="H350" s="3" t="str">
        <f ca="1">VLOOKUP(E350,lastname[],2,FALSE)</f>
        <v>Pant</v>
      </c>
      <c r="I350">
        <f t="shared" ca="1" si="113"/>
        <v>42</v>
      </c>
      <c r="J350">
        <f t="shared" ca="1" si="114"/>
        <v>2</v>
      </c>
      <c r="K350" t="str">
        <f t="shared" ca="1" si="115"/>
        <v>women</v>
      </c>
      <c r="L350">
        <f t="shared" ca="1" si="116"/>
        <v>6</v>
      </c>
      <c r="M350" t="str">
        <f t="shared" ca="1" si="117"/>
        <v>Biotech</v>
      </c>
      <c r="N350">
        <f t="shared" ca="1" si="118"/>
        <v>5</v>
      </c>
      <c r="O350" t="str">
        <f t="shared" ca="1" si="119"/>
        <v>PHD</v>
      </c>
      <c r="P350">
        <f t="shared" ca="1" si="120"/>
        <v>2</v>
      </c>
      <c r="Q350">
        <f t="shared" ca="1" si="121"/>
        <v>4</v>
      </c>
      <c r="R350">
        <f t="shared" ca="1" si="122"/>
        <v>665526</v>
      </c>
      <c r="S350">
        <f t="shared" ca="1" si="123"/>
        <v>4</v>
      </c>
      <c r="T350" t="str">
        <f t="shared" ca="1" si="124"/>
        <v>Rome</v>
      </c>
      <c r="U350">
        <f t="shared" ca="1" si="125"/>
        <v>2726038.522675544</v>
      </c>
      <c r="V350">
        <f t="shared" ca="1" si="126"/>
        <v>211683.14475897007</v>
      </c>
      <c r="W350">
        <f t="shared" ca="1" si="127"/>
        <v>425771.60262827744</v>
      </c>
      <c r="X350">
        <f t="shared" ca="1" si="128"/>
        <v>211245.754121048</v>
      </c>
      <c r="Y350">
        <f t="shared" ca="1" si="129"/>
        <v>128378.92936199499</v>
      </c>
      <c r="Z350">
        <f t="shared" ca="1" si="130"/>
        <v>481988.5577794204</v>
      </c>
      <c r="AA350">
        <f t="shared" ca="1" si="131"/>
        <v>4299324.6830832418</v>
      </c>
      <c r="AB350">
        <f t="shared" ca="1" si="132"/>
        <v>3748016.854841229</v>
      </c>
      <c r="AD350">
        <f ca="1">IF(main[[#This Row],[Place]]="Melbourne",main[[#This Row],[Networth]],0)</f>
        <v>0</v>
      </c>
      <c r="AE350">
        <f ca="1">IF(main[[#This Row],[Place]]="Cardiff",main[[#This Row],[Networth]],0)</f>
        <v>0</v>
      </c>
      <c r="AF350">
        <f ca="1">IF(main[[#This Row],[Place]]="New york",main[[#This Row],[Networth]],0)</f>
        <v>0</v>
      </c>
      <c r="AG350">
        <f ca="1">IF(main[[#This Row],[Place]]="London",main[[#This Row],[Networth]],0)</f>
        <v>0</v>
      </c>
      <c r="AH350">
        <f ca="1">IF(main[[#This Row],[Place]]="Paris",main[[#This Row],[Networth]],0)</f>
        <v>0</v>
      </c>
      <c r="AI350">
        <f ca="1">IF(main[[#This Row],[Place]]="Rome",main[[#This Row],[Networth]],0)</f>
        <v>3748016.854841229</v>
      </c>
      <c r="AJ350">
        <f ca="1">IF(main[[#This Row],[Place]]="Delhi",main[[#This Row],[Networth]],0)</f>
        <v>0</v>
      </c>
      <c r="AK350">
        <f ca="1">IF(main[[#This Row],[Place]]="Lords",main[[#This Row],[Networth]],0)</f>
        <v>0</v>
      </c>
    </row>
    <row r="351" spans="4:37">
      <c r="D351" s="16">
        <f t="shared" ca="1" si="112"/>
        <v>21</v>
      </c>
      <c r="E351">
        <f t="shared" ca="1" si="112"/>
        <v>6</v>
      </c>
      <c r="F351">
        <f t="shared" si="133"/>
        <v>348</v>
      </c>
      <c r="G351" t="str">
        <f ca="1">VLOOKUP(D351,firstname[],2,FALSE)</f>
        <v>Mitchell</v>
      </c>
      <c r="H351" s="3" t="str">
        <f ca="1">VLOOKUP(E351,lastname[],2,FALSE)</f>
        <v>Pant</v>
      </c>
      <c r="I351">
        <f t="shared" ca="1" si="113"/>
        <v>41</v>
      </c>
      <c r="J351">
        <f t="shared" ca="1" si="114"/>
        <v>2</v>
      </c>
      <c r="K351" t="str">
        <f t="shared" ca="1" si="115"/>
        <v>women</v>
      </c>
      <c r="L351">
        <f t="shared" ca="1" si="116"/>
        <v>2</v>
      </c>
      <c r="M351" t="str">
        <f t="shared" ca="1" si="117"/>
        <v>Chemical</v>
      </c>
      <c r="N351">
        <f t="shared" ca="1" si="118"/>
        <v>2</v>
      </c>
      <c r="O351" t="str">
        <f t="shared" ca="1" si="119"/>
        <v>SSC</v>
      </c>
      <c r="P351">
        <f t="shared" ca="1" si="120"/>
        <v>1</v>
      </c>
      <c r="Q351">
        <f t="shared" ca="1" si="121"/>
        <v>2</v>
      </c>
      <c r="R351">
        <f t="shared" ca="1" si="122"/>
        <v>1002959</v>
      </c>
      <c r="S351">
        <f t="shared" ca="1" si="123"/>
        <v>8</v>
      </c>
      <c r="T351" t="str">
        <f t="shared" ca="1" si="124"/>
        <v>Cardiff</v>
      </c>
      <c r="U351">
        <f t="shared" ca="1" si="125"/>
        <v>4419145.9535102416</v>
      </c>
      <c r="V351">
        <f t="shared" ca="1" si="126"/>
        <v>216874.03485160877</v>
      </c>
      <c r="W351">
        <f t="shared" ca="1" si="127"/>
        <v>930292.18572544551</v>
      </c>
      <c r="X351">
        <f t="shared" ca="1" si="128"/>
        <v>259217.98115716336</v>
      </c>
      <c r="Y351">
        <f t="shared" ca="1" si="129"/>
        <v>606260.71052050323</v>
      </c>
      <c r="Z351">
        <f t="shared" ca="1" si="130"/>
        <v>514343.24600658996</v>
      </c>
      <c r="AA351">
        <f t="shared" ca="1" si="131"/>
        <v>6866740.3852422778</v>
      </c>
      <c r="AB351">
        <f t="shared" ca="1" si="132"/>
        <v>5784387.6587130027</v>
      </c>
      <c r="AD351">
        <f ca="1">IF(main[[#This Row],[Place]]="Melbourne",main[[#This Row],[Networth]],0)</f>
        <v>0</v>
      </c>
      <c r="AE351">
        <f ca="1">IF(main[[#This Row],[Place]]="Cardiff",main[[#This Row],[Networth]],0)</f>
        <v>5784387.6587130027</v>
      </c>
      <c r="AF351">
        <f ca="1">IF(main[[#This Row],[Place]]="New york",main[[#This Row],[Networth]],0)</f>
        <v>0</v>
      </c>
      <c r="AG351">
        <f ca="1">IF(main[[#This Row],[Place]]="London",main[[#This Row],[Networth]],0)</f>
        <v>0</v>
      </c>
      <c r="AH351">
        <f ca="1">IF(main[[#This Row],[Place]]="Paris",main[[#This Row],[Networth]],0)</f>
        <v>0</v>
      </c>
      <c r="AI351">
        <f ca="1">IF(main[[#This Row],[Place]]="Rome",main[[#This Row],[Networth]],0)</f>
        <v>0</v>
      </c>
      <c r="AJ351">
        <f ca="1">IF(main[[#This Row],[Place]]="Delhi",main[[#This Row],[Networth]],0)</f>
        <v>0</v>
      </c>
      <c r="AK351">
        <f ca="1">IF(main[[#This Row],[Place]]="Lords",main[[#This Row],[Networth]],0)</f>
        <v>0</v>
      </c>
    </row>
    <row r="352" spans="4:37">
      <c r="D352" s="16">
        <f t="shared" ca="1" si="112"/>
        <v>3</v>
      </c>
      <c r="E352">
        <f t="shared" ca="1" si="112"/>
        <v>3</v>
      </c>
      <c r="F352">
        <f t="shared" si="133"/>
        <v>349</v>
      </c>
      <c r="G352" t="str">
        <f ca="1">VLOOKUP(D352,firstname[],2,FALSE)</f>
        <v>Pradyuman</v>
      </c>
      <c r="H352" s="3" t="str">
        <f ca="1">VLOOKUP(E352,lastname[],2,FALSE)</f>
        <v>Nadela</v>
      </c>
      <c r="I352">
        <f t="shared" ca="1" si="113"/>
        <v>36</v>
      </c>
      <c r="J352">
        <f t="shared" ca="1" si="114"/>
        <v>1</v>
      </c>
      <c r="K352" t="str">
        <f t="shared" ca="1" si="115"/>
        <v>men</v>
      </c>
      <c r="L352">
        <f t="shared" ca="1" si="116"/>
        <v>4</v>
      </c>
      <c r="M352" t="str">
        <f t="shared" ca="1" si="117"/>
        <v>IT</v>
      </c>
      <c r="N352">
        <f t="shared" ca="1" si="118"/>
        <v>2</v>
      </c>
      <c r="O352" t="str">
        <f t="shared" ca="1" si="119"/>
        <v>SSC</v>
      </c>
      <c r="P352">
        <f t="shared" ca="1" si="120"/>
        <v>1</v>
      </c>
      <c r="Q352">
        <f t="shared" ca="1" si="121"/>
        <v>1</v>
      </c>
      <c r="R352">
        <f t="shared" ca="1" si="122"/>
        <v>146072</v>
      </c>
      <c r="S352">
        <f t="shared" ca="1" si="123"/>
        <v>8</v>
      </c>
      <c r="T352" t="str">
        <f t="shared" ca="1" si="124"/>
        <v>Cardiff</v>
      </c>
      <c r="U352">
        <f t="shared" ca="1" si="125"/>
        <v>153278.43627129612</v>
      </c>
      <c r="V352">
        <f t="shared" ca="1" si="126"/>
        <v>3744.0498393728508</v>
      </c>
      <c r="W352">
        <f t="shared" ca="1" si="127"/>
        <v>112863.23225458956</v>
      </c>
      <c r="X352">
        <f t="shared" ca="1" si="128"/>
        <v>106279.31762781914</v>
      </c>
      <c r="Y352">
        <f t="shared" ca="1" si="129"/>
        <v>59282.652419986101</v>
      </c>
      <c r="Z352">
        <f t="shared" ca="1" si="130"/>
        <v>86666.298234621441</v>
      </c>
      <c r="AA352">
        <f t="shared" ca="1" si="131"/>
        <v>498879.96676050709</v>
      </c>
      <c r="AB352">
        <f t="shared" ca="1" si="132"/>
        <v>329573.946873329</v>
      </c>
      <c r="AD352">
        <f ca="1">IF(main[[#This Row],[Place]]="Melbourne",main[[#This Row],[Networth]],0)</f>
        <v>0</v>
      </c>
      <c r="AE352">
        <f ca="1">IF(main[[#This Row],[Place]]="Cardiff",main[[#This Row],[Networth]],0)</f>
        <v>329573.946873329</v>
      </c>
      <c r="AF352">
        <f ca="1">IF(main[[#This Row],[Place]]="New york",main[[#This Row],[Networth]],0)</f>
        <v>0</v>
      </c>
      <c r="AG352">
        <f ca="1">IF(main[[#This Row],[Place]]="London",main[[#This Row],[Networth]],0)</f>
        <v>0</v>
      </c>
      <c r="AH352">
        <f ca="1">IF(main[[#This Row],[Place]]="Paris",main[[#This Row],[Networth]],0)</f>
        <v>0</v>
      </c>
      <c r="AI352">
        <f ca="1">IF(main[[#This Row],[Place]]="Rome",main[[#This Row],[Networth]],0)</f>
        <v>0</v>
      </c>
      <c r="AJ352">
        <f ca="1">IF(main[[#This Row],[Place]]="Delhi",main[[#This Row],[Networth]],0)</f>
        <v>0</v>
      </c>
      <c r="AK352">
        <f ca="1">IF(main[[#This Row],[Place]]="Lords",main[[#This Row],[Networth]],0)</f>
        <v>0</v>
      </c>
    </row>
    <row r="353" spans="4:37">
      <c r="D353" s="16">
        <f t="shared" ca="1" si="112"/>
        <v>10</v>
      </c>
      <c r="E353">
        <f t="shared" ca="1" si="112"/>
        <v>10</v>
      </c>
      <c r="F353">
        <f t="shared" si="133"/>
        <v>350</v>
      </c>
      <c r="G353" t="str">
        <f ca="1">VLOOKUP(D353,firstname[],2,FALSE)</f>
        <v>Abdul</v>
      </c>
      <c r="H353" s="3" t="str">
        <f ca="1">VLOOKUP(E353,lastname[],2,FALSE)</f>
        <v>Musk</v>
      </c>
      <c r="I353">
        <f t="shared" ca="1" si="113"/>
        <v>35</v>
      </c>
      <c r="J353">
        <f t="shared" ca="1" si="114"/>
        <v>1</v>
      </c>
      <c r="K353" t="str">
        <f t="shared" ca="1" si="115"/>
        <v>men</v>
      </c>
      <c r="L353">
        <f t="shared" ca="1" si="116"/>
        <v>4</v>
      </c>
      <c r="M353" t="str">
        <f t="shared" ca="1" si="117"/>
        <v>IT</v>
      </c>
      <c r="N353">
        <f t="shared" ca="1" si="118"/>
        <v>3</v>
      </c>
      <c r="O353" t="str">
        <f t="shared" ca="1" si="119"/>
        <v>Graduate</v>
      </c>
      <c r="P353">
        <f t="shared" ca="1" si="120"/>
        <v>2</v>
      </c>
      <c r="Q353">
        <f t="shared" ca="1" si="121"/>
        <v>2</v>
      </c>
      <c r="R353">
        <f t="shared" ca="1" si="122"/>
        <v>1443830</v>
      </c>
      <c r="S353">
        <f t="shared" ca="1" si="123"/>
        <v>8</v>
      </c>
      <c r="T353" t="str">
        <f t="shared" ca="1" si="124"/>
        <v>Cardiff</v>
      </c>
      <c r="U353">
        <f t="shared" ca="1" si="125"/>
        <v>7811877.4345942289</v>
      </c>
      <c r="V353">
        <f t="shared" ca="1" si="126"/>
        <v>379324.59673511866</v>
      </c>
      <c r="W353">
        <f t="shared" ca="1" si="127"/>
        <v>1255514.7495213405</v>
      </c>
      <c r="X353">
        <f t="shared" ca="1" si="128"/>
        <v>715356.0058355463</v>
      </c>
      <c r="Y353">
        <f t="shared" ca="1" si="129"/>
        <v>1410193.1095204125</v>
      </c>
      <c r="Z353">
        <f t="shared" ca="1" si="130"/>
        <v>118119.41110075384</v>
      </c>
      <c r="AA353">
        <f t="shared" ca="1" si="131"/>
        <v>10629341.595216325</v>
      </c>
      <c r="AB353">
        <f t="shared" ca="1" si="132"/>
        <v>8124467.8831252474</v>
      </c>
      <c r="AD353">
        <f ca="1">IF(main[[#This Row],[Place]]="Melbourne",main[[#This Row],[Networth]],0)</f>
        <v>0</v>
      </c>
      <c r="AE353">
        <f ca="1">IF(main[[#This Row],[Place]]="Cardiff",main[[#This Row],[Networth]],0)</f>
        <v>8124467.8831252474</v>
      </c>
      <c r="AF353">
        <f ca="1">IF(main[[#This Row],[Place]]="New york",main[[#This Row],[Networth]],0)</f>
        <v>0</v>
      </c>
      <c r="AG353">
        <f ca="1">IF(main[[#This Row],[Place]]="London",main[[#This Row],[Networth]],0)</f>
        <v>0</v>
      </c>
      <c r="AH353">
        <f ca="1">IF(main[[#This Row],[Place]]="Paris",main[[#This Row],[Networth]],0)</f>
        <v>0</v>
      </c>
      <c r="AI353">
        <f ca="1">IF(main[[#This Row],[Place]]="Rome",main[[#This Row],[Networth]],0)</f>
        <v>0</v>
      </c>
      <c r="AJ353">
        <f ca="1">IF(main[[#This Row],[Place]]="Delhi",main[[#This Row],[Networth]],0)</f>
        <v>0</v>
      </c>
      <c r="AK353">
        <f ca="1">IF(main[[#This Row],[Place]]="Lords",main[[#This Row],[Networth]],0)</f>
        <v>0</v>
      </c>
    </row>
    <row r="354" spans="4:37">
      <c r="D354" s="16">
        <f t="shared" ca="1" si="112"/>
        <v>26</v>
      </c>
      <c r="E354">
        <f t="shared" ca="1" si="112"/>
        <v>10</v>
      </c>
      <c r="F354">
        <f t="shared" si="133"/>
        <v>351</v>
      </c>
      <c r="G354" t="str">
        <f ca="1">VLOOKUP(D354,firstname[],2,FALSE)</f>
        <v>Paul</v>
      </c>
      <c r="H354" s="3" t="str">
        <f ca="1">VLOOKUP(E354,lastname[],2,FALSE)</f>
        <v>Musk</v>
      </c>
      <c r="I354">
        <f t="shared" ca="1" si="113"/>
        <v>43</v>
      </c>
      <c r="J354">
        <f t="shared" ca="1" si="114"/>
        <v>2</v>
      </c>
      <c r="K354" t="str">
        <f t="shared" ca="1" si="115"/>
        <v>women</v>
      </c>
      <c r="L354">
        <f t="shared" ca="1" si="116"/>
        <v>6</v>
      </c>
      <c r="M354" t="str">
        <f t="shared" ca="1" si="117"/>
        <v>Biotech</v>
      </c>
      <c r="N354">
        <f t="shared" ca="1" si="118"/>
        <v>5</v>
      </c>
      <c r="O354" t="str">
        <f t="shared" ca="1" si="119"/>
        <v>PHD</v>
      </c>
      <c r="P354">
        <f t="shared" ca="1" si="120"/>
        <v>3</v>
      </c>
      <c r="Q354">
        <f t="shared" ca="1" si="121"/>
        <v>2</v>
      </c>
      <c r="R354">
        <f t="shared" ca="1" si="122"/>
        <v>780546</v>
      </c>
      <c r="S354">
        <f t="shared" ca="1" si="123"/>
        <v>1</v>
      </c>
      <c r="T354" t="str">
        <f t="shared" ca="1" si="124"/>
        <v>New york</v>
      </c>
      <c r="U354">
        <f t="shared" ca="1" si="125"/>
        <v>3518494.1573893563</v>
      </c>
      <c r="V354">
        <f t="shared" ca="1" si="126"/>
        <v>68962.367112910142</v>
      </c>
      <c r="W354">
        <f t="shared" ca="1" si="127"/>
        <v>517738.6501025419</v>
      </c>
      <c r="X354">
        <f t="shared" ca="1" si="128"/>
        <v>60396.727189252582</v>
      </c>
      <c r="Y354">
        <f t="shared" ca="1" si="129"/>
        <v>427771.6272293434</v>
      </c>
      <c r="Z354">
        <f t="shared" ca="1" si="130"/>
        <v>407061.59508874931</v>
      </c>
      <c r="AA354">
        <f t="shared" ca="1" si="131"/>
        <v>5223840.4025806468</v>
      </c>
      <c r="AB354">
        <f t="shared" ca="1" si="132"/>
        <v>4666709.6810491411</v>
      </c>
      <c r="AD354">
        <f ca="1">IF(main[[#This Row],[Place]]="Melbourne",main[[#This Row],[Networth]],0)</f>
        <v>0</v>
      </c>
      <c r="AE354">
        <f ca="1">IF(main[[#This Row],[Place]]="Cardiff",main[[#This Row],[Networth]],0)</f>
        <v>0</v>
      </c>
      <c r="AF354">
        <f ca="1">IF(main[[#This Row],[Place]]="New york",main[[#This Row],[Networth]],0)</f>
        <v>4666709.6810491411</v>
      </c>
      <c r="AG354">
        <f ca="1">IF(main[[#This Row],[Place]]="London",main[[#This Row],[Networth]],0)</f>
        <v>0</v>
      </c>
      <c r="AH354">
        <f ca="1">IF(main[[#This Row],[Place]]="Paris",main[[#This Row],[Networth]],0)</f>
        <v>0</v>
      </c>
      <c r="AI354">
        <f ca="1">IF(main[[#This Row],[Place]]="Rome",main[[#This Row],[Networth]],0)</f>
        <v>0</v>
      </c>
      <c r="AJ354">
        <f ca="1">IF(main[[#This Row],[Place]]="Delhi",main[[#This Row],[Networth]],0)</f>
        <v>0</v>
      </c>
      <c r="AK354">
        <f ca="1">IF(main[[#This Row],[Place]]="Lords",main[[#This Row],[Networth]],0)</f>
        <v>0</v>
      </c>
    </row>
    <row r="355" spans="4:37">
      <c r="D355" s="16">
        <f t="shared" ca="1" si="112"/>
        <v>11</v>
      </c>
      <c r="E355">
        <f t="shared" ca="1" si="112"/>
        <v>14</v>
      </c>
      <c r="F355">
        <f t="shared" si="133"/>
        <v>352</v>
      </c>
      <c r="G355" t="str">
        <f ca="1">VLOOKUP(D355,firstname[],2,FALSE)</f>
        <v>Saharsh</v>
      </c>
      <c r="H355" s="3" t="str">
        <f ca="1">VLOOKUP(E355,lastname[],2,FALSE)</f>
        <v>Samad</v>
      </c>
      <c r="I355">
        <f t="shared" ca="1" si="113"/>
        <v>31</v>
      </c>
      <c r="J355">
        <f t="shared" ca="1" si="114"/>
        <v>1</v>
      </c>
      <c r="K355" t="str">
        <f t="shared" ca="1" si="115"/>
        <v>men</v>
      </c>
      <c r="L355">
        <f t="shared" ca="1" si="116"/>
        <v>6</v>
      </c>
      <c r="M355" t="str">
        <f t="shared" ca="1" si="117"/>
        <v>Biotech</v>
      </c>
      <c r="N355">
        <f t="shared" ca="1" si="118"/>
        <v>3</v>
      </c>
      <c r="O355" t="str">
        <f t="shared" ca="1" si="119"/>
        <v>Graduate</v>
      </c>
      <c r="P355">
        <f t="shared" ca="1" si="120"/>
        <v>2</v>
      </c>
      <c r="Q355">
        <f t="shared" ca="1" si="121"/>
        <v>3</v>
      </c>
      <c r="R355">
        <f t="shared" ca="1" si="122"/>
        <v>662083</v>
      </c>
      <c r="S355">
        <f t="shared" ca="1" si="123"/>
        <v>8</v>
      </c>
      <c r="T355" t="str">
        <f t="shared" ca="1" si="124"/>
        <v>Cardiff</v>
      </c>
      <c r="U355">
        <f t="shared" ca="1" si="125"/>
        <v>2534702.1221317672</v>
      </c>
      <c r="V355">
        <f t="shared" ca="1" si="126"/>
        <v>100402.37339812508</v>
      </c>
      <c r="W355">
        <f t="shared" ca="1" si="127"/>
        <v>188438.44604773738</v>
      </c>
      <c r="X355">
        <f t="shared" ca="1" si="128"/>
        <v>133417.5900252329</v>
      </c>
      <c r="Y355">
        <f t="shared" ca="1" si="129"/>
        <v>360928.5404866084</v>
      </c>
      <c r="Z355">
        <f t="shared" ca="1" si="130"/>
        <v>270874.71259677946</v>
      </c>
      <c r="AA355">
        <f t="shared" ca="1" si="131"/>
        <v>3656098.2807762837</v>
      </c>
      <c r="AB355">
        <f t="shared" ca="1" si="132"/>
        <v>3061349.7768663168</v>
      </c>
      <c r="AD355">
        <f ca="1">IF(main[[#This Row],[Place]]="Melbourne",main[[#This Row],[Networth]],0)</f>
        <v>0</v>
      </c>
      <c r="AE355">
        <f ca="1">IF(main[[#This Row],[Place]]="Cardiff",main[[#This Row],[Networth]],0)</f>
        <v>3061349.7768663168</v>
      </c>
      <c r="AF355">
        <f ca="1">IF(main[[#This Row],[Place]]="New york",main[[#This Row],[Networth]],0)</f>
        <v>0</v>
      </c>
      <c r="AG355">
        <f ca="1">IF(main[[#This Row],[Place]]="London",main[[#This Row],[Networth]],0)</f>
        <v>0</v>
      </c>
      <c r="AH355">
        <f ca="1">IF(main[[#This Row],[Place]]="Paris",main[[#This Row],[Networth]],0)</f>
        <v>0</v>
      </c>
      <c r="AI355">
        <f ca="1">IF(main[[#This Row],[Place]]="Rome",main[[#This Row],[Networth]],0)</f>
        <v>0</v>
      </c>
      <c r="AJ355">
        <f ca="1">IF(main[[#This Row],[Place]]="Delhi",main[[#This Row],[Networth]],0)</f>
        <v>0</v>
      </c>
      <c r="AK355">
        <f ca="1">IF(main[[#This Row],[Place]]="Lords",main[[#This Row],[Networth]],0)</f>
        <v>0</v>
      </c>
    </row>
    <row r="356" spans="4:37">
      <c r="D356" s="16">
        <f t="shared" ca="1" si="112"/>
        <v>5</v>
      </c>
      <c r="E356">
        <f t="shared" ca="1" si="112"/>
        <v>17</v>
      </c>
      <c r="F356">
        <f t="shared" si="133"/>
        <v>353</v>
      </c>
      <c r="G356" t="str">
        <f ca="1">VLOOKUP(D356,firstname[],2,FALSE)</f>
        <v>Rishabh</v>
      </c>
      <c r="H356" s="3" t="str">
        <f ca="1">VLOOKUP(E356,lastname[],2,FALSE)</f>
        <v>Williamson</v>
      </c>
      <c r="I356">
        <f t="shared" ca="1" si="113"/>
        <v>25</v>
      </c>
      <c r="J356">
        <f t="shared" ca="1" si="114"/>
        <v>2</v>
      </c>
      <c r="K356" t="str">
        <f t="shared" ca="1" si="115"/>
        <v>women</v>
      </c>
      <c r="L356">
        <f t="shared" ca="1" si="116"/>
        <v>1</v>
      </c>
      <c r="M356" t="str">
        <f t="shared" ca="1" si="117"/>
        <v>Computer Science</v>
      </c>
      <c r="N356">
        <f t="shared" ca="1" si="118"/>
        <v>5</v>
      </c>
      <c r="O356" t="str">
        <f t="shared" ca="1" si="119"/>
        <v>PHD</v>
      </c>
      <c r="P356">
        <f t="shared" ca="1" si="120"/>
        <v>2</v>
      </c>
      <c r="Q356">
        <f t="shared" ca="1" si="121"/>
        <v>2</v>
      </c>
      <c r="R356">
        <f t="shared" ca="1" si="122"/>
        <v>134511</v>
      </c>
      <c r="S356">
        <f t="shared" ca="1" si="123"/>
        <v>7</v>
      </c>
      <c r="T356" t="str">
        <f t="shared" ca="1" si="124"/>
        <v>Melbourne</v>
      </c>
      <c r="U356">
        <f t="shared" ca="1" si="125"/>
        <v>1292742.4453346331</v>
      </c>
      <c r="V356">
        <f t="shared" ca="1" si="126"/>
        <v>77344.607614774519</v>
      </c>
      <c r="W356">
        <f t="shared" ca="1" si="127"/>
        <v>427.48148018034982</v>
      </c>
      <c r="X356">
        <f t="shared" ca="1" si="128"/>
        <v>206.40834848589375</v>
      </c>
      <c r="Y356">
        <f t="shared" ca="1" si="129"/>
        <v>107370.78138095392</v>
      </c>
      <c r="Z356">
        <f t="shared" ca="1" si="130"/>
        <v>11755.284706352621</v>
      </c>
      <c r="AA356">
        <f t="shared" ca="1" si="131"/>
        <v>1439436.2115211659</v>
      </c>
      <c r="AB356">
        <f t="shared" ca="1" si="132"/>
        <v>1254514.4141769516</v>
      </c>
      <c r="AD356">
        <f ca="1">IF(main[[#This Row],[Place]]="Melbourne",main[[#This Row],[Networth]],0)</f>
        <v>1254514.4141769516</v>
      </c>
      <c r="AE356">
        <f ca="1">IF(main[[#This Row],[Place]]="Cardiff",main[[#This Row],[Networth]],0)</f>
        <v>0</v>
      </c>
      <c r="AF356">
        <f ca="1">IF(main[[#This Row],[Place]]="New york",main[[#This Row],[Networth]],0)</f>
        <v>0</v>
      </c>
      <c r="AG356">
        <f ca="1">IF(main[[#This Row],[Place]]="London",main[[#This Row],[Networth]],0)</f>
        <v>0</v>
      </c>
      <c r="AH356">
        <f ca="1">IF(main[[#This Row],[Place]]="Paris",main[[#This Row],[Networth]],0)</f>
        <v>0</v>
      </c>
      <c r="AI356">
        <f ca="1">IF(main[[#This Row],[Place]]="Rome",main[[#This Row],[Networth]],0)</f>
        <v>0</v>
      </c>
      <c r="AJ356">
        <f ca="1">IF(main[[#This Row],[Place]]="Delhi",main[[#This Row],[Networth]],0)</f>
        <v>0</v>
      </c>
      <c r="AK356">
        <f ca="1">IF(main[[#This Row],[Place]]="Lords",main[[#This Row],[Networth]],0)</f>
        <v>0</v>
      </c>
    </row>
    <row r="357" spans="4:37">
      <c r="D357" s="16">
        <f t="shared" ca="1" si="112"/>
        <v>29</v>
      </c>
      <c r="E357">
        <f t="shared" ca="1" si="112"/>
        <v>13</v>
      </c>
      <c r="F357">
        <f t="shared" si="133"/>
        <v>354</v>
      </c>
      <c r="G357" t="str">
        <f ca="1">VLOOKUP(D357,firstname[],2,FALSE)</f>
        <v>Asgar</v>
      </c>
      <c r="H357" s="3" t="str">
        <f ca="1">VLOOKUP(E357,lastname[],2,FALSE)</f>
        <v>Hooda</v>
      </c>
      <c r="I357">
        <f t="shared" ca="1" si="113"/>
        <v>42</v>
      </c>
      <c r="J357">
        <f t="shared" ca="1" si="114"/>
        <v>2</v>
      </c>
      <c r="K357" t="str">
        <f t="shared" ca="1" si="115"/>
        <v>women</v>
      </c>
      <c r="L357">
        <f t="shared" ca="1" si="116"/>
        <v>2</v>
      </c>
      <c r="M357" t="str">
        <f t="shared" ca="1" si="117"/>
        <v>Chemical</v>
      </c>
      <c r="N357">
        <f t="shared" ca="1" si="118"/>
        <v>2</v>
      </c>
      <c r="O357" t="str">
        <f t="shared" ca="1" si="119"/>
        <v>SSC</v>
      </c>
      <c r="P357">
        <f t="shared" ca="1" si="120"/>
        <v>2</v>
      </c>
      <c r="Q357">
        <f t="shared" ca="1" si="121"/>
        <v>4</v>
      </c>
      <c r="R357">
        <f t="shared" ca="1" si="122"/>
        <v>614859</v>
      </c>
      <c r="S357">
        <f t="shared" ca="1" si="123"/>
        <v>4</v>
      </c>
      <c r="T357" t="str">
        <f t="shared" ca="1" si="124"/>
        <v>Rome</v>
      </c>
      <c r="U357">
        <f t="shared" ca="1" si="125"/>
        <v>5240111.2900275169</v>
      </c>
      <c r="V357">
        <f t="shared" ca="1" si="126"/>
        <v>346901.93892340094</v>
      </c>
      <c r="W357">
        <f t="shared" ca="1" si="127"/>
        <v>378971.27772540657</v>
      </c>
      <c r="X357">
        <f t="shared" ca="1" si="128"/>
        <v>147137.40641463097</v>
      </c>
      <c r="Y357">
        <f t="shared" ca="1" si="129"/>
        <v>242968.39997499928</v>
      </c>
      <c r="Z357">
        <f t="shared" ca="1" si="130"/>
        <v>171045.59450223093</v>
      </c>
      <c r="AA357">
        <f t="shared" ca="1" si="131"/>
        <v>6404987.1622551549</v>
      </c>
      <c r="AB357">
        <f t="shared" ca="1" si="132"/>
        <v>5667979.4169421243</v>
      </c>
      <c r="AD357">
        <f ca="1">IF(main[[#This Row],[Place]]="Melbourne",main[[#This Row],[Networth]],0)</f>
        <v>0</v>
      </c>
      <c r="AE357">
        <f ca="1">IF(main[[#This Row],[Place]]="Cardiff",main[[#This Row],[Networth]],0)</f>
        <v>0</v>
      </c>
      <c r="AF357">
        <f ca="1">IF(main[[#This Row],[Place]]="New york",main[[#This Row],[Networth]],0)</f>
        <v>0</v>
      </c>
      <c r="AG357">
        <f ca="1">IF(main[[#This Row],[Place]]="London",main[[#This Row],[Networth]],0)</f>
        <v>0</v>
      </c>
      <c r="AH357">
        <f ca="1">IF(main[[#This Row],[Place]]="Paris",main[[#This Row],[Networth]],0)</f>
        <v>0</v>
      </c>
      <c r="AI357">
        <f ca="1">IF(main[[#This Row],[Place]]="Rome",main[[#This Row],[Networth]],0)</f>
        <v>5667979.4169421243</v>
      </c>
      <c r="AJ357">
        <f ca="1">IF(main[[#This Row],[Place]]="Delhi",main[[#This Row],[Networth]],0)</f>
        <v>0</v>
      </c>
      <c r="AK357">
        <f ca="1">IF(main[[#This Row],[Place]]="Lords",main[[#This Row],[Networth]],0)</f>
        <v>0</v>
      </c>
    </row>
    <row r="358" spans="4:37">
      <c r="D358" s="16">
        <f t="shared" ca="1" si="112"/>
        <v>13</v>
      </c>
      <c r="E358">
        <f t="shared" ca="1" si="112"/>
        <v>30</v>
      </c>
      <c r="F358">
        <f t="shared" si="133"/>
        <v>355</v>
      </c>
      <c r="G358" t="str">
        <f ca="1">VLOOKUP(D358,firstname[],2,FALSE)</f>
        <v>Randeep</v>
      </c>
      <c r="H358" s="3" t="str">
        <f ca="1">VLOOKUP(E358,lastname[],2,FALSE)</f>
        <v>Hawkings</v>
      </c>
      <c r="I358">
        <f t="shared" ca="1" si="113"/>
        <v>30</v>
      </c>
      <c r="J358">
        <f t="shared" ca="1" si="114"/>
        <v>2</v>
      </c>
      <c r="K358" t="str">
        <f t="shared" ca="1" si="115"/>
        <v>women</v>
      </c>
      <c r="L358">
        <f t="shared" ca="1" si="116"/>
        <v>3</v>
      </c>
      <c r="M358" t="str">
        <f t="shared" ca="1" si="117"/>
        <v>Mechanical</v>
      </c>
      <c r="N358">
        <f t="shared" ca="1" si="118"/>
        <v>2</v>
      </c>
      <c r="O358" t="str">
        <f t="shared" ca="1" si="119"/>
        <v>SSC</v>
      </c>
      <c r="P358">
        <f t="shared" ca="1" si="120"/>
        <v>1</v>
      </c>
      <c r="Q358">
        <f t="shared" ca="1" si="121"/>
        <v>1</v>
      </c>
      <c r="R358">
        <f t="shared" ca="1" si="122"/>
        <v>1102681</v>
      </c>
      <c r="S358">
        <f t="shared" ca="1" si="123"/>
        <v>1</v>
      </c>
      <c r="T358" t="str">
        <f t="shared" ca="1" si="124"/>
        <v>New york</v>
      </c>
      <c r="U358">
        <f t="shared" ca="1" si="125"/>
        <v>3205507.0122573571</v>
      </c>
      <c r="V358">
        <f t="shared" ca="1" si="126"/>
        <v>132492.70441710876</v>
      </c>
      <c r="W358">
        <f t="shared" ca="1" si="127"/>
        <v>934298.15907637926</v>
      </c>
      <c r="X358">
        <f t="shared" ca="1" si="128"/>
        <v>753487.72464728344</v>
      </c>
      <c r="Y358">
        <f t="shared" ca="1" si="129"/>
        <v>148370.39269638321</v>
      </c>
      <c r="Z358">
        <f t="shared" ca="1" si="130"/>
        <v>66128.12671579876</v>
      </c>
      <c r="AA358">
        <f t="shared" ca="1" si="131"/>
        <v>5308614.2980495356</v>
      </c>
      <c r="AB358">
        <f t="shared" ca="1" si="132"/>
        <v>4274263.4762887601</v>
      </c>
      <c r="AD358">
        <f ca="1">IF(main[[#This Row],[Place]]="Melbourne",main[[#This Row],[Networth]],0)</f>
        <v>0</v>
      </c>
      <c r="AE358">
        <f ca="1">IF(main[[#This Row],[Place]]="Cardiff",main[[#This Row],[Networth]],0)</f>
        <v>0</v>
      </c>
      <c r="AF358">
        <f ca="1">IF(main[[#This Row],[Place]]="New york",main[[#This Row],[Networth]],0)</f>
        <v>4274263.4762887601</v>
      </c>
      <c r="AG358">
        <f ca="1">IF(main[[#This Row],[Place]]="London",main[[#This Row],[Networth]],0)</f>
        <v>0</v>
      </c>
      <c r="AH358">
        <f ca="1">IF(main[[#This Row],[Place]]="Paris",main[[#This Row],[Networth]],0)</f>
        <v>0</v>
      </c>
      <c r="AI358">
        <f ca="1">IF(main[[#This Row],[Place]]="Rome",main[[#This Row],[Networth]],0)</f>
        <v>0</v>
      </c>
      <c r="AJ358">
        <f ca="1">IF(main[[#This Row],[Place]]="Delhi",main[[#This Row],[Networth]],0)</f>
        <v>0</v>
      </c>
      <c r="AK358">
        <f ca="1">IF(main[[#This Row],[Place]]="Lords",main[[#This Row],[Networth]],0)</f>
        <v>0</v>
      </c>
    </row>
    <row r="359" spans="4:37">
      <c r="D359" s="16">
        <f t="shared" ca="1" si="112"/>
        <v>10</v>
      </c>
      <c r="E359">
        <f t="shared" ca="1" si="112"/>
        <v>20</v>
      </c>
      <c r="F359">
        <f t="shared" si="133"/>
        <v>356</v>
      </c>
      <c r="G359" t="str">
        <f ca="1">VLOOKUP(D359,firstname[],2,FALSE)</f>
        <v>Abdul</v>
      </c>
      <c r="H359" s="3" t="str">
        <f ca="1">VLOOKUP(E359,lastname[],2,FALSE)</f>
        <v>Link</v>
      </c>
      <c r="I359">
        <f t="shared" ca="1" si="113"/>
        <v>37</v>
      </c>
      <c r="J359">
        <f t="shared" ca="1" si="114"/>
        <v>1</v>
      </c>
      <c r="K359" t="str">
        <f t="shared" ca="1" si="115"/>
        <v>men</v>
      </c>
      <c r="L359">
        <f t="shared" ca="1" si="116"/>
        <v>5</v>
      </c>
      <c r="M359" t="str">
        <f t="shared" ca="1" si="117"/>
        <v>Electrical</v>
      </c>
      <c r="N359">
        <f t="shared" ca="1" si="118"/>
        <v>5</v>
      </c>
      <c r="O359" t="str">
        <f t="shared" ca="1" si="119"/>
        <v>PHD</v>
      </c>
      <c r="P359">
        <f t="shared" ca="1" si="120"/>
        <v>2</v>
      </c>
      <c r="Q359">
        <f t="shared" ca="1" si="121"/>
        <v>1</v>
      </c>
      <c r="R359">
        <f t="shared" ca="1" si="122"/>
        <v>962457</v>
      </c>
      <c r="S359">
        <f t="shared" ca="1" si="123"/>
        <v>3</v>
      </c>
      <c r="T359" t="str">
        <f t="shared" ca="1" si="124"/>
        <v>Paris</v>
      </c>
      <c r="U359">
        <f t="shared" ca="1" si="125"/>
        <v>7888535.630920209</v>
      </c>
      <c r="V359">
        <f t="shared" ca="1" si="126"/>
        <v>695830.981871097</v>
      </c>
      <c r="W359">
        <f t="shared" ca="1" si="127"/>
        <v>85632.663677068645</v>
      </c>
      <c r="X359">
        <f t="shared" ca="1" si="128"/>
        <v>8067.6224959928841</v>
      </c>
      <c r="Y359">
        <f t="shared" ca="1" si="129"/>
        <v>408044.44181977492</v>
      </c>
      <c r="Z359">
        <f t="shared" ca="1" si="130"/>
        <v>408552.13182888797</v>
      </c>
      <c r="AA359">
        <f t="shared" ca="1" si="131"/>
        <v>9345177.4264261648</v>
      </c>
      <c r="AB359">
        <f t="shared" ca="1" si="132"/>
        <v>8233234.3802393014</v>
      </c>
      <c r="AD359">
        <f ca="1">IF(main[[#This Row],[Place]]="Melbourne",main[[#This Row],[Networth]],0)</f>
        <v>0</v>
      </c>
      <c r="AE359">
        <f ca="1">IF(main[[#This Row],[Place]]="Cardiff",main[[#This Row],[Networth]],0)</f>
        <v>0</v>
      </c>
      <c r="AF359">
        <f ca="1">IF(main[[#This Row],[Place]]="New york",main[[#This Row],[Networth]],0)</f>
        <v>0</v>
      </c>
      <c r="AG359">
        <f ca="1">IF(main[[#This Row],[Place]]="London",main[[#This Row],[Networth]],0)</f>
        <v>0</v>
      </c>
      <c r="AH359">
        <f ca="1">IF(main[[#This Row],[Place]]="Paris",main[[#This Row],[Networth]],0)</f>
        <v>8233234.3802393014</v>
      </c>
      <c r="AI359">
        <f ca="1">IF(main[[#This Row],[Place]]="Rome",main[[#This Row],[Networth]],0)</f>
        <v>0</v>
      </c>
      <c r="AJ359">
        <f ca="1">IF(main[[#This Row],[Place]]="Delhi",main[[#This Row],[Networth]],0)</f>
        <v>0</v>
      </c>
      <c r="AK359">
        <f ca="1">IF(main[[#This Row],[Place]]="Lords",main[[#This Row],[Networth]],0)</f>
        <v>0</v>
      </c>
    </row>
    <row r="360" spans="4:37">
      <c r="D360" s="16">
        <f t="shared" ca="1" si="112"/>
        <v>6</v>
      </c>
      <c r="E360">
        <f t="shared" ca="1" si="112"/>
        <v>28</v>
      </c>
      <c r="F360">
        <f t="shared" si="133"/>
        <v>357</v>
      </c>
      <c r="G360" t="str">
        <f ca="1">VLOOKUP(D360,firstname[],2,FALSE)</f>
        <v>Donald</v>
      </c>
      <c r="H360" s="3" t="str">
        <f ca="1">VLOOKUP(E360,lastname[],2,FALSE)</f>
        <v>Coulternile</v>
      </c>
      <c r="I360">
        <f t="shared" ca="1" si="113"/>
        <v>25</v>
      </c>
      <c r="J360">
        <f t="shared" ca="1" si="114"/>
        <v>1</v>
      </c>
      <c r="K360" t="str">
        <f t="shared" ca="1" si="115"/>
        <v>men</v>
      </c>
      <c r="L360">
        <f t="shared" ca="1" si="116"/>
        <v>6</v>
      </c>
      <c r="M360" t="str">
        <f t="shared" ca="1" si="117"/>
        <v>Biotech</v>
      </c>
      <c r="N360">
        <f t="shared" ca="1" si="118"/>
        <v>4</v>
      </c>
      <c r="O360" t="str">
        <f t="shared" ca="1" si="119"/>
        <v>PostGraduate</v>
      </c>
      <c r="P360">
        <f t="shared" ca="1" si="120"/>
        <v>3</v>
      </c>
      <c r="Q360">
        <f t="shared" ca="1" si="121"/>
        <v>2</v>
      </c>
      <c r="R360">
        <f t="shared" ca="1" si="122"/>
        <v>831097</v>
      </c>
      <c r="S360">
        <f t="shared" ca="1" si="123"/>
        <v>6</v>
      </c>
      <c r="T360" t="str">
        <f t="shared" ca="1" si="124"/>
        <v>Lords</v>
      </c>
      <c r="U360">
        <f t="shared" ca="1" si="125"/>
        <v>3052642.4392904015</v>
      </c>
      <c r="V360">
        <f t="shared" ca="1" si="126"/>
        <v>99234.783239082302</v>
      </c>
      <c r="W360">
        <f t="shared" ca="1" si="127"/>
        <v>437365.81502214627</v>
      </c>
      <c r="X360">
        <f t="shared" ca="1" si="128"/>
        <v>290938.43868598639</v>
      </c>
      <c r="Y360">
        <f t="shared" ca="1" si="129"/>
        <v>43970.918459806169</v>
      </c>
      <c r="Z360">
        <f t="shared" ca="1" si="130"/>
        <v>552294.35036608693</v>
      </c>
      <c r="AA360">
        <f t="shared" ca="1" si="131"/>
        <v>4873399.6046786346</v>
      </c>
      <c r="AB360">
        <f t="shared" ca="1" si="132"/>
        <v>4439255.4642937593</v>
      </c>
      <c r="AD360">
        <f ca="1">IF(main[[#This Row],[Place]]="Melbourne",main[[#This Row],[Networth]],0)</f>
        <v>0</v>
      </c>
      <c r="AE360">
        <f ca="1">IF(main[[#This Row],[Place]]="Cardiff",main[[#This Row],[Networth]],0)</f>
        <v>0</v>
      </c>
      <c r="AF360">
        <f ca="1">IF(main[[#This Row],[Place]]="New york",main[[#This Row],[Networth]],0)</f>
        <v>0</v>
      </c>
      <c r="AG360">
        <f ca="1">IF(main[[#This Row],[Place]]="London",main[[#This Row],[Networth]],0)</f>
        <v>0</v>
      </c>
      <c r="AH360">
        <f ca="1">IF(main[[#This Row],[Place]]="Paris",main[[#This Row],[Networth]],0)</f>
        <v>0</v>
      </c>
      <c r="AI360">
        <f ca="1">IF(main[[#This Row],[Place]]="Rome",main[[#This Row],[Networth]],0)</f>
        <v>0</v>
      </c>
      <c r="AJ360">
        <f ca="1">IF(main[[#This Row],[Place]]="Delhi",main[[#This Row],[Networth]],0)</f>
        <v>0</v>
      </c>
      <c r="AK360">
        <f ca="1">IF(main[[#This Row],[Place]]="Lords",main[[#This Row],[Networth]],0)</f>
        <v>4439255.4642937593</v>
      </c>
    </row>
    <row r="361" spans="4:37">
      <c r="D361" s="16">
        <f t="shared" ca="1" si="112"/>
        <v>13</v>
      </c>
      <c r="E361">
        <f t="shared" ca="1" si="112"/>
        <v>12</v>
      </c>
      <c r="F361">
        <f t="shared" si="133"/>
        <v>358</v>
      </c>
      <c r="G361" t="str">
        <f ca="1">VLOOKUP(D361,firstname[],2,FALSE)</f>
        <v>Randeep</v>
      </c>
      <c r="H361" s="3" t="str">
        <f ca="1">VLOOKUP(E361,lastname[],2,FALSE)</f>
        <v>Sarkar</v>
      </c>
      <c r="I361">
        <f t="shared" ca="1" si="113"/>
        <v>28</v>
      </c>
      <c r="J361">
        <f t="shared" ca="1" si="114"/>
        <v>1</v>
      </c>
      <c r="K361" t="str">
        <f t="shared" ca="1" si="115"/>
        <v>men</v>
      </c>
      <c r="L361">
        <f t="shared" ca="1" si="116"/>
        <v>4</v>
      </c>
      <c r="M361" t="str">
        <f t="shared" ca="1" si="117"/>
        <v>IT</v>
      </c>
      <c r="N361">
        <f t="shared" ca="1" si="118"/>
        <v>2</v>
      </c>
      <c r="O361" t="str">
        <f t="shared" ca="1" si="119"/>
        <v>SSC</v>
      </c>
      <c r="P361">
        <f t="shared" ca="1" si="120"/>
        <v>3</v>
      </c>
      <c r="Q361">
        <f t="shared" ca="1" si="121"/>
        <v>1</v>
      </c>
      <c r="R361">
        <f t="shared" ca="1" si="122"/>
        <v>541402</v>
      </c>
      <c r="S361">
        <f t="shared" ca="1" si="123"/>
        <v>5</v>
      </c>
      <c r="T361" t="str">
        <f t="shared" ca="1" si="124"/>
        <v>Delhi</v>
      </c>
      <c r="U361">
        <f t="shared" ca="1" si="125"/>
        <v>4244096.9587190105</v>
      </c>
      <c r="V361">
        <f t="shared" ca="1" si="126"/>
        <v>299243.61341787729</v>
      </c>
      <c r="W361">
        <f t="shared" ca="1" si="127"/>
        <v>356008.68836095789</v>
      </c>
      <c r="X361">
        <f t="shared" ca="1" si="128"/>
        <v>129955.53775448064</v>
      </c>
      <c r="Y361">
        <f t="shared" ca="1" si="129"/>
        <v>146872.13808336412</v>
      </c>
      <c r="Z361">
        <f t="shared" ca="1" si="130"/>
        <v>119158.16145232553</v>
      </c>
      <c r="AA361">
        <f t="shared" ca="1" si="131"/>
        <v>5260665.8085322939</v>
      </c>
      <c r="AB361">
        <f t="shared" ca="1" si="132"/>
        <v>4684594.5192765724</v>
      </c>
      <c r="AD361">
        <f ca="1">IF(main[[#This Row],[Place]]="Melbourne",main[[#This Row],[Networth]],0)</f>
        <v>0</v>
      </c>
      <c r="AE361">
        <f ca="1">IF(main[[#This Row],[Place]]="Cardiff",main[[#This Row],[Networth]],0)</f>
        <v>0</v>
      </c>
      <c r="AF361">
        <f ca="1">IF(main[[#This Row],[Place]]="New york",main[[#This Row],[Networth]],0)</f>
        <v>0</v>
      </c>
      <c r="AG361">
        <f ca="1">IF(main[[#This Row],[Place]]="London",main[[#This Row],[Networth]],0)</f>
        <v>0</v>
      </c>
      <c r="AH361">
        <f ca="1">IF(main[[#This Row],[Place]]="Paris",main[[#This Row],[Networth]],0)</f>
        <v>0</v>
      </c>
      <c r="AI361">
        <f ca="1">IF(main[[#This Row],[Place]]="Rome",main[[#This Row],[Networth]],0)</f>
        <v>0</v>
      </c>
      <c r="AJ361">
        <f ca="1">IF(main[[#This Row],[Place]]="Delhi",main[[#This Row],[Networth]],0)</f>
        <v>4684594.5192765724</v>
      </c>
      <c r="AK361">
        <f ca="1">IF(main[[#This Row],[Place]]="Lords",main[[#This Row],[Networth]],0)</f>
        <v>0</v>
      </c>
    </row>
    <row r="362" spans="4:37">
      <c r="D362" s="16">
        <f t="shared" ca="1" si="112"/>
        <v>3</v>
      </c>
      <c r="E362">
        <f t="shared" ca="1" si="112"/>
        <v>19</v>
      </c>
      <c r="F362">
        <f t="shared" si="133"/>
        <v>359</v>
      </c>
      <c r="G362" t="str">
        <f ca="1">VLOOKUP(D362,firstname[],2,FALSE)</f>
        <v>Pradyuman</v>
      </c>
      <c r="H362" s="3" t="str">
        <f ca="1">VLOOKUP(E362,lastname[],2,FALSE)</f>
        <v>Chandra</v>
      </c>
      <c r="I362">
        <f t="shared" ca="1" si="113"/>
        <v>25</v>
      </c>
      <c r="J362">
        <f t="shared" ca="1" si="114"/>
        <v>1</v>
      </c>
      <c r="K362" t="str">
        <f t="shared" ca="1" si="115"/>
        <v>men</v>
      </c>
      <c r="L362">
        <f t="shared" ca="1" si="116"/>
        <v>2</v>
      </c>
      <c r="M362" t="str">
        <f t="shared" ca="1" si="117"/>
        <v>Chemical</v>
      </c>
      <c r="N362">
        <f t="shared" ca="1" si="118"/>
        <v>1</v>
      </c>
      <c r="O362" t="str">
        <f t="shared" ca="1" si="119"/>
        <v>HSC</v>
      </c>
      <c r="P362">
        <f t="shared" ca="1" si="120"/>
        <v>2</v>
      </c>
      <c r="Q362">
        <f t="shared" ca="1" si="121"/>
        <v>4</v>
      </c>
      <c r="R362">
        <f t="shared" ca="1" si="122"/>
        <v>559192</v>
      </c>
      <c r="S362">
        <f t="shared" ca="1" si="123"/>
        <v>4</v>
      </c>
      <c r="T362" t="str">
        <f t="shared" ca="1" si="124"/>
        <v>Rome</v>
      </c>
      <c r="U362">
        <f t="shared" ca="1" si="125"/>
        <v>2899755.7720738426</v>
      </c>
      <c r="V362">
        <f t="shared" ca="1" si="126"/>
        <v>180048.24249813822</v>
      </c>
      <c r="W362">
        <f t="shared" ca="1" si="127"/>
        <v>4633.8998509661778</v>
      </c>
      <c r="X362">
        <f t="shared" ca="1" si="128"/>
        <v>882.7983920567392</v>
      </c>
      <c r="Y362">
        <f t="shared" ca="1" si="129"/>
        <v>447230.07139244198</v>
      </c>
      <c r="Z362">
        <f t="shared" ca="1" si="130"/>
        <v>405339.08503375668</v>
      </c>
      <c r="AA362">
        <f t="shared" ca="1" si="131"/>
        <v>3868920.7569585657</v>
      </c>
      <c r="AB362">
        <f t="shared" ca="1" si="132"/>
        <v>3240759.6446759286</v>
      </c>
      <c r="AD362">
        <f ca="1">IF(main[[#This Row],[Place]]="Melbourne",main[[#This Row],[Networth]],0)</f>
        <v>0</v>
      </c>
      <c r="AE362">
        <f ca="1">IF(main[[#This Row],[Place]]="Cardiff",main[[#This Row],[Networth]],0)</f>
        <v>0</v>
      </c>
      <c r="AF362">
        <f ca="1">IF(main[[#This Row],[Place]]="New york",main[[#This Row],[Networth]],0)</f>
        <v>0</v>
      </c>
      <c r="AG362">
        <f ca="1">IF(main[[#This Row],[Place]]="London",main[[#This Row],[Networth]],0)</f>
        <v>0</v>
      </c>
      <c r="AH362">
        <f ca="1">IF(main[[#This Row],[Place]]="Paris",main[[#This Row],[Networth]],0)</f>
        <v>0</v>
      </c>
      <c r="AI362">
        <f ca="1">IF(main[[#This Row],[Place]]="Rome",main[[#This Row],[Networth]],0)</f>
        <v>3240759.6446759286</v>
      </c>
      <c r="AJ362">
        <f ca="1">IF(main[[#This Row],[Place]]="Delhi",main[[#This Row],[Networth]],0)</f>
        <v>0</v>
      </c>
      <c r="AK362">
        <f ca="1">IF(main[[#This Row],[Place]]="Lords",main[[#This Row],[Networth]],0)</f>
        <v>0</v>
      </c>
    </row>
    <row r="363" spans="4:37">
      <c r="D363" s="16">
        <f t="shared" ca="1" si="112"/>
        <v>27</v>
      </c>
      <c r="E363">
        <f t="shared" ca="1" si="112"/>
        <v>22</v>
      </c>
      <c r="F363">
        <f t="shared" si="133"/>
        <v>360</v>
      </c>
      <c r="G363" t="str">
        <f ca="1">VLOOKUP(D363,firstname[],2,FALSE)</f>
        <v>William</v>
      </c>
      <c r="H363" s="3" t="str">
        <f ca="1">VLOOKUP(E363,lastname[],2,FALSE)</f>
        <v>Chandel</v>
      </c>
      <c r="I363">
        <f t="shared" ca="1" si="113"/>
        <v>28</v>
      </c>
      <c r="J363">
        <f t="shared" ca="1" si="114"/>
        <v>2</v>
      </c>
      <c r="K363" t="str">
        <f t="shared" ca="1" si="115"/>
        <v>women</v>
      </c>
      <c r="L363">
        <f t="shared" ca="1" si="116"/>
        <v>2</v>
      </c>
      <c r="M363" t="str">
        <f t="shared" ca="1" si="117"/>
        <v>Chemical</v>
      </c>
      <c r="N363">
        <f t="shared" ca="1" si="118"/>
        <v>3</v>
      </c>
      <c r="O363" t="str">
        <f t="shared" ca="1" si="119"/>
        <v>Graduate</v>
      </c>
      <c r="P363">
        <f t="shared" ca="1" si="120"/>
        <v>1</v>
      </c>
      <c r="Q363">
        <f t="shared" ca="1" si="121"/>
        <v>4</v>
      </c>
      <c r="R363">
        <f t="shared" ca="1" si="122"/>
        <v>958190</v>
      </c>
      <c r="S363">
        <f t="shared" ca="1" si="123"/>
        <v>5</v>
      </c>
      <c r="T363" t="str">
        <f t="shared" ca="1" si="124"/>
        <v>Delhi</v>
      </c>
      <c r="U363">
        <f t="shared" ca="1" si="125"/>
        <v>626317.14397653239</v>
      </c>
      <c r="V363">
        <f t="shared" ca="1" si="126"/>
        <v>54944.440597884335</v>
      </c>
      <c r="W363">
        <f t="shared" ca="1" si="127"/>
        <v>204155.59609809573</v>
      </c>
      <c r="X363">
        <f t="shared" ca="1" si="128"/>
        <v>55985.836749696631</v>
      </c>
      <c r="Y363">
        <f t="shared" ca="1" si="129"/>
        <v>935402.28503435489</v>
      </c>
      <c r="Z363">
        <f t="shared" ca="1" si="130"/>
        <v>700766.41876871185</v>
      </c>
      <c r="AA363">
        <f t="shared" ca="1" si="131"/>
        <v>2489429.1588433399</v>
      </c>
      <c r="AB363">
        <f t="shared" ca="1" si="132"/>
        <v>1443096.5964614041</v>
      </c>
      <c r="AD363">
        <f ca="1">IF(main[[#This Row],[Place]]="Melbourne",main[[#This Row],[Networth]],0)</f>
        <v>0</v>
      </c>
      <c r="AE363">
        <f ca="1">IF(main[[#This Row],[Place]]="Cardiff",main[[#This Row],[Networth]],0)</f>
        <v>0</v>
      </c>
      <c r="AF363">
        <f ca="1">IF(main[[#This Row],[Place]]="New york",main[[#This Row],[Networth]],0)</f>
        <v>0</v>
      </c>
      <c r="AG363">
        <f ca="1">IF(main[[#This Row],[Place]]="London",main[[#This Row],[Networth]],0)</f>
        <v>0</v>
      </c>
      <c r="AH363">
        <f ca="1">IF(main[[#This Row],[Place]]="Paris",main[[#This Row],[Networth]],0)</f>
        <v>0</v>
      </c>
      <c r="AI363">
        <f ca="1">IF(main[[#This Row],[Place]]="Rome",main[[#This Row],[Networth]],0)</f>
        <v>0</v>
      </c>
      <c r="AJ363">
        <f ca="1">IF(main[[#This Row],[Place]]="Delhi",main[[#This Row],[Networth]],0)</f>
        <v>1443096.5964614041</v>
      </c>
      <c r="AK363">
        <f ca="1">IF(main[[#This Row],[Place]]="Lords",main[[#This Row],[Networth]],0)</f>
        <v>0</v>
      </c>
    </row>
    <row r="364" spans="4:37">
      <c r="D364" s="16">
        <f t="shared" ca="1" si="112"/>
        <v>15</v>
      </c>
      <c r="E364">
        <f t="shared" ca="1" si="112"/>
        <v>20</v>
      </c>
      <c r="F364">
        <f t="shared" si="133"/>
        <v>361</v>
      </c>
      <c r="G364" t="str">
        <f ca="1">VLOOKUP(D364,firstname[],2,FALSE)</f>
        <v>Brendon</v>
      </c>
      <c r="H364" s="3" t="str">
        <f ca="1">VLOOKUP(E364,lastname[],2,FALSE)</f>
        <v>Link</v>
      </c>
      <c r="I364">
        <f t="shared" ca="1" si="113"/>
        <v>33</v>
      </c>
      <c r="J364">
        <f t="shared" ca="1" si="114"/>
        <v>2</v>
      </c>
      <c r="K364" t="str">
        <f t="shared" ca="1" si="115"/>
        <v>women</v>
      </c>
      <c r="L364">
        <f t="shared" ca="1" si="116"/>
        <v>4</v>
      </c>
      <c r="M364" t="str">
        <f t="shared" ca="1" si="117"/>
        <v>IT</v>
      </c>
      <c r="N364">
        <f t="shared" ca="1" si="118"/>
        <v>3</v>
      </c>
      <c r="O364" t="str">
        <f t="shared" ca="1" si="119"/>
        <v>Graduate</v>
      </c>
      <c r="P364">
        <f t="shared" ca="1" si="120"/>
        <v>1</v>
      </c>
      <c r="Q364">
        <f t="shared" ca="1" si="121"/>
        <v>3</v>
      </c>
      <c r="R364">
        <f t="shared" ca="1" si="122"/>
        <v>1106192</v>
      </c>
      <c r="S364">
        <f t="shared" ca="1" si="123"/>
        <v>5</v>
      </c>
      <c r="T364" t="str">
        <f t="shared" ca="1" si="124"/>
        <v>Delhi</v>
      </c>
      <c r="U364">
        <f t="shared" ca="1" si="125"/>
        <v>3906414.9169443925</v>
      </c>
      <c r="V364">
        <f t="shared" ca="1" si="126"/>
        <v>146753.27204602893</v>
      </c>
      <c r="W364">
        <f t="shared" ca="1" si="127"/>
        <v>765573.41503729997</v>
      </c>
      <c r="X364">
        <f t="shared" ca="1" si="128"/>
        <v>207947.70292623513</v>
      </c>
      <c r="Y364">
        <f t="shared" ca="1" si="129"/>
        <v>759425.40486500133</v>
      </c>
      <c r="Z364">
        <f t="shared" ca="1" si="130"/>
        <v>352310.5972623009</v>
      </c>
      <c r="AA364">
        <f t="shared" ca="1" si="131"/>
        <v>6130490.929243993</v>
      </c>
      <c r="AB364">
        <f t="shared" ca="1" si="132"/>
        <v>5016364.5494067278</v>
      </c>
      <c r="AD364">
        <f ca="1">IF(main[[#This Row],[Place]]="Melbourne",main[[#This Row],[Networth]],0)</f>
        <v>0</v>
      </c>
      <c r="AE364">
        <f ca="1">IF(main[[#This Row],[Place]]="Cardiff",main[[#This Row],[Networth]],0)</f>
        <v>0</v>
      </c>
      <c r="AF364">
        <f ca="1">IF(main[[#This Row],[Place]]="New york",main[[#This Row],[Networth]],0)</f>
        <v>0</v>
      </c>
      <c r="AG364">
        <f ca="1">IF(main[[#This Row],[Place]]="London",main[[#This Row],[Networth]],0)</f>
        <v>0</v>
      </c>
      <c r="AH364">
        <f ca="1">IF(main[[#This Row],[Place]]="Paris",main[[#This Row],[Networth]],0)</f>
        <v>0</v>
      </c>
      <c r="AI364">
        <f ca="1">IF(main[[#This Row],[Place]]="Rome",main[[#This Row],[Networth]],0)</f>
        <v>0</v>
      </c>
      <c r="AJ364">
        <f ca="1">IF(main[[#This Row],[Place]]="Delhi",main[[#This Row],[Networth]],0)</f>
        <v>5016364.5494067278</v>
      </c>
      <c r="AK364">
        <f ca="1">IF(main[[#This Row],[Place]]="Lords",main[[#This Row],[Networth]],0)</f>
        <v>0</v>
      </c>
    </row>
    <row r="365" spans="4:37">
      <c r="D365" s="16">
        <f t="shared" ca="1" si="112"/>
        <v>19</v>
      </c>
      <c r="E365">
        <f t="shared" ca="1" si="112"/>
        <v>17</v>
      </c>
      <c r="F365">
        <f t="shared" si="133"/>
        <v>362</v>
      </c>
      <c r="G365" t="str">
        <f ca="1">VLOOKUP(D365,firstname[],2,FALSE)</f>
        <v>Berkin</v>
      </c>
      <c r="H365" s="3" t="str">
        <f ca="1">VLOOKUP(E365,lastname[],2,FALSE)</f>
        <v>Williamson</v>
      </c>
      <c r="I365">
        <f t="shared" ca="1" si="113"/>
        <v>26</v>
      </c>
      <c r="J365">
        <f t="shared" ca="1" si="114"/>
        <v>2</v>
      </c>
      <c r="K365" t="str">
        <f t="shared" ca="1" si="115"/>
        <v>women</v>
      </c>
      <c r="L365">
        <f t="shared" ca="1" si="116"/>
        <v>5</v>
      </c>
      <c r="M365" t="str">
        <f t="shared" ca="1" si="117"/>
        <v>Electrical</v>
      </c>
      <c r="N365">
        <f t="shared" ca="1" si="118"/>
        <v>2</v>
      </c>
      <c r="O365" t="str">
        <f t="shared" ca="1" si="119"/>
        <v>SSC</v>
      </c>
      <c r="P365">
        <f t="shared" ca="1" si="120"/>
        <v>3</v>
      </c>
      <c r="Q365">
        <f t="shared" ca="1" si="121"/>
        <v>1</v>
      </c>
      <c r="R365">
        <f t="shared" ca="1" si="122"/>
        <v>726548</v>
      </c>
      <c r="S365">
        <f t="shared" ca="1" si="123"/>
        <v>7</v>
      </c>
      <c r="T365" t="str">
        <f t="shared" ca="1" si="124"/>
        <v>Melbourne</v>
      </c>
      <c r="U365">
        <f t="shared" ca="1" si="125"/>
        <v>6189633.0657095481</v>
      </c>
      <c r="V365">
        <f t="shared" ca="1" si="126"/>
        <v>100464.04051208704</v>
      </c>
      <c r="W365">
        <f t="shared" ca="1" si="127"/>
        <v>559302.85314758099</v>
      </c>
      <c r="X365">
        <f t="shared" ca="1" si="128"/>
        <v>5218.1504958711812</v>
      </c>
      <c r="Y365">
        <f t="shared" ca="1" si="129"/>
        <v>177255.21503912675</v>
      </c>
      <c r="Z365">
        <f t="shared" ca="1" si="130"/>
        <v>309684.99450483505</v>
      </c>
      <c r="AA365">
        <f t="shared" ca="1" si="131"/>
        <v>7785168.9133619647</v>
      </c>
      <c r="AB365">
        <f t="shared" ca="1" si="132"/>
        <v>7502231.5073148804</v>
      </c>
      <c r="AD365">
        <f ca="1">IF(main[[#This Row],[Place]]="Melbourne",main[[#This Row],[Networth]],0)</f>
        <v>7502231.5073148804</v>
      </c>
      <c r="AE365">
        <f ca="1">IF(main[[#This Row],[Place]]="Cardiff",main[[#This Row],[Networth]],0)</f>
        <v>0</v>
      </c>
      <c r="AF365">
        <f ca="1">IF(main[[#This Row],[Place]]="New york",main[[#This Row],[Networth]],0)</f>
        <v>0</v>
      </c>
      <c r="AG365">
        <f ca="1">IF(main[[#This Row],[Place]]="London",main[[#This Row],[Networth]],0)</f>
        <v>0</v>
      </c>
      <c r="AH365">
        <f ca="1">IF(main[[#This Row],[Place]]="Paris",main[[#This Row],[Networth]],0)</f>
        <v>0</v>
      </c>
      <c r="AI365">
        <f ca="1">IF(main[[#This Row],[Place]]="Rome",main[[#This Row],[Networth]],0)</f>
        <v>0</v>
      </c>
      <c r="AJ365">
        <f ca="1">IF(main[[#This Row],[Place]]="Delhi",main[[#This Row],[Networth]],0)</f>
        <v>0</v>
      </c>
      <c r="AK365">
        <f ca="1">IF(main[[#This Row],[Place]]="Lords",main[[#This Row],[Networth]],0)</f>
        <v>0</v>
      </c>
    </row>
    <row r="366" spans="4:37">
      <c r="D366" s="16">
        <f t="shared" ca="1" si="112"/>
        <v>22</v>
      </c>
      <c r="E366">
        <f t="shared" ca="1" si="112"/>
        <v>9</v>
      </c>
      <c r="F366">
        <f t="shared" si="133"/>
        <v>363</v>
      </c>
      <c r="G366" t="str">
        <f ca="1">VLOOKUP(D366,firstname[],2,FALSE)</f>
        <v>Satya</v>
      </c>
      <c r="H366" s="3" t="str">
        <f ca="1">VLOOKUP(E366,lastname[],2,FALSE)</f>
        <v>Modi</v>
      </c>
      <c r="I366">
        <f t="shared" ca="1" si="113"/>
        <v>33</v>
      </c>
      <c r="J366">
        <f t="shared" ca="1" si="114"/>
        <v>2</v>
      </c>
      <c r="K366" t="str">
        <f t="shared" ca="1" si="115"/>
        <v>women</v>
      </c>
      <c r="L366">
        <f t="shared" ca="1" si="116"/>
        <v>5</v>
      </c>
      <c r="M366" t="str">
        <f t="shared" ca="1" si="117"/>
        <v>Electrical</v>
      </c>
      <c r="N366">
        <f t="shared" ca="1" si="118"/>
        <v>5</v>
      </c>
      <c r="O366" t="str">
        <f t="shared" ca="1" si="119"/>
        <v>PHD</v>
      </c>
      <c r="P366">
        <f t="shared" ca="1" si="120"/>
        <v>1</v>
      </c>
      <c r="Q366">
        <f t="shared" ca="1" si="121"/>
        <v>2</v>
      </c>
      <c r="R366">
        <f t="shared" ca="1" si="122"/>
        <v>159559</v>
      </c>
      <c r="S366">
        <f t="shared" ca="1" si="123"/>
        <v>2</v>
      </c>
      <c r="T366" t="str">
        <f t="shared" ca="1" si="124"/>
        <v>London</v>
      </c>
      <c r="U366">
        <f t="shared" ca="1" si="125"/>
        <v>1105659.9011762631</v>
      </c>
      <c r="V366">
        <f t="shared" ca="1" si="126"/>
        <v>53757.254084475957</v>
      </c>
      <c r="W366">
        <f t="shared" ca="1" si="127"/>
        <v>83662.363744905058</v>
      </c>
      <c r="X366">
        <f t="shared" ca="1" si="128"/>
        <v>55854.014019476825</v>
      </c>
      <c r="Y366">
        <f t="shared" ca="1" si="129"/>
        <v>153352.43255566276</v>
      </c>
      <c r="Z366">
        <f t="shared" ca="1" si="130"/>
        <v>113942.83378323218</v>
      </c>
      <c r="AA366">
        <f t="shared" ca="1" si="131"/>
        <v>1462824.0987044002</v>
      </c>
      <c r="AB366">
        <f t="shared" ca="1" si="132"/>
        <v>1199860.3980447848</v>
      </c>
      <c r="AD366">
        <f ca="1">IF(main[[#This Row],[Place]]="Melbourne",main[[#This Row],[Networth]],0)</f>
        <v>0</v>
      </c>
      <c r="AE366">
        <f ca="1">IF(main[[#This Row],[Place]]="Cardiff",main[[#This Row],[Networth]],0)</f>
        <v>0</v>
      </c>
      <c r="AF366">
        <f ca="1">IF(main[[#This Row],[Place]]="New york",main[[#This Row],[Networth]],0)</f>
        <v>0</v>
      </c>
      <c r="AG366">
        <f ca="1">IF(main[[#This Row],[Place]]="London",main[[#This Row],[Networth]],0)</f>
        <v>1199860.3980447848</v>
      </c>
      <c r="AH366">
        <f ca="1">IF(main[[#This Row],[Place]]="Paris",main[[#This Row],[Networth]],0)</f>
        <v>0</v>
      </c>
      <c r="AI366">
        <f ca="1">IF(main[[#This Row],[Place]]="Rome",main[[#This Row],[Networth]],0)</f>
        <v>0</v>
      </c>
      <c r="AJ366">
        <f ca="1">IF(main[[#This Row],[Place]]="Delhi",main[[#This Row],[Networth]],0)</f>
        <v>0</v>
      </c>
      <c r="AK366">
        <f ca="1">IF(main[[#This Row],[Place]]="Lords",main[[#This Row],[Networth]],0)</f>
        <v>0</v>
      </c>
    </row>
    <row r="367" spans="4:37">
      <c r="D367" s="16">
        <f t="shared" ca="1" si="112"/>
        <v>2</v>
      </c>
      <c r="E367">
        <f t="shared" ca="1" si="112"/>
        <v>17</v>
      </c>
      <c r="F367">
        <f t="shared" si="133"/>
        <v>364</v>
      </c>
      <c r="G367" t="str">
        <f ca="1">VLOOKUP(D367,firstname[],2,FALSE)</f>
        <v>Daya</v>
      </c>
      <c r="H367" s="3" t="str">
        <f ca="1">VLOOKUP(E367,lastname[],2,FALSE)</f>
        <v>Williamson</v>
      </c>
      <c r="I367">
        <f t="shared" ca="1" si="113"/>
        <v>25</v>
      </c>
      <c r="J367">
        <f t="shared" ca="1" si="114"/>
        <v>2</v>
      </c>
      <c r="K367" t="str">
        <f t="shared" ca="1" si="115"/>
        <v>women</v>
      </c>
      <c r="L367">
        <f t="shared" ca="1" si="116"/>
        <v>1</v>
      </c>
      <c r="M367" t="str">
        <f t="shared" ca="1" si="117"/>
        <v>Computer Science</v>
      </c>
      <c r="N367">
        <f t="shared" ca="1" si="118"/>
        <v>3</v>
      </c>
      <c r="O367" t="str">
        <f t="shared" ca="1" si="119"/>
        <v>Graduate</v>
      </c>
      <c r="P367">
        <f t="shared" ca="1" si="120"/>
        <v>3</v>
      </c>
      <c r="Q367">
        <f t="shared" ca="1" si="121"/>
        <v>2</v>
      </c>
      <c r="R367">
        <f t="shared" ca="1" si="122"/>
        <v>1277063</v>
      </c>
      <c r="S367">
        <f t="shared" ca="1" si="123"/>
        <v>1</v>
      </c>
      <c r="T367" t="str">
        <f t="shared" ca="1" si="124"/>
        <v>New york</v>
      </c>
      <c r="U367">
        <f t="shared" ca="1" si="125"/>
        <v>1657583.9381809905</v>
      </c>
      <c r="V367">
        <f t="shared" ca="1" si="126"/>
        <v>4923.6077182176805</v>
      </c>
      <c r="W367">
        <f t="shared" ca="1" si="127"/>
        <v>491241.00004144706</v>
      </c>
      <c r="X367">
        <f t="shared" ca="1" si="128"/>
        <v>369214.07837886969</v>
      </c>
      <c r="Y367">
        <f t="shared" ca="1" si="129"/>
        <v>312794.44548869884</v>
      </c>
      <c r="Z367">
        <f t="shared" ca="1" si="130"/>
        <v>555203.77739622281</v>
      </c>
      <c r="AA367">
        <f t="shared" ca="1" si="131"/>
        <v>3981091.7156186607</v>
      </c>
      <c r="AB367">
        <f t="shared" ca="1" si="132"/>
        <v>3294159.5840328746</v>
      </c>
      <c r="AD367">
        <f ca="1">IF(main[[#This Row],[Place]]="Melbourne",main[[#This Row],[Networth]],0)</f>
        <v>0</v>
      </c>
      <c r="AE367">
        <f ca="1">IF(main[[#This Row],[Place]]="Cardiff",main[[#This Row],[Networth]],0)</f>
        <v>0</v>
      </c>
      <c r="AF367">
        <f ca="1">IF(main[[#This Row],[Place]]="New york",main[[#This Row],[Networth]],0)</f>
        <v>3294159.5840328746</v>
      </c>
      <c r="AG367">
        <f ca="1">IF(main[[#This Row],[Place]]="London",main[[#This Row],[Networth]],0)</f>
        <v>0</v>
      </c>
      <c r="AH367">
        <f ca="1">IF(main[[#This Row],[Place]]="Paris",main[[#This Row],[Networth]],0)</f>
        <v>0</v>
      </c>
      <c r="AI367">
        <f ca="1">IF(main[[#This Row],[Place]]="Rome",main[[#This Row],[Networth]],0)</f>
        <v>0</v>
      </c>
      <c r="AJ367">
        <f ca="1">IF(main[[#This Row],[Place]]="Delhi",main[[#This Row],[Networth]],0)</f>
        <v>0</v>
      </c>
      <c r="AK367">
        <f ca="1">IF(main[[#This Row],[Place]]="Lords",main[[#This Row],[Networth]],0)</f>
        <v>0</v>
      </c>
    </row>
    <row r="368" spans="4:37">
      <c r="D368" s="16">
        <f t="shared" ca="1" si="112"/>
        <v>11</v>
      </c>
      <c r="E368">
        <f t="shared" ca="1" si="112"/>
        <v>21</v>
      </c>
      <c r="F368">
        <f t="shared" si="133"/>
        <v>365</v>
      </c>
      <c r="G368" t="str">
        <f ca="1">VLOOKUP(D368,firstname[],2,FALSE)</f>
        <v>Saharsh</v>
      </c>
      <c r="H368" s="3" t="str">
        <f ca="1">VLOOKUP(E368,lastname[],2,FALSE)</f>
        <v>Starc</v>
      </c>
      <c r="I368">
        <f t="shared" ca="1" si="113"/>
        <v>31</v>
      </c>
      <c r="J368">
        <f t="shared" ca="1" si="114"/>
        <v>1</v>
      </c>
      <c r="K368" t="str">
        <f t="shared" ca="1" si="115"/>
        <v>men</v>
      </c>
      <c r="L368">
        <f t="shared" ca="1" si="116"/>
        <v>2</v>
      </c>
      <c r="M368" t="str">
        <f t="shared" ca="1" si="117"/>
        <v>Chemical</v>
      </c>
      <c r="N368">
        <f t="shared" ca="1" si="118"/>
        <v>4</v>
      </c>
      <c r="O368" t="str">
        <f t="shared" ca="1" si="119"/>
        <v>PostGraduate</v>
      </c>
      <c r="P368">
        <f t="shared" ca="1" si="120"/>
        <v>3</v>
      </c>
      <c r="Q368">
        <f t="shared" ca="1" si="121"/>
        <v>2</v>
      </c>
      <c r="R368">
        <f t="shared" ca="1" si="122"/>
        <v>1077432</v>
      </c>
      <c r="S368">
        <f t="shared" ca="1" si="123"/>
        <v>7</v>
      </c>
      <c r="T368" t="str">
        <f t="shared" ca="1" si="124"/>
        <v>Melbourne</v>
      </c>
      <c r="U368">
        <f t="shared" ca="1" si="125"/>
        <v>2447105.4286911823</v>
      </c>
      <c r="V368">
        <f t="shared" ca="1" si="126"/>
        <v>17967.805715930655</v>
      </c>
      <c r="W368">
        <f t="shared" ca="1" si="127"/>
        <v>348599.84712451062</v>
      </c>
      <c r="X368">
        <f t="shared" ca="1" si="128"/>
        <v>98285.356337348276</v>
      </c>
      <c r="Y368">
        <f t="shared" ca="1" si="129"/>
        <v>346536.74829375284</v>
      </c>
      <c r="Z368">
        <f t="shared" ca="1" si="130"/>
        <v>673205.29099243134</v>
      </c>
      <c r="AA368">
        <f t="shared" ca="1" si="131"/>
        <v>4546342.5668081241</v>
      </c>
      <c r="AB368">
        <f t="shared" ca="1" si="132"/>
        <v>4083552.6564610926</v>
      </c>
      <c r="AD368">
        <f ca="1">IF(main[[#This Row],[Place]]="Melbourne",main[[#This Row],[Networth]],0)</f>
        <v>4083552.6564610926</v>
      </c>
      <c r="AE368">
        <f ca="1">IF(main[[#This Row],[Place]]="Cardiff",main[[#This Row],[Networth]],0)</f>
        <v>0</v>
      </c>
      <c r="AF368">
        <f ca="1">IF(main[[#This Row],[Place]]="New york",main[[#This Row],[Networth]],0)</f>
        <v>0</v>
      </c>
      <c r="AG368">
        <f ca="1">IF(main[[#This Row],[Place]]="London",main[[#This Row],[Networth]],0)</f>
        <v>0</v>
      </c>
      <c r="AH368">
        <f ca="1">IF(main[[#This Row],[Place]]="Paris",main[[#This Row],[Networth]],0)</f>
        <v>0</v>
      </c>
      <c r="AI368">
        <f ca="1">IF(main[[#This Row],[Place]]="Rome",main[[#This Row],[Networth]],0)</f>
        <v>0</v>
      </c>
      <c r="AJ368">
        <f ca="1">IF(main[[#This Row],[Place]]="Delhi",main[[#This Row],[Networth]],0)</f>
        <v>0</v>
      </c>
      <c r="AK368">
        <f ca="1">IF(main[[#This Row],[Place]]="Lords",main[[#This Row],[Networth]],0)</f>
        <v>0</v>
      </c>
    </row>
    <row r="369" spans="4:37">
      <c r="D369" s="16">
        <f t="shared" ca="1" si="112"/>
        <v>13</v>
      </c>
      <c r="E369">
        <f t="shared" ca="1" si="112"/>
        <v>12</v>
      </c>
      <c r="F369">
        <f t="shared" si="133"/>
        <v>366</v>
      </c>
      <c r="G369" t="str">
        <f ca="1">VLOOKUP(D369,firstname[],2,FALSE)</f>
        <v>Randeep</v>
      </c>
      <c r="H369" s="3" t="str">
        <f ca="1">VLOOKUP(E369,lastname[],2,FALSE)</f>
        <v>Sarkar</v>
      </c>
      <c r="I369">
        <f t="shared" ca="1" si="113"/>
        <v>28</v>
      </c>
      <c r="J369">
        <f t="shared" ca="1" si="114"/>
        <v>1</v>
      </c>
      <c r="K369" t="str">
        <f t="shared" ca="1" si="115"/>
        <v>men</v>
      </c>
      <c r="L369">
        <f t="shared" ca="1" si="116"/>
        <v>1</v>
      </c>
      <c r="M369" t="str">
        <f t="shared" ca="1" si="117"/>
        <v>Computer Science</v>
      </c>
      <c r="N369">
        <f t="shared" ca="1" si="118"/>
        <v>2</v>
      </c>
      <c r="O369" t="str">
        <f t="shared" ca="1" si="119"/>
        <v>SSC</v>
      </c>
      <c r="P369">
        <f t="shared" ca="1" si="120"/>
        <v>1</v>
      </c>
      <c r="Q369">
        <f t="shared" ca="1" si="121"/>
        <v>3</v>
      </c>
      <c r="R369">
        <f t="shared" ca="1" si="122"/>
        <v>327409</v>
      </c>
      <c r="S369">
        <f t="shared" ca="1" si="123"/>
        <v>6</v>
      </c>
      <c r="T369" t="str">
        <f t="shared" ca="1" si="124"/>
        <v>Lords</v>
      </c>
      <c r="U369">
        <f t="shared" ca="1" si="125"/>
        <v>2542328.2282599974</v>
      </c>
      <c r="V369">
        <f t="shared" ca="1" si="126"/>
        <v>67031.500366805834</v>
      </c>
      <c r="W369">
        <f t="shared" ca="1" si="127"/>
        <v>58849.372712232878</v>
      </c>
      <c r="X369">
        <f t="shared" ca="1" si="128"/>
        <v>52524.806636230969</v>
      </c>
      <c r="Y369">
        <f t="shared" ca="1" si="129"/>
        <v>11535.949805374792</v>
      </c>
      <c r="Z369">
        <f t="shared" ca="1" si="130"/>
        <v>202222.10715683084</v>
      </c>
      <c r="AA369">
        <f t="shared" ca="1" si="131"/>
        <v>3130808.7081290614</v>
      </c>
      <c r="AB369">
        <f t="shared" ca="1" si="132"/>
        <v>2999716.4513206496</v>
      </c>
      <c r="AD369">
        <f ca="1">IF(main[[#This Row],[Place]]="Melbourne",main[[#This Row],[Networth]],0)</f>
        <v>0</v>
      </c>
      <c r="AE369">
        <f ca="1">IF(main[[#This Row],[Place]]="Cardiff",main[[#This Row],[Networth]],0)</f>
        <v>0</v>
      </c>
      <c r="AF369">
        <f ca="1">IF(main[[#This Row],[Place]]="New york",main[[#This Row],[Networth]],0)</f>
        <v>0</v>
      </c>
      <c r="AG369">
        <f ca="1">IF(main[[#This Row],[Place]]="London",main[[#This Row],[Networth]],0)</f>
        <v>0</v>
      </c>
      <c r="AH369">
        <f ca="1">IF(main[[#This Row],[Place]]="Paris",main[[#This Row],[Networth]],0)</f>
        <v>0</v>
      </c>
      <c r="AI369">
        <f ca="1">IF(main[[#This Row],[Place]]="Rome",main[[#This Row],[Networth]],0)</f>
        <v>0</v>
      </c>
      <c r="AJ369">
        <f ca="1">IF(main[[#This Row],[Place]]="Delhi",main[[#This Row],[Networth]],0)</f>
        <v>0</v>
      </c>
      <c r="AK369">
        <f ca="1">IF(main[[#This Row],[Place]]="Lords",main[[#This Row],[Networth]],0)</f>
        <v>2999716.4513206496</v>
      </c>
    </row>
    <row r="370" spans="4:37">
      <c r="D370" s="16">
        <f t="shared" ca="1" si="112"/>
        <v>10</v>
      </c>
      <c r="E370">
        <f t="shared" ca="1" si="112"/>
        <v>15</v>
      </c>
      <c r="F370">
        <f t="shared" si="133"/>
        <v>367</v>
      </c>
      <c r="G370" t="str">
        <f ca="1">VLOOKUP(D370,firstname[],2,FALSE)</f>
        <v>Abdul</v>
      </c>
      <c r="H370" s="3" t="str">
        <f ca="1">VLOOKUP(E370,lastname[],2,FALSE)</f>
        <v>Pathan</v>
      </c>
      <c r="I370">
        <f t="shared" ca="1" si="113"/>
        <v>43</v>
      </c>
      <c r="J370">
        <f t="shared" ca="1" si="114"/>
        <v>1</v>
      </c>
      <c r="K370" t="str">
        <f t="shared" ca="1" si="115"/>
        <v>men</v>
      </c>
      <c r="L370">
        <f t="shared" ca="1" si="116"/>
        <v>3</v>
      </c>
      <c r="M370" t="str">
        <f t="shared" ca="1" si="117"/>
        <v>Mechanical</v>
      </c>
      <c r="N370">
        <f t="shared" ca="1" si="118"/>
        <v>1</v>
      </c>
      <c r="O370" t="str">
        <f t="shared" ca="1" si="119"/>
        <v>HSC</v>
      </c>
      <c r="P370">
        <f t="shared" ca="1" si="120"/>
        <v>1</v>
      </c>
      <c r="Q370">
        <f t="shared" ca="1" si="121"/>
        <v>1</v>
      </c>
      <c r="R370">
        <f t="shared" ca="1" si="122"/>
        <v>704664</v>
      </c>
      <c r="S370">
        <f t="shared" ca="1" si="123"/>
        <v>1</v>
      </c>
      <c r="T370" t="str">
        <f t="shared" ca="1" si="124"/>
        <v>New york</v>
      </c>
      <c r="U370">
        <f t="shared" ca="1" si="125"/>
        <v>5625862.2706248164</v>
      </c>
      <c r="V370">
        <f t="shared" ca="1" si="126"/>
        <v>274982.06301053555</v>
      </c>
      <c r="W370">
        <f t="shared" ca="1" si="127"/>
        <v>442761.76316126477</v>
      </c>
      <c r="X370">
        <f t="shared" ca="1" si="128"/>
        <v>290878.63987150893</v>
      </c>
      <c r="Y370">
        <f t="shared" ca="1" si="129"/>
        <v>539283.19776135264</v>
      </c>
      <c r="Z370">
        <f t="shared" ca="1" si="130"/>
        <v>118697.07568151507</v>
      </c>
      <c r="AA370">
        <f t="shared" ca="1" si="131"/>
        <v>6891985.1094675958</v>
      </c>
      <c r="AB370">
        <f t="shared" ca="1" si="132"/>
        <v>5786841.2088241987</v>
      </c>
      <c r="AD370">
        <f ca="1">IF(main[[#This Row],[Place]]="Melbourne",main[[#This Row],[Networth]],0)</f>
        <v>0</v>
      </c>
      <c r="AE370">
        <f ca="1">IF(main[[#This Row],[Place]]="Cardiff",main[[#This Row],[Networth]],0)</f>
        <v>0</v>
      </c>
      <c r="AF370">
        <f ca="1">IF(main[[#This Row],[Place]]="New york",main[[#This Row],[Networth]],0)</f>
        <v>5786841.2088241987</v>
      </c>
      <c r="AG370">
        <f ca="1">IF(main[[#This Row],[Place]]="London",main[[#This Row],[Networth]],0)</f>
        <v>0</v>
      </c>
      <c r="AH370">
        <f ca="1">IF(main[[#This Row],[Place]]="Paris",main[[#This Row],[Networth]],0)</f>
        <v>0</v>
      </c>
      <c r="AI370">
        <f ca="1">IF(main[[#This Row],[Place]]="Rome",main[[#This Row],[Networth]],0)</f>
        <v>0</v>
      </c>
      <c r="AJ370">
        <f ca="1">IF(main[[#This Row],[Place]]="Delhi",main[[#This Row],[Networth]],0)</f>
        <v>0</v>
      </c>
      <c r="AK370">
        <f ca="1">IF(main[[#This Row],[Place]]="Lords",main[[#This Row],[Networth]],0)</f>
        <v>0</v>
      </c>
    </row>
    <row r="371" spans="4:37">
      <c r="D371" s="16">
        <f t="shared" ca="1" si="112"/>
        <v>27</v>
      </c>
      <c r="E371">
        <f t="shared" ca="1" si="112"/>
        <v>16</v>
      </c>
      <c r="F371">
        <f t="shared" si="133"/>
        <v>368</v>
      </c>
      <c r="G371" t="str">
        <f ca="1">VLOOKUP(D371,firstname[],2,FALSE)</f>
        <v>William</v>
      </c>
      <c r="H371" s="3" t="str">
        <f ca="1">VLOOKUP(E371,lastname[],2,FALSE)</f>
        <v>Maxwell</v>
      </c>
      <c r="I371">
        <f t="shared" ca="1" si="113"/>
        <v>42</v>
      </c>
      <c r="J371">
        <f t="shared" ca="1" si="114"/>
        <v>1</v>
      </c>
      <c r="K371" t="str">
        <f t="shared" ca="1" si="115"/>
        <v>men</v>
      </c>
      <c r="L371">
        <f t="shared" ca="1" si="116"/>
        <v>5</v>
      </c>
      <c r="M371" t="str">
        <f t="shared" ca="1" si="117"/>
        <v>Electrical</v>
      </c>
      <c r="N371">
        <f t="shared" ca="1" si="118"/>
        <v>2</v>
      </c>
      <c r="O371" t="str">
        <f t="shared" ca="1" si="119"/>
        <v>SSC</v>
      </c>
      <c r="P371">
        <f t="shared" ca="1" si="120"/>
        <v>2</v>
      </c>
      <c r="Q371">
        <f t="shared" ca="1" si="121"/>
        <v>3</v>
      </c>
      <c r="R371">
        <f t="shared" ca="1" si="122"/>
        <v>641635</v>
      </c>
      <c r="S371">
        <f t="shared" ca="1" si="123"/>
        <v>1</v>
      </c>
      <c r="T371" t="str">
        <f t="shared" ca="1" si="124"/>
        <v>New york</v>
      </c>
      <c r="U371">
        <f t="shared" ca="1" si="125"/>
        <v>1257015.1320193782</v>
      </c>
      <c r="V371">
        <f t="shared" ca="1" si="126"/>
        <v>116373.68341246783</v>
      </c>
      <c r="W371">
        <f t="shared" ca="1" si="127"/>
        <v>202252.75988058088</v>
      </c>
      <c r="X371">
        <f t="shared" ca="1" si="128"/>
        <v>119170.87836502853</v>
      </c>
      <c r="Y371">
        <f t="shared" ca="1" si="129"/>
        <v>136928.74832365045</v>
      </c>
      <c r="Z371">
        <f t="shared" ca="1" si="130"/>
        <v>183439.85803546093</v>
      </c>
      <c r="AA371">
        <f t="shared" ca="1" si="131"/>
        <v>2284342.7499354202</v>
      </c>
      <c r="AB371">
        <f t="shared" ca="1" si="132"/>
        <v>1911869.439834273</v>
      </c>
      <c r="AD371">
        <f ca="1">IF(main[[#This Row],[Place]]="Melbourne",main[[#This Row],[Networth]],0)</f>
        <v>0</v>
      </c>
      <c r="AE371">
        <f ca="1">IF(main[[#This Row],[Place]]="Cardiff",main[[#This Row],[Networth]],0)</f>
        <v>0</v>
      </c>
      <c r="AF371">
        <f ca="1">IF(main[[#This Row],[Place]]="New york",main[[#This Row],[Networth]],0)</f>
        <v>1911869.439834273</v>
      </c>
      <c r="AG371">
        <f ca="1">IF(main[[#This Row],[Place]]="London",main[[#This Row],[Networth]],0)</f>
        <v>0</v>
      </c>
      <c r="AH371">
        <f ca="1">IF(main[[#This Row],[Place]]="Paris",main[[#This Row],[Networth]],0)</f>
        <v>0</v>
      </c>
      <c r="AI371">
        <f ca="1">IF(main[[#This Row],[Place]]="Rome",main[[#This Row],[Networth]],0)</f>
        <v>0</v>
      </c>
      <c r="AJ371">
        <f ca="1">IF(main[[#This Row],[Place]]="Delhi",main[[#This Row],[Networth]],0)</f>
        <v>0</v>
      </c>
      <c r="AK371">
        <f ca="1">IF(main[[#This Row],[Place]]="Lords",main[[#This Row],[Networth]],0)</f>
        <v>0</v>
      </c>
    </row>
    <row r="372" spans="4:37">
      <c r="D372" s="16">
        <f t="shared" ca="1" si="112"/>
        <v>22</v>
      </c>
      <c r="E372">
        <f t="shared" ca="1" si="112"/>
        <v>24</v>
      </c>
      <c r="F372">
        <f t="shared" si="133"/>
        <v>369</v>
      </c>
      <c r="G372" t="str">
        <f ca="1">VLOOKUP(D372,firstname[],2,FALSE)</f>
        <v>Satya</v>
      </c>
      <c r="H372" s="3" t="str">
        <f ca="1">VLOOKUP(E372,lastname[],2,FALSE)</f>
        <v>Sundar</v>
      </c>
      <c r="I372">
        <f t="shared" ca="1" si="113"/>
        <v>44</v>
      </c>
      <c r="J372">
        <f t="shared" ca="1" si="114"/>
        <v>2</v>
      </c>
      <c r="K372" t="str">
        <f t="shared" ca="1" si="115"/>
        <v>women</v>
      </c>
      <c r="L372">
        <f t="shared" ca="1" si="116"/>
        <v>1</v>
      </c>
      <c r="M372" t="str">
        <f t="shared" ca="1" si="117"/>
        <v>Computer Science</v>
      </c>
      <c r="N372">
        <f t="shared" ca="1" si="118"/>
        <v>3</v>
      </c>
      <c r="O372" t="str">
        <f t="shared" ca="1" si="119"/>
        <v>Graduate</v>
      </c>
      <c r="P372">
        <f t="shared" ca="1" si="120"/>
        <v>3</v>
      </c>
      <c r="Q372">
        <f t="shared" ca="1" si="121"/>
        <v>2</v>
      </c>
      <c r="R372">
        <f t="shared" ca="1" si="122"/>
        <v>780169</v>
      </c>
      <c r="S372">
        <f t="shared" ca="1" si="123"/>
        <v>4</v>
      </c>
      <c r="T372" t="str">
        <f t="shared" ca="1" si="124"/>
        <v>Rome</v>
      </c>
      <c r="U372">
        <f t="shared" ca="1" si="125"/>
        <v>6325914.2358226562</v>
      </c>
      <c r="V372">
        <f t="shared" ca="1" si="126"/>
        <v>370986.11115790985</v>
      </c>
      <c r="W372">
        <f t="shared" ca="1" si="127"/>
        <v>144715.0056609195</v>
      </c>
      <c r="X372">
        <f t="shared" ca="1" si="128"/>
        <v>29351.622537907886</v>
      </c>
      <c r="Y372">
        <f t="shared" ca="1" si="129"/>
        <v>502187.68023140688</v>
      </c>
      <c r="Z372">
        <f t="shared" ca="1" si="130"/>
        <v>441132.27537492686</v>
      </c>
      <c r="AA372">
        <f t="shared" ca="1" si="131"/>
        <v>7691930.5168585023</v>
      </c>
      <c r="AB372">
        <f t="shared" ca="1" si="132"/>
        <v>6789405.1029312769</v>
      </c>
      <c r="AD372">
        <f ca="1">IF(main[[#This Row],[Place]]="Melbourne",main[[#This Row],[Networth]],0)</f>
        <v>0</v>
      </c>
      <c r="AE372">
        <f ca="1">IF(main[[#This Row],[Place]]="Cardiff",main[[#This Row],[Networth]],0)</f>
        <v>0</v>
      </c>
      <c r="AF372">
        <f ca="1">IF(main[[#This Row],[Place]]="New york",main[[#This Row],[Networth]],0)</f>
        <v>0</v>
      </c>
      <c r="AG372">
        <f ca="1">IF(main[[#This Row],[Place]]="London",main[[#This Row],[Networth]],0)</f>
        <v>0</v>
      </c>
      <c r="AH372">
        <f ca="1">IF(main[[#This Row],[Place]]="Paris",main[[#This Row],[Networth]],0)</f>
        <v>0</v>
      </c>
      <c r="AI372">
        <f ca="1">IF(main[[#This Row],[Place]]="Rome",main[[#This Row],[Networth]],0)</f>
        <v>6789405.1029312769</v>
      </c>
      <c r="AJ372">
        <f ca="1">IF(main[[#This Row],[Place]]="Delhi",main[[#This Row],[Networth]],0)</f>
        <v>0</v>
      </c>
      <c r="AK372">
        <f ca="1">IF(main[[#This Row],[Place]]="Lords",main[[#This Row],[Networth]],0)</f>
        <v>0</v>
      </c>
    </row>
    <row r="373" spans="4:37">
      <c r="D373" s="16">
        <f t="shared" ca="1" si="112"/>
        <v>18</v>
      </c>
      <c r="E373">
        <f t="shared" ca="1" si="112"/>
        <v>11</v>
      </c>
      <c r="F373">
        <f t="shared" si="133"/>
        <v>370</v>
      </c>
      <c r="G373" t="str">
        <f ca="1">VLOOKUP(D373,firstname[],2,FALSE)</f>
        <v>Charles</v>
      </c>
      <c r="H373" s="3" t="str">
        <f ca="1">VLOOKUP(E373,lastname[],2,FALSE)</f>
        <v>Jain</v>
      </c>
      <c r="I373">
        <f t="shared" ca="1" si="113"/>
        <v>34</v>
      </c>
      <c r="J373">
        <f t="shared" ca="1" si="114"/>
        <v>2</v>
      </c>
      <c r="K373" t="str">
        <f t="shared" ca="1" si="115"/>
        <v>women</v>
      </c>
      <c r="L373">
        <f t="shared" ca="1" si="116"/>
        <v>5</v>
      </c>
      <c r="M373" t="str">
        <f t="shared" ca="1" si="117"/>
        <v>Electrical</v>
      </c>
      <c r="N373">
        <f t="shared" ca="1" si="118"/>
        <v>3</v>
      </c>
      <c r="O373" t="str">
        <f t="shared" ca="1" si="119"/>
        <v>Graduate</v>
      </c>
      <c r="P373">
        <f t="shared" ca="1" si="120"/>
        <v>1</v>
      </c>
      <c r="Q373">
        <f t="shared" ca="1" si="121"/>
        <v>2</v>
      </c>
      <c r="R373">
        <f t="shared" ca="1" si="122"/>
        <v>951142</v>
      </c>
      <c r="S373">
        <f t="shared" ca="1" si="123"/>
        <v>2</v>
      </c>
      <c r="T373" t="str">
        <f t="shared" ca="1" si="124"/>
        <v>London</v>
      </c>
      <c r="U373">
        <f t="shared" ca="1" si="125"/>
        <v>7554484.2480989825</v>
      </c>
      <c r="V373">
        <f t="shared" ca="1" si="126"/>
        <v>46133.977550572301</v>
      </c>
      <c r="W373">
        <f t="shared" ca="1" si="127"/>
        <v>558488.11384200025</v>
      </c>
      <c r="X373">
        <f t="shared" ca="1" si="128"/>
        <v>136978.44314387013</v>
      </c>
      <c r="Y373">
        <f t="shared" ca="1" si="129"/>
        <v>640296.39866355981</v>
      </c>
      <c r="Z373">
        <f t="shared" ca="1" si="130"/>
        <v>364685.53657345637</v>
      </c>
      <c r="AA373">
        <f t="shared" ca="1" si="131"/>
        <v>9428799.8985144403</v>
      </c>
      <c r="AB373">
        <f t="shared" ca="1" si="132"/>
        <v>8605391.0791564379</v>
      </c>
      <c r="AD373">
        <f ca="1">IF(main[[#This Row],[Place]]="Melbourne",main[[#This Row],[Networth]],0)</f>
        <v>0</v>
      </c>
      <c r="AE373">
        <f ca="1">IF(main[[#This Row],[Place]]="Cardiff",main[[#This Row],[Networth]],0)</f>
        <v>0</v>
      </c>
      <c r="AF373">
        <f ca="1">IF(main[[#This Row],[Place]]="New york",main[[#This Row],[Networth]],0)</f>
        <v>0</v>
      </c>
      <c r="AG373">
        <f ca="1">IF(main[[#This Row],[Place]]="London",main[[#This Row],[Networth]],0)</f>
        <v>8605391.0791564379</v>
      </c>
      <c r="AH373">
        <f ca="1">IF(main[[#This Row],[Place]]="Paris",main[[#This Row],[Networth]],0)</f>
        <v>0</v>
      </c>
      <c r="AI373">
        <f ca="1">IF(main[[#This Row],[Place]]="Rome",main[[#This Row],[Networth]],0)</f>
        <v>0</v>
      </c>
      <c r="AJ373">
        <f ca="1">IF(main[[#This Row],[Place]]="Delhi",main[[#This Row],[Networth]],0)</f>
        <v>0</v>
      </c>
      <c r="AK373">
        <f ca="1">IF(main[[#This Row],[Place]]="Lords",main[[#This Row],[Networth]],0)</f>
        <v>0</v>
      </c>
    </row>
    <row r="374" spans="4:37">
      <c r="D374" s="16">
        <f t="shared" ca="1" si="112"/>
        <v>23</v>
      </c>
      <c r="E374">
        <f t="shared" ca="1" si="112"/>
        <v>23</v>
      </c>
      <c r="F374">
        <f t="shared" si="133"/>
        <v>371</v>
      </c>
      <c r="G374" t="str">
        <f ca="1">VLOOKUP(D374,firstname[],2,FALSE)</f>
        <v>Bahumukhi</v>
      </c>
      <c r="H374" s="3" t="str">
        <f ca="1">VLOOKUP(E374,lastname[],2,FALSE)</f>
        <v>Kat</v>
      </c>
      <c r="I374">
        <f t="shared" ca="1" si="113"/>
        <v>36</v>
      </c>
      <c r="J374">
        <f t="shared" ca="1" si="114"/>
        <v>2</v>
      </c>
      <c r="K374" t="str">
        <f t="shared" ca="1" si="115"/>
        <v>women</v>
      </c>
      <c r="L374">
        <f t="shared" ca="1" si="116"/>
        <v>2</v>
      </c>
      <c r="M374" t="str">
        <f t="shared" ca="1" si="117"/>
        <v>Chemical</v>
      </c>
      <c r="N374">
        <f t="shared" ca="1" si="118"/>
        <v>4</v>
      </c>
      <c r="O374" t="str">
        <f t="shared" ca="1" si="119"/>
        <v>PostGraduate</v>
      </c>
      <c r="P374">
        <f t="shared" ca="1" si="120"/>
        <v>3</v>
      </c>
      <c r="Q374">
        <f t="shared" ca="1" si="121"/>
        <v>2</v>
      </c>
      <c r="R374">
        <f t="shared" ca="1" si="122"/>
        <v>441173</v>
      </c>
      <c r="S374">
        <f t="shared" ca="1" si="123"/>
        <v>6</v>
      </c>
      <c r="T374" t="str">
        <f t="shared" ca="1" si="124"/>
        <v>Lords</v>
      </c>
      <c r="U374">
        <f t="shared" ca="1" si="125"/>
        <v>1185685.765632947</v>
      </c>
      <c r="V374">
        <f t="shared" ca="1" si="126"/>
        <v>103638.56809744982</v>
      </c>
      <c r="W374">
        <f t="shared" ca="1" si="127"/>
        <v>311333.83691879822</v>
      </c>
      <c r="X374">
        <f t="shared" ca="1" si="128"/>
        <v>200212.21685359642</v>
      </c>
      <c r="Y374">
        <f t="shared" ca="1" si="129"/>
        <v>211038.91593237157</v>
      </c>
      <c r="Z374">
        <f t="shared" ca="1" si="130"/>
        <v>159934.062690163</v>
      </c>
      <c r="AA374">
        <f t="shared" ca="1" si="131"/>
        <v>2098126.6652419083</v>
      </c>
      <c r="AB374">
        <f t="shared" ca="1" si="132"/>
        <v>1583236.9643584904</v>
      </c>
      <c r="AD374">
        <f ca="1">IF(main[[#This Row],[Place]]="Melbourne",main[[#This Row],[Networth]],0)</f>
        <v>0</v>
      </c>
      <c r="AE374">
        <f ca="1">IF(main[[#This Row],[Place]]="Cardiff",main[[#This Row],[Networth]],0)</f>
        <v>0</v>
      </c>
      <c r="AF374">
        <f ca="1">IF(main[[#This Row],[Place]]="New york",main[[#This Row],[Networth]],0)</f>
        <v>0</v>
      </c>
      <c r="AG374">
        <f ca="1">IF(main[[#This Row],[Place]]="London",main[[#This Row],[Networth]],0)</f>
        <v>0</v>
      </c>
      <c r="AH374">
        <f ca="1">IF(main[[#This Row],[Place]]="Paris",main[[#This Row],[Networth]],0)</f>
        <v>0</v>
      </c>
      <c r="AI374">
        <f ca="1">IF(main[[#This Row],[Place]]="Rome",main[[#This Row],[Networth]],0)</f>
        <v>0</v>
      </c>
      <c r="AJ374">
        <f ca="1">IF(main[[#This Row],[Place]]="Delhi",main[[#This Row],[Networth]],0)</f>
        <v>0</v>
      </c>
      <c r="AK374">
        <f ca="1">IF(main[[#This Row],[Place]]="Lords",main[[#This Row],[Networth]],0)</f>
        <v>1583236.9643584904</v>
      </c>
    </row>
    <row r="375" spans="4:37">
      <c r="D375" s="16">
        <f t="shared" ca="1" si="112"/>
        <v>27</v>
      </c>
      <c r="E375">
        <f t="shared" ca="1" si="112"/>
        <v>1</v>
      </c>
      <c r="F375">
        <f t="shared" si="133"/>
        <v>372</v>
      </c>
      <c r="G375" t="str">
        <f ca="1">VLOOKUP(D375,firstname[],2,FALSE)</f>
        <v>William</v>
      </c>
      <c r="H375" s="3" t="str">
        <f ca="1">VLOOKUP(E375,lastname[],2,FALSE)</f>
        <v>Singh</v>
      </c>
      <c r="I375">
        <f t="shared" ca="1" si="113"/>
        <v>26</v>
      </c>
      <c r="J375">
        <f t="shared" ca="1" si="114"/>
        <v>2</v>
      </c>
      <c r="K375" t="str">
        <f t="shared" ca="1" si="115"/>
        <v>women</v>
      </c>
      <c r="L375">
        <f t="shared" ca="1" si="116"/>
        <v>3</v>
      </c>
      <c r="M375" t="str">
        <f t="shared" ca="1" si="117"/>
        <v>Mechanical</v>
      </c>
      <c r="N375">
        <f t="shared" ca="1" si="118"/>
        <v>4</v>
      </c>
      <c r="O375" t="str">
        <f t="shared" ca="1" si="119"/>
        <v>PostGraduate</v>
      </c>
      <c r="P375">
        <f t="shared" ca="1" si="120"/>
        <v>1</v>
      </c>
      <c r="Q375">
        <f t="shared" ca="1" si="121"/>
        <v>1</v>
      </c>
      <c r="R375">
        <f t="shared" ca="1" si="122"/>
        <v>72026</v>
      </c>
      <c r="S375">
        <f t="shared" ca="1" si="123"/>
        <v>8</v>
      </c>
      <c r="T375" t="str">
        <f t="shared" ca="1" si="124"/>
        <v>Cardiff</v>
      </c>
      <c r="U375">
        <f t="shared" ca="1" si="125"/>
        <v>148987.07693755231</v>
      </c>
      <c r="V375">
        <f t="shared" ca="1" si="126"/>
        <v>10467.761915654035</v>
      </c>
      <c r="W375">
        <f t="shared" ca="1" si="127"/>
        <v>50558.791317218042</v>
      </c>
      <c r="X375">
        <f t="shared" ca="1" si="128"/>
        <v>10438.125382197157</v>
      </c>
      <c r="Y375">
        <f t="shared" ca="1" si="129"/>
        <v>32550.524724862262</v>
      </c>
      <c r="Z375">
        <f t="shared" ca="1" si="130"/>
        <v>47798.107593514993</v>
      </c>
      <c r="AA375">
        <f t="shared" ca="1" si="131"/>
        <v>319369.97584828536</v>
      </c>
      <c r="AB375">
        <f t="shared" ca="1" si="132"/>
        <v>265913.56382557191</v>
      </c>
      <c r="AD375">
        <f ca="1">IF(main[[#This Row],[Place]]="Melbourne",main[[#This Row],[Networth]],0)</f>
        <v>0</v>
      </c>
      <c r="AE375">
        <f ca="1">IF(main[[#This Row],[Place]]="Cardiff",main[[#This Row],[Networth]],0)</f>
        <v>265913.56382557191</v>
      </c>
      <c r="AF375">
        <f ca="1">IF(main[[#This Row],[Place]]="New york",main[[#This Row],[Networth]],0)</f>
        <v>0</v>
      </c>
      <c r="AG375">
        <f ca="1">IF(main[[#This Row],[Place]]="London",main[[#This Row],[Networth]],0)</f>
        <v>0</v>
      </c>
      <c r="AH375">
        <f ca="1">IF(main[[#This Row],[Place]]="Paris",main[[#This Row],[Networth]],0)</f>
        <v>0</v>
      </c>
      <c r="AI375">
        <f ca="1">IF(main[[#This Row],[Place]]="Rome",main[[#This Row],[Networth]],0)</f>
        <v>0</v>
      </c>
      <c r="AJ375">
        <f ca="1">IF(main[[#This Row],[Place]]="Delhi",main[[#This Row],[Networth]],0)</f>
        <v>0</v>
      </c>
      <c r="AK375">
        <f ca="1">IF(main[[#This Row],[Place]]="Lords",main[[#This Row],[Networth]],0)</f>
        <v>0</v>
      </c>
    </row>
    <row r="376" spans="4:37">
      <c r="D376" s="16">
        <f t="shared" ca="1" si="112"/>
        <v>28</v>
      </c>
      <c r="E376">
        <f t="shared" ca="1" si="112"/>
        <v>22</v>
      </c>
      <c r="F376">
        <f t="shared" si="133"/>
        <v>373</v>
      </c>
      <c r="G376" t="str">
        <f ca="1">VLOOKUP(D376,firstname[],2,FALSE)</f>
        <v>Nathan</v>
      </c>
      <c r="H376" s="3" t="str">
        <f ca="1">VLOOKUP(E376,lastname[],2,FALSE)</f>
        <v>Chandel</v>
      </c>
      <c r="I376">
        <f t="shared" ca="1" si="113"/>
        <v>41</v>
      </c>
      <c r="J376">
        <f t="shared" ca="1" si="114"/>
        <v>2</v>
      </c>
      <c r="K376" t="str">
        <f t="shared" ca="1" si="115"/>
        <v>women</v>
      </c>
      <c r="L376">
        <f t="shared" ca="1" si="116"/>
        <v>4</v>
      </c>
      <c r="M376" t="str">
        <f t="shared" ca="1" si="117"/>
        <v>IT</v>
      </c>
      <c r="N376">
        <f t="shared" ca="1" si="118"/>
        <v>5</v>
      </c>
      <c r="O376" t="str">
        <f t="shared" ca="1" si="119"/>
        <v>PHD</v>
      </c>
      <c r="P376">
        <f t="shared" ca="1" si="120"/>
        <v>3</v>
      </c>
      <c r="Q376">
        <f t="shared" ca="1" si="121"/>
        <v>1</v>
      </c>
      <c r="R376">
        <f t="shared" ca="1" si="122"/>
        <v>1252377</v>
      </c>
      <c r="S376">
        <f t="shared" ca="1" si="123"/>
        <v>4</v>
      </c>
      <c r="T376" t="str">
        <f t="shared" ca="1" si="124"/>
        <v>Rome</v>
      </c>
      <c r="U376">
        <f t="shared" ca="1" si="125"/>
        <v>402601.92993540107</v>
      </c>
      <c r="V376">
        <f t="shared" ca="1" si="126"/>
        <v>12183.911515199767</v>
      </c>
      <c r="W376">
        <f t="shared" ca="1" si="127"/>
        <v>335694.5961693101</v>
      </c>
      <c r="X376">
        <f t="shared" ca="1" si="128"/>
        <v>183797.85614516592</v>
      </c>
      <c r="Y376">
        <f t="shared" ca="1" si="129"/>
        <v>38950.688553431472</v>
      </c>
      <c r="Z376">
        <f t="shared" ca="1" si="130"/>
        <v>918237.45179771632</v>
      </c>
      <c r="AA376">
        <f t="shared" ca="1" si="131"/>
        <v>2908910.9779024273</v>
      </c>
      <c r="AB376">
        <f t="shared" ca="1" si="132"/>
        <v>2673978.5216886303</v>
      </c>
      <c r="AD376">
        <f ca="1">IF(main[[#This Row],[Place]]="Melbourne",main[[#This Row],[Networth]],0)</f>
        <v>0</v>
      </c>
      <c r="AE376">
        <f ca="1">IF(main[[#This Row],[Place]]="Cardiff",main[[#This Row],[Networth]],0)</f>
        <v>0</v>
      </c>
      <c r="AF376">
        <f ca="1">IF(main[[#This Row],[Place]]="New york",main[[#This Row],[Networth]],0)</f>
        <v>0</v>
      </c>
      <c r="AG376">
        <f ca="1">IF(main[[#This Row],[Place]]="London",main[[#This Row],[Networth]],0)</f>
        <v>0</v>
      </c>
      <c r="AH376">
        <f ca="1">IF(main[[#This Row],[Place]]="Paris",main[[#This Row],[Networth]],0)</f>
        <v>0</v>
      </c>
      <c r="AI376">
        <f ca="1">IF(main[[#This Row],[Place]]="Rome",main[[#This Row],[Networth]],0)</f>
        <v>2673978.5216886303</v>
      </c>
      <c r="AJ376">
        <f ca="1">IF(main[[#This Row],[Place]]="Delhi",main[[#This Row],[Networth]],0)</f>
        <v>0</v>
      </c>
      <c r="AK376">
        <f ca="1">IF(main[[#This Row],[Place]]="Lords",main[[#This Row],[Networth]],0)</f>
        <v>0</v>
      </c>
    </row>
    <row r="377" spans="4:37">
      <c r="D377" s="16">
        <f t="shared" ca="1" si="112"/>
        <v>3</v>
      </c>
      <c r="E377">
        <f t="shared" ca="1" si="112"/>
        <v>20</v>
      </c>
      <c r="F377">
        <f t="shared" si="133"/>
        <v>374</v>
      </c>
      <c r="G377" t="str">
        <f ca="1">VLOOKUP(D377,firstname[],2,FALSE)</f>
        <v>Pradyuman</v>
      </c>
      <c r="H377" s="3" t="str">
        <f ca="1">VLOOKUP(E377,lastname[],2,FALSE)</f>
        <v>Link</v>
      </c>
      <c r="I377">
        <f t="shared" ca="1" si="113"/>
        <v>30</v>
      </c>
      <c r="J377">
        <f t="shared" ca="1" si="114"/>
        <v>1</v>
      </c>
      <c r="K377" t="str">
        <f t="shared" ca="1" si="115"/>
        <v>men</v>
      </c>
      <c r="L377">
        <f t="shared" ca="1" si="116"/>
        <v>1</v>
      </c>
      <c r="M377" t="str">
        <f t="shared" ca="1" si="117"/>
        <v>Computer Science</v>
      </c>
      <c r="N377">
        <f t="shared" ca="1" si="118"/>
        <v>4</v>
      </c>
      <c r="O377" t="str">
        <f t="shared" ca="1" si="119"/>
        <v>PostGraduate</v>
      </c>
      <c r="P377">
        <f t="shared" ca="1" si="120"/>
        <v>3</v>
      </c>
      <c r="Q377">
        <f t="shared" ca="1" si="121"/>
        <v>3</v>
      </c>
      <c r="R377">
        <f t="shared" ca="1" si="122"/>
        <v>989809</v>
      </c>
      <c r="S377">
        <f t="shared" ca="1" si="123"/>
        <v>8</v>
      </c>
      <c r="T377" t="str">
        <f t="shared" ca="1" si="124"/>
        <v>Cardiff</v>
      </c>
      <c r="U377">
        <f t="shared" ca="1" si="125"/>
        <v>9829863.7946627364</v>
      </c>
      <c r="V377">
        <f t="shared" ca="1" si="126"/>
        <v>123664.11077535653</v>
      </c>
      <c r="W377">
        <f t="shared" ca="1" si="127"/>
        <v>824387.83361629909</v>
      </c>
      <c r="X377">
        <f t="shared" ca="1" si="128"/>
        <v>17564.260522279477</v>
      </c>
      <c r="Y377">
        <f t="shared" ca="1" si="129"/>
        <v>710517.97267216141</v>
      </c>
      <c r="Z377">
        <f t="shared" ca="1" si="130"/>
        <v>652612.83435665269</v>
      </c>
      <c r="AA377">
        <f t="shared" ca="1" si="131"/>
        <v>12296673.462635688</v>
      </c>
      <c r="AB377">
        <f t="shared" ca="1" si="132"/>
        <v>11444927.118665891</v>
      </c>
      <c r="AD377">
        <f ca="1">IF(main[[#This Row],[Place]]="Melbourne",main[[#This Row],[Networth]],0)</f>
        <v>0</v>
      </c>
      <c r="AE377">
        <f ca="1">IF(main[[#This Row],[Place]]="Cardiff",main[[#This Row],[Networth]],0)</f>
        <v>11444927.118665891</v>
      </c>
      <c r="AF377">
        <f ca="1">IF(main[[#This Row],[Place]]="New york",main[[#This Row],[Networth]],0)</f>
        <v>0</v>
      </c>
      <c r="AG377">
        <f ca="1">IF(main[[#This Row],[Place]]="London",main[[#This Row],[Networth]],0)</f>
        <v>0</v>
      </c>
      <c r="AH377">
        <f ca="1">IF(main[[#This Row],[Place]]="Paris",main[[#This Row],[Networth]],0)</f>
        <v>0</v>
      </c>
      <c r="AI377">
        <f ca="1">IF(main[[#This Row],[Place]]="Rome",main[[#This Row],[Networth]],0)</f>
        <v>0</v>
      </c>
      <c r="AJ377">
        <f ca="1">IF(main[[#This Row],[Place]]="Delhi",main[[#This Row],[Networth]],0)</f>
        <v>0</v>
      </c>
      <c r="AK377">
        <f ca="1">IF(main[[#This Row],[Place]]="Lords",main[[#This Row],[Networth]],0)</f>
        <v>0</v>
      </c>
    </row>
    <row r="378" spans="4:37">
      <c r="D378" s="16">
        <f t="shared" ca="1" si="112"/>
        <v>14</v>
      </c>
      <c r="E378">
        <f t="shared" ca="1" si="112"/>
        <v>6</v>
      </c>
      <c r="F378">
        <f t="shared" si="133"/>
        <v>375</v>
      </c>
      <c r="G378" t="str">
        <f ca="1">VLOOKUP(D378,firstname[],2,FALSE)</f>
        <v>Glenn</v>
      </c>
      <c r="H378" s="3" t="str">
        <f ca="1">VLOOKUP(E378,lastname[],2,FALSE)</f>
        <v>Pant</v>
      </c>
      <c r="I378">
        <f t="shared" ca="1" si="113"/>
        <v>34</v>
      </c>
      <c r="J378">
        <f t="shared" ca="1" si="114"/>
        <v>1</v>
      </c>
      <c r="K378" t="str">
        <f t="shared" ca="1" si="115"/>
        <v>men</v>
      </c>
      <c r="L378">
        <f t="shared" ca="1" si="116"/>
        <v>1</v>
      </c>
      <c r="M378" t="str">
        <f t="shared" ca="1" si="117"/>
        <v>Computer Science</v>
      </c>
      <c r="N378">
        <f t="shared" ca="1" si="118"/>
        <v>2</v>
      </c>
      <c r="O378" t="str">
        <f t="shared" ca="1" si="119"/>
        <v>SSC</v>
      </c>
      <c r="P378">
        <f t="shared" ca="1" si="120"/>
        <v>1</v>
      </c>
      <c r="Q378">
        <f t="shared" ca="1" si="121"/>
        <v>1</v>
      </c>
      <c r="R378">
        <f t="shared" ca="1" si="122"/>
        <v>113207</v>
      </c>
      <c r="S378">
        <f t="shared" ca="1" si="123"/>
        <v>4</v>
      </c>
      <c r="T378" t="str">
        <f t="shared" ca="1" si="124"/>
        <v>Rome</v>
      </c>
      <c r="U378">
        <f t="shared" ca="1" si="125"/>
        <v>119875.86117604622</v>
      </c>
      <c r="V378">
        <f t="shared" ca="1" si="126"/>
        <v>4743.896035272438</v>
      </c>
      <c r="W378">
        <f t="shared" ca="1" si="127"/>
        <v>55793.398207592429</v>
      </c>
      <c r="X378">
        <f t="shared" ca="1" si="128"/>
        <v>19447.876959583497</v>
      </c>
      <c r="Y378">
        <f t="shared" ca="1" si="129"/>
        <v>86614.701580418638</v>
      </c>
      <c r="Z378">
        <f t="shared" ca="1" si="130"/>
        <v>16638.01965039577</v>
      </c>
      <c r="AA378">
        <f t="shared" ca="1" si="131"/>
        <v>305514.27903403441</v>
      </c>
      <c r="AB378">
        <f t="shared" ca="1" si="132"/>
        <v>194707.80445875984</v>
      </c>
      <c r="AD378">
        <f ca="1">IF(main[[#This Row],[Place]]="Melbourne",main[[#This Row],[Networth]],0)</f>
        <v>0</v>
      </c>
      <c r="AE378">
        <f ca="1">IF(main[[#This Row],[Place]]="Cardiff",main[[#This Row],[Networth]],0)</f>
        <v>0</v>
      </c>
      <c r="AF378">
        <f ca="1">IF(main[[#This Row],[Place]]="New york",main[[#This Row],[Networth]],0)</f>
        <v>0</v>
      </c>
      <c r="AG378">
        <f ca="1">IF(main[[#This Row],[Place]]="London",main[[#This Row],[Networth]],0)</f>
        <v>0</v>
      </c>
      <c r="AH378">
        <f ca="1">IF(main[[#This Row],[Place]]="Paris",main[[#This Row],[Networth]],0)</f>
        <v>0</v>
      </c>
      <c r="AI378">
        <f ca="1">IF(main[[#This Row],[Place]]="Rome",main[[#This Row],[Networth]],0)</f>
        <v>194707.80445875984</v>
      </c>
      <c r="AJ378">
        <f ca="1">IF(main[[#This Row],[Place]]="Delhi",main[[#This Row],[Networth]],0)</f>
        <v>0</v>
      </c>
      <c r="AK378">
        <f ca="1">IF(main[[#This Row],[Place]]="Lords",main[[#This Row],[Networth]],0)</f>
        <v>0</v>
      </c>
    </row>
    <row r="379" spans="4:37">
      <c r="D379" s="16">
        <f t="shared" ca="1" si="112"/>
        <v>19</v>
      </c>
      <c r="E379">
        <f t="shared" ca="1" si="112"/>
        <v>30</v>
      </c>
      <c r="F379">
        <f t="shared" si="133"/>
        <v>376</v>
      </c>
      <c r="G379" t="str">
        <f ca="1">VLOOKUP(D379,firstname[],2,FALSE)</f>
        <v>Berkin</v>
      </c>
      <c r="H379" s="3" t="str">
        <f ca="1">VLOOKUP(E379,lastname[],2,FALSE)</f>
        <v>Hawkings</v>
      </c>
      <c r="I379">
        <f t="shared" ca="1" si="113"/>
        <v>39</v>
      </c>
      <c r="J379">
        <f t="shared" ca="1" si="114"/>
        <v>1</v>
      </c>
      <c r="K379" t="str">
        <f t="shared" ca="1" si="115"/>
        <v>men</v>
      </c>
      <c r="L379">
        <f t="shared" ca="1" si="116"/>
        <v>2</v>
      </c>
      <c r="M379" t="str">
        <f t="shared" ca="1" si="117"/>
        <v>Chemical</v>
      </c>
      <c r="N379">
        <f t="shared" ca="1" si="118"/>
        <v>5</v>
      </c>
      <c r="O379" t="str">
        <f t="shared" ca="1" si="119"/>
        <v>PHD</v>
      </c>
      <c r="P379">
        <f t="shared" ca="1" si="120"/>
        <v>3</v>
      </c>
      <c r="Q379">
        <f t="shared" ca="1" si="121"/>
        <v>4</v>
      </c>
      <c r="R379">
        <f t="shared" ca="1" si="122"/>
        <v>68318</v>
      </c>
      <c r="S379">
        <f t="shared" ca="1" si="123"/>
        <v>8</v>
      </c>
      <c r="T379" t="str">
        <f t="shared" ca="1" si="124"/>
        <v>Cardiff</v>
      </c>
      <c r="U379">
        <f t="shared" ca="1" si="125"/>
        <v>621032.55425816588</v>
      </c>
      <c r="V379">
        <f t="shared" ca="1" si="126"/>
        <v>32218.357477440051</v>
      </c>
      <c r="W379">
        <f t="shared" ca="1" si="127"/>
        <v>60493.745898081048</v>
      </c>
      <c r="X379">
        <f t="shared" ca="1" si="128"/>
        <v>21869.577829537342</v>
      </c>
      <c r="Y379">
        <f t="shared" ca="1" si="129"/>
        <v>62009.827110770799</v>
      </c>
      <c r="Z379">
        <f t="shared" ca="1" si="130"/>
        <v>34070.110983829669</v>
      </c>
      <c r="AA379">
        <f t="shared" ca="1" si="131"/>
        <v>783914.41114007658</v>
      </c>
      <c r="AB379">
        <f t="shared" ca="1" si="132"/>
        <v>667816.64872232848</v>
      </c>
      <c r="AD379">
        <f ca="1">IF(main[[#This Row],[Place]]="Melbourne",main[[#This Row],[Networth]],0)</f>
        <v>0</v>
      </c>
      <c r="AE379">
        <f ca="1">IF(main[[#This Row],[Place]]="Cardiff",main[[#This Row],[Networth]],0)</f>
        <v>667816.64872232848</v>
      </c>
      <c r="AF379">
        <f ca="1">IF(main[[#This Row],[Place]]="New york",main[[#This Row],[Networth]],0)</f>
        <v>0</v>
      </c>
      <c r="AG379">
        <f ca="1">IF(main[[#This Row],[Place]]="London",main[[#This Row],[Networth]],0)</f>
        <v>0</v>
      </c>
      <c r="AH379">
        <f ca="1">IF(main[[#This Row],[Place]]="Paris",main[[#This Row],[Networth]],0)</f>
        <v>0</v>
      </c>
      <c r="AI379">
        <f ca="1">IF(main[[#This Row],[Place]]="Rome",main[[#This Row],[Networth]],0)</f>
        <v>0</v>
      </c>
      <c r="AJ379">
        <f ca="1">IF(main[[#This Row],[Place]]="Delhi",main[[#This Row],[Networth]],0)</f>
        <v>0</v>
      </c>
      <c r="AK379">
        <f ca="1">IF(main[[#This Row],[Place]]="Lords",main[[#This Row],[Networth]],0)</f>
        <v>0</v>
      </c>
    </row>
    <row r="380" spans="4:37">
      <c r="D380" s="16">
        <f t="shared" ca="1" si="112"/>
        <v>26</v>
      </c>
      <c r="E380">
        <f t="shared" ca="1" si="112"/>
        <v>11</v>
      </c>
      <c r="F380">
        <f t="shared" si="133"/>
        <v>377</v>
      </c>
      <c r="G380" t="str">
        <f ca="1">VLOOKUP(D380,firstname[],2,FALSE)</f>
        <v>Paul</v>
      </c>
      <c r="H380" s="3" t="str">
        <f ca="1">VLOOKUP(E380,lastname[],2,FALSE)</f>
        <v>Jain</v>
      </c>
      <c r="I380">
        <f t="shared" ca="1" si="113"/>
        <v>37</v>
      </c>
      <c r="J380">
        <f t="shared" ca="1" si="114"/>
        <v>1</v>
      </c>
      <c r="K380" t="str">
        <f t="shared" ca="1" si="115"/>
        <v>men</v>
      </c>
      <c r="L380">
        <f t="shared" ca="1" si="116"/>
        <v>6</v>
      </c>
      <c r="M380" t="str">
        <f t="shared" ca="1" si="117"/>
        <v>Biotech</v>
      </c>
      <c r="N380">
        <f t="shared" ca="1" si="118"/>
        <v>5</v>
      </c>
      <c r="O380" t="str">
        <f t="shared" ca="1" si="119"/>
        <v>PHD</v>
      </c>
      <c r="P380">
        <f t="shared" ca="1" si="120"/>
        <v>3</v>
      </c>
      <c r="Q380">
        <f t="shared" ca="1" si="121"/>
        <v>1</v>
      </c>
      <c r="R380">
        <f t="shared" ca="1" si="122"/>
        <v>765856</v>
      </c>
      <c r="S380">
        <f t="shared" ca="1" si="123"/>
        <v>4</v>
      </c>
      <c r="T380" t="str">
        <f t="shared" ca="1" si="124"/>
        <v>Rome</v>
      </c>
      <c r="U380">
        <f t="shared" ca="1" si="125"/>
        <v>1388256.7099759183</v>
      </c>
      <c r="V380">
        <f t="shared" ca="1" si="126"/>
        <v>106403.76398602035</v>
      </c>
      <c r="W380">
        <f t="shared" ca="1" si="127"/>
        <v>46253.474578595284</v>
      </c>
      <c r="X380">
        <f t="shared" ca="1" si="128"/>
        <v>16363.204543388214</v>
      </c>
      <c r="Y380">
        <f t="shared" ca="1" si="129"/>
        <v>379370.6507552907</v>
      </c>
      <c r="Z380">
        <f t="shared" ca="1" si="130"/>
        <v>221368.67483063717</v>
      </c>
      <c r="AA380">
        <f t="shared" ca="1" si="131"/>
        <v>2421734.8593851505</v>
      </c>
      <c r="AB380">
        <f t="shared" ca="1" si="132"/>
        <v>1919597.2401004515</v>
      </c>
      <c r="AD380">
        <f ca="1">IF(main[[#This Row],[Place]]="Melbourne",main[[#This Row],[Networth]],0)</f>
        <v>0</v>
      </c>
      <c r="AE380">
        <f ca="1">IF(main[[#This Row],[Place]]="Cardiff",main[[#This Row],[Networth]],0)</f>
        <v>0</v>
      </c>
      <c r="AF380">
        <f ca="1">IF(main[[#This Row],[Place]]="New york",main[[#This Row],[Networth]],0)</f>
        <v>0</v>
      </c>
      <c r="AG380">
        <f ca="1">IF(main[[#This Row],[Place]]="London",main[[#This Row],[Networth]],0)</f>
        <v>0</v>
      </c>
      <c r="AH380">
        <f ca="1">IF(main[[#This Row],[Place]]="Paris",main[[#This Row],[Networth]],0)</f>
        <v>0</v>
      </c>
      <c r="AI380">
        <f ca="1">IF(main[[#This Row],[Place]]="Rome",main[[#This Row],[Networth]],0)</f>
        <v>1919597.2401004515</v>
      </c>
      <c r="AJ380">
        <f ca="1">IF(main[[#This Row],[Place]]="Delhi",main[[#This Row],[Networth]],0)</f>
        <v>0</v>
      </c>
      <c r="AK380">
        <f ca="1">IF(main[[#This Row],[Place]]="Lords",main[[#This Row],[Networth]],0)</f>
        <v>0</v>
      </c>
    </row>
    <row r="381" spans="4:37">
      <c r="D381" s="16">
        <f t="shared" ca="1" si="112"/>
        <v>10</v>
      </c>
      <c r="E381">
        <f t="shared" ca="1" si="112"/>
        <v>19</v>
      </c>
      <c r="F381">
        <f t="shared" si="133"/>
        <v>378</v>
      </c>
      <c r="G381" t="str">
        <f ca="1">VLOOKUP(D381,firstname[],2,FALSE)</f>
        <v>Abdul</v>
      </c>
      <c r="H381" s="3" t="str">
        <f ca="1">VLOOKUP(E381,lastname[],2,FALSE)</f>
        <v>Chandra</v>
      </c>
      <c r="I381">
        <f t="shared" ca="1" si="113"/>
        <v>29</v>
      </c>
      <c r="J381">
        <f t="shared" ca="1" si="114"/>
        <v>1</v>
      </c>
      <c r="K381" t="str">
        <f t="shared" ca="1" si="115"/>
        <v>men</v>
      </c>
      <c r="L381">
        <f t="shared" ca="1" si="116"/>
        <v>6</v>
      </c>
      <c r="M381" t="str">
        <f t="shared" ca="1" si="117"/>
        <v>Biotech</v>
      </c>
      <c r="N381">
        <f t="shared" ca="1" si="118"/>
        <v>1</v>
      </c>
      <c r="O381" t="str">
        <f t="shared" ca="1" si="119"/>
        <v>HSC</v>
      </c>
      <c r="P381">
        <f t="shared" ca="1" si="120"/>
        <v>2</v>
      </c>
      <c r="Q381">
        <f t="shared" ca="1" si="121"/>
        <v>3</v>
      </c>
      <c r="R381">
        <f t="shared" ca="1" si="122"/>
        <v>107458</v>
      </c>
      <c r="S381">
        <f t="shared" ca="1" si="123"/>
        <v>6</v>
      </c>
      <c r="T381" t="str">
        <f t="shared" ca="1" si="124"/>
        <v>Lords</v>
      </c>
      <c r="U381">
        <f t="shared" ca="1" si="125"/>
        <v>763370.58133572119</v>
      </c>
      <c r="V381">
        <f t="shared" ca="1" si="126"/>
        <v>45857.603222407044</v>
      </c>
      <c r="W381">
        <f t="shared" ca="1" si="127"/>
        <v>60508.336116407743</v>
      </c>
      <c r="X381">
        <f t="shared" ca="1" si="128"/>
        <v>39405.820902323729</v>
      </c>
      <c r="Y381">
        <f t="shared" ca="1" si="129"/>
        <v>97799.814117336893</v>
      </c>
      <c r="Z381">
        <f t="shared" ca="1" si="130"/>
        <v>38461.752534423707</v>
      </c>
      <c r="AA381">
        <f t="shared" ca="1" si="131"/>
        <v>969798.66998655268</v>
      </c>
      <c r="AB381">
        <f t="shared" ca="1" si="132"/>
        <v>786735.43174448505</v>
      </c>
      <c r="AD381">
        <f ca="1">IF(main[[#This Row],[Place]]="Melbourne",main[[#This Row],[Networth]],0)</f>
        <v>0</v>
      </c>
      <c r="AE381">
        <f ca="1">IF(main[[#This Row],[Place]]="Cardiff",main[[#This Row],[Networth]],0)</f>
        <v>0</v>
      </c>
      <c r="AF381">
        <f ca="1">IF(main[[#This Row],[Place]]="New york",main[[#This Row],[Networth]],0)</f>
        <v>0</v>
      </c>
      <c r="AG381">
        <f ca="1">IF(main[[#This Row],[Place]]="London",main[[#This Row],[Networth]],0)</f>
        <v>0</v>
      </c>
      <c r="AH381">
        <f ca="1">IF(main[[#This Row],[Place]]="Paris",main[[#This Row],[Networth]],0)</f>
        <v>0</v>
      </c>
      <c r="AI381">
        <f ca="1">IF(main[[#This Row],[Place]]="Rome",main[[#This Row],[Networth]],0)</f>
        <v>0</v>
      </c>
      <c r="AJ381">
        <f ca="1">IF(main[[#This Row],[Place]]="Delhi",main[[#This Row],[Networth]],0)</f>
        <v>0</v>
      </c>
      <c r="AK381">
        <f ca="1">IF(main[[#This Row],[Place]]="Lords",main[[#This Row],[Networth]],0)</f>
        <v>786735.43174448505</v>
      </c>
    </row>
    <row r="382" spans="4:37">
      <c r="D382" s="16">
        <f t="shared" ca="1" si="112"/>
        <v>18</v>
      </c>
      <c r="E382">
        <f t="shared" ca="1" si="112"/>
        <v>2</v>
      </c>
      <c r="F382">
        <f t="shared" si="133"/>
        <v>379</v>
      </c>
      <c r="G382" t="str">
        <f ca="1">VLOOKUP(D382,firstname[],2,FALSE)</f>
        <v>Charles</v>
      </c>
      <c r="H382" s="3" t="str">
        <f ca="1">VLOOKUP(E382,lastname[],2,FALSE)</f>
        <v>Nadel</v>
      </c>
      <c r="I382">
        <f t="shared" ca="1" si="113"/>
        <v>40</v>
      </c>
      <c r="J382">
        <f t="shared" ca="1" si="114"/>
        <v>2</v>
      </c>
      <c r="K382" t="str">
        <f t="shared" ca="1" si="115"/>
        <v>women</v>
      </c>
      <c r="L382">
        <f t="shared" ca="1" si="116"/>
        <v>5</v>
      </c>
      <c r="M382" t="str">
        <f t="shared" ca="1" si="117"/>
        <v>Electrical</v>
      </c>
      <c r="N382">
        <f t="shared" ca="1" si="118"/>
        <v>2</v>
      </c>
      <c r="O382" t="str">
        <f t="shared" ca="1" si="119"/>
        <v>SSC</v>
      </c>
      <c r="P382">
        <f t="shared" ca="1" si="120"/>
        <v>1</v>
      </c>
      <c r="Q382">
        <f t="shared" ca="1" si="121"/>
        <v>2</v>
      </c>
      <c r="R382">
        <f t="shared" ca="1" si="122"/>
        <v>136025</v>
      </c>
      <c r="S382">
        <f t="shared" ca="1" si="123"/>
        <v>1</v>
      </c>
      <c r="T382" t="str">
        <f t="shared" ca="1" si="124"/>
        <v>New york</v>
      </c>
      <c r="U382">
        <f t="shared" ca="1" si="125"/>
        <v>956757.32516782125</v>
      </c>
      <c r="V382">
        <f t="shared" ca="1" si="126"/>
        <v>1394.0804996701338</v>
      </c>
      <c r="W382">
        <f t="shared" ca="1" si="127"/>
        <v>107046.53905770116</v>
      </c>
      <c r="X382">
        <f t="shared" ca="1" si="128"/>
        <v>74539.356597989085</v>
      </c>
      <c r="Y382">
        <f t="shared" ca="1" si="129"/>
        <v>21222.724627848205</v>
      </c>
      <c r="Z382">
        <f t="shared" ca="1" si="130"/>
        <v>43240.726506276333</v>
      </c>
      <c r="AA382">
        <f t="shared" ca="1" si="131"/>
        <v>1243069.5907317987</v>
      </c>
      <c r="AB382">
        <f t="shared" ca="1" si="132"/>
        <v>1145913.4290062911</v>
      </c>
      <c r="AD382">
        <f ca="1">IF(main[[#This Row],[Place]]="Melbourne",main[[#This Row],[Networth]],0)</f>
        <v>0</v>
      </c>
      <c r="AE382">
        <f ca="1">IF(main[[#This Row],[Place]]="Cardiff",main[[#This Row],[Networth]],0)</f>
        <v>0</v>
      </c>
      <c r="AF382">
        <f ca="1">IF(main[[#This Row],[Place]]="New york",main[[#This Row],[Networth]],0)</f>
        <v>1145913.4290062911</v>
      </c>
      <c r="AG382">
        <f ca="1">IF(main[[#This Row],[Place]]="London",main[[#This Row],[Networth]],0)</f>
        <v>0</v>
      </c>
      <c r="AH382">
        <f ca="1">IF(main[[#This Row],[Place]]="Paris",main[[#This Row],[Networth]],0)</f>
        <v>0</v>
      </c>
      <c r="AI382">
        <f ca="1">IF(main[[#This Row],[Place]]="Rome",main[[#This Row],[Networth]],0)</f>
        <v>0</v>
      </c>
      <c r="AJ382">
        <f ca="1">IF(main[[#This Row],[Place]]="Delhi",main[[#This Row],[Networth]],0)</f>
        <v>0</v>
      </c>
      <c r="AK382">
        <f ca="1">IF(main[[#This Row],[Place]]="Lords",main[[#This Row],[Networth]],0)</f>
        <v>0</v>
      </c>
    </row>
    <row r="383" spans="4:37">
      <c r="D383" s="16">
        <f t="shared" ca="1" si="112"/>
        <v>1</v>
      </c>
      <c r="E383">
        <f t="shared" ca="1" si="112"/>
        <v>7</v>
      </c>
      <c r="F383">
        <f t="shared" si="133"/>
        <v>380</v>
      </c>
      <c r="G383" t="str">
        <f ca="1">VLOOKUP(D383,firstname[],2,FALSE)</f>
        <v>Abhijeet</v>
      </c>
      <c r="H383" s="3" t="str">
        <f ca="1">VLOOKUP(E383,lastname[],2,FALSE)</f>
        <v>Trump</v>
      </c>
      <c r="I383">
        <f t="shared" ca="1" si="113"/>
        <v>44</v>
      </c>
      <c r="J383">
        <f t="shared" ca="1" si="114"/>
        <v>1</v>
      </c>
      <c r="K383" t="str">
        <f t="shared" ca="1" si="115"/>
        <v>men</v>
      </c>
      <c r="L383">
        <f t="shared" ca="1" si="116"/>
        <v>3</v>
      </c>
      <c r="M383" t="str">
        <f t="shared" ca="1" si="117"/>
        <v>Mechanical</v>
      </c>
      <c r="N383">
        <f t="shared" ca="1" si="118"/>
        <v>3</v>
      </c>
      <c r="O383" t="str">
        <f t="shared" ca="1" si="119"/>
        <v>Graduate</v>
      </c>
      <c r="P383">
        <f t="shared" ca="1" si="120"/>
        <v>2</v>
      </c>
      <c r="Q383">
        <f t="shared" ca="1" si="121"/>
        <v>4</v>
      </c>
      <c r="R383">
        <f t="shared" ca="1" si="122"/>
        <v>158911</v>
      </c>
      <c r="S383">
        <f t="shared" ca="1" si="123"/>
        <v>5</v>
      </c>
      <c r="T383" t="str">
        <f t="shared" ca="1" si="124"/>
        <v>Delhi</v>
      </c>
      <c r="U383">
        <f t="shared" ca="1" si="125"/>
        <v>508931.20725507214</v>
      </c>
      <c r="V383">
        <f t="shared" ca="1" si="126"/>
        <v>45119.654710835006</v>
      </c>
      <c r="W383">
        <f t="shared" ca="1" si="127"/>
        <v>137983.1338064179</v>
      </c>
      <c r="X383">
        <f t="shared" ca="1" si="128"/>
        <v>5909.3793662654343</v>
      </c>
      <c r="Y383">
        <f t="shared" ca="1" si="129"/>
        <v>104790.05494030591</v>
      </c>
      <c r="Z383">
        <f t="shared" ca="1" si="130"/>
        <v>112449.98737229296</v>
      </c>
      <c r="AA383">
        <f t="shared" ca="1" si="131"/>
        <v>918275.32843378303</v>
      </c>
      <c r="AB383">
        <f t="shared" ca="1" si="132"/>
        <v>762456.2394163768</v>
      </c>
      <c r="AD383">
        <f ca="1">IF(main[[#This Row],[Place]]="Melbourne",main[[#This Row],[Networth]],0)</f>
        <v>0</v>
      </c>
      <c r="AE383">
        <f ca="1">IF(main[[#This Row],[Place]]="Cardiff",main[[#This Row],[Networth]],0)</f>
        <v>0</v>
      </c>
      <c r="AF383">
        <f ca="1">IF(main[[#This Row],[Place]]="New york",main[[#This Row],[Networth]],0)</f>
        <v>0</v>
      </c>
      <c r="AG383">
        <f ca="1">IF(main[[#This Row],[Place]]="London",main[[#This Row],[Networth]],0)</f>
        <v>0</v>
      </c>
      <c r="AH383">
        <f ca="1">IF(main[[#This Row],[Place]]="Paris",main[[#This Row],[Networth]],0)</f>
        <v>0</v>
      </c>
      <c r="AI383">
        <f ca="1">IF(main[[#This Row],[Place]]="Rome",main[[#This Row],[Networth]],0)</f>
        <v>0</v>
      </c>
      <c r="AJ383">
        <f ca="1">IF(main[[#This Row],[Place]]="Delhi",main[[#This Row],[Networth]],0)</f>
        <v>762456.2394163768</v>
      </c>
      <c r="AK383">
        <f ca="1">IF(main[[#This Row],[Place]]="Lords",main[[#This Row],[Networth]],0)</f>
        <v>0</v>
      </c>
    </row>
    <row r="384" spans="4:37">
      <c r="D384" s="16">
        <f t="shared" ca="1" si="112"/>
        <v>18</v>
      </c>
      <c r="E384">
        <f t="shared" ca="1" si="112"/>
        <v>11</v>
      </c>
      <c r="F384">
        <f t="shared" si="133"/>
        <v>381</v>
      </c>
      <c r="G384" t="str">
        <f ca="1">VLOOKUP(D384,firstname[],2,FALSE)</f>
        <v>Charles</v>
      </c>
      <c r="H384" s="3" t="str">
        <f ca="1">VLOOKUP(E384,lastname[],2,FALSE)</f>
        <v>Jain</v>
      </c>
      <c r="I384">
        <f t="shared" ca="1" si="113"/>
        <v>44</v>
      </c>
      <c r="J384">
        <f t="shared" ca="1" si="114"/>
        <v>2</v>
      </c>
      <c r="K384" t="str">
        <f t="shared" ca="1" si="115"/>
        <v>women</v>
      </c>
      <c r="L384">
        <f t="shared" ca="1" si="116"/>
        <v>6</v>
      </c>
      <c r="M384" t="str">
        <f t="shared" ca="1" si="117"/>
        <v>Biotech</v>
      </c>
      <c r="N384">
        <f t="shared" ca="1" si="118"/>
        <v>2</v>
      </c>
      <c r="O384" t="str">
        <f t="shared" ca="1" si="119"/>
        <v>SSC</v>
      </c>
      <c r="P384">
        <f t="shared" ca="1" si="120"/>
        <v>1</v>
      </c>
      <c r="Q384">
        <f t="shared" ca="1" si="121"/>
        <v>2</v>
      </c>
      <c r="R384">
        <f t="shared" ca="1" si="122"/>
        <v>716444</v>
      </c>
      <c r="S384">
        <f t="shared" ca="1" si="123"/>
        <v>3</v>
      </c>
      <c r="T384" t="str">
        <f t="shared" ca="1" si="124"/>
        <v>Paris</v>
      </c>
      <c r="U384">
        <f t="shared" ca="1" si="125"/>
        <v>7005058.2745222086</v>
      </c>
      <c r="V384">
        <f t="shared" ca="1" si="126"/>
        <v>138529.81368786973</v>
      </c>
      <c r="W384">
        <f t="shared" ca="1" si="127"/>
        <v>8013.4733663648149</v>
      </c>
      <c r="X384">
        <f t="shared" ca="1" si="128"/>
        <v>2804.8532937277791</v>
      </c>
      <c r="Y384">
        <f t="shared" ca="1" si="129"/>
        <v>148016.68366013569</v>
      </c>
      <c r="Z384">
        <f t="shared" ca="1" si="130"/>
        <v>323611.71074379137</v>
      </c>
      <c r="AA384">
        <f t="shared" ca="1" si="131"/>
        <v>8053127.4586323649</v>
      </c>
      <c r="AB384">
        <f t="shared" ca="1" si="132"/>
        <v>7763776.1079906318</v>
      </c>
      <c r="AD384">
        <f ca="1">IF(main[[#This Row],[Place]]="Melbourne",main[[#This Row],[Networth]],0)</f>
        <v>0</v>
      </c>
      <c r="AE384">
        <f ca="1">IF(main[[#This Row],[Place]]="Cardiff",main[[#This Row],[Networth]],0)</f>
        <v>0</v>
      </c>
      <c r="AF384">
        <f ca="1">IF(main[[#This Row],[Place]]="New york",main[[#This Row],[Networth]],0)</f>
        <v>0</v>
      </c>
      <c r="AG384">
        <f ca="1">IF(main[[#This Row],[Place]]="London",main[[#This Row],[Networth]],0)</f>
        <v>0</v>
      </c>
      <c r="AH384">
        <f ca="1">IF(main[[#This Row],[Place]]="Paris",main[[#This Row],[Networth]],0)</f>
        <v>7763776.1079906318</v>
      </c>
      <c r="AI384">
        <f ca="1">IF(main[[#This Row],[Place]]="Rome",main[[#This Row],[Networth]],0)</f>
        <v>0</v>
      </c>
      <c r="AJ384">
        <f ca="1">IF(main[[#This Row],[Place]]="Delhi",main[[#This Row],[Networth]],0)</f>
        <v>0</v>
      </c>
      <c r="AK384">
        <f ca="1">IF(main[[#This Row],[Place]]="Lords",main[[#This Row],[Networth]],0)</f>
        <v>0</v>
      </c>
    </row>
    <row r="385" spans="4:37">
      <c r="D385" s="16">
        <f t="shared" ca="1" si="112"/>
        <v>12</v>
      </c>
      <c r="E385">
        <f t="shared" ca="1" si="112"/>
        <v>4</v>
      </c>
      <c r="F385">
        <f t="shared" si="133"/>
        <v>382</v>
      </c>
      <c r="G385" t="str">
        <f ca="1">VLOOKUP(D385,firstname[],2,FALSE)</f>
        <v>Bill</v>
      </c>
      <c r="H385" s="3" t="str">
        <f ca="1">VLOOKUP(E385,lastname[],2,FALSE)</f>
        <v>Tagore</v>
      </c>
      <c r="I385">
        <f t="shared" ca="1" si="113"/>
        <v>32</v>
      </c>
      <c r="J385">
        <f t="shared" ca="1" si="114"/>
        <v>2</v>
      </c>
      <c r="K385" t="str">
        <f t="shared" ca="1" si="115"/>
        <v>women</v>
      </c>
      <c r="L385">
        <f t="shared" ca="1" si="116"/>
        <v>3</v>
      </c>
      <c r="M385" t="str">
        <f t="shared" ca="1" si="117"/>
        <v>Mechanical</v>
      </c>
      <c r="N385">
        <f t="shared" ca="1" si="118"/>
        <v>3</v>
      </c>
      <c r="O385" t="str">
        <f t="shared" ca="1" si="119"/>
        <v>Graduate</v>
      </c>
      <c r="P385">
        <f t="shared" ca="1" si="120"/>
        <v>2</v>
      </c>
      <c r="Q385">
        <f t="shared" ca="1" si="121"/>
        <v>1</v>
      </c>
      <c r="R385">
        <f t="shared" ca="1" si="122"/>
        <v>236351</v>
      </c>
      <c r="S385">
        <f t="shared" ca="1" si="123"/>
        <v>1</v>
      </c>
      <c r="T385" t="str">
        <f t="shared" ca="1" si="124"/>
        <v>New york</v>
      </c>
      <c r="U385">
        <f t="shared" ca="1" si="125"/>
        <v>1851601.8748163709</v>
      </c>
      <c r="V385">
        <f t="shared" ca="1" si="126"/>
        <v>115380.11591054413</v>
      </c>
      <c r="W385">
        <f t="shared" ca="1" si="127"/>
        <v>120432.22247204384</v>
      </c>
      <c r="X385">
        <f t="shared" ca="1" si="128"/>
        <v>100735.91870315571</v>
      </c>
      <c r="Y385">
        <f t="shared" ca="1" si="129"/>
        <v>108955.75679036048</v>
      </c>
      <c r="Z385">
        <f t="shared" ca="1" si="130"/>
        <v>50355.539188929768</v>
      </c>
      <c r="AA385">
        <f t="shared" ca="1" si="131"/>
        <v>2258740.6364773447</v>
      </c>
      <c r="AB385">
        <f t="shared" ca="1" si="132"/>
        <v>1933668.8450732846</v>
      </c>
      <c r="AD385">
        <f ca="1">IF(main[[#This Row],[Place]]="Melbourne",main[[#This Row],[Networth]],0)</f>
        <v>0</v>
      </c>
      <c r="AE385">
        <f ca="1">IF(main[[#This Row],[Place]]="Cardiff",main[[#This Row],[Networth]],0)</f>
        <v>0</v>
      </c>
      <c r="AF385">
        <f ca="1">IF(main[[#This Row],[Place]]="New york",main[[#This Row],[Networth]],0)</f>
        <v>1933668.8450732846</v>
      </c>
      <c r="AG385">
        <f ca="1">IF(main[[#This Row],[Place]]="London",main[[#This Row],[Networth]],0)</f>
        <v>0</v>
      </c>
      <c r="AH385">
        <f ca="1">IF(main[[#This Row],[Place]]="Paris",main[[#This Row],[Networth]],0)</f>
        <v>0</v>
      </c>
      <c r="AI385">
        <f ca="1">IF(main[[#This Row],[Place]]="Rome",main[[#This Row],[Networth]],0)</f>
        <v>0</v>
      </c>
      <c r="AJ385">
        <f ca="1">IF(main[[#This Row],[Place]]="Delhi",main[[#This Row],[Networth]],0)</f>
        <v>0</v>
      </c>
      <c r="AK385">
        <f ca="1">IF(main[[#This Row],[Place]]="Lords",main[[#This Row],[Networth]],0)</f>
        <v>0</v>
      </c>
    </row>
    <row r="386" spans="4:37">
      <c r="D386" s="16">
        <f t="shared" ca="1" si="112"/>
        <v>19</v>
      </c>
      <c r="E386">
        <f t="shared" ca="1" si="112"/>
        <v>3</v>
      </c>
      <c r="F386">
        <f t="shared" si="133"/>
        <v>383</v>
      </c>
      <c r="G386" t="str">
        <f ca="1">VLOOKUP(D386,firstname[],2,FALSE)</f>
        <v>Berkin</v>
      </c>
      <c r="H386" s="3" t="str">
        <f ca="1">VLOOKUP(E386,lastname[],2,FALSE)</f>
        <v>Nadela</v>
      </c>
      <c r="I386">
        <f t="shared" ca="1" si="113"/>
        <v>40</v>
      </c>
      <c r="J386">
        <f t="shared" ca="1" si="114"/>
        <v>1</v>
      </c>
      <c r="K386" t="str">
        <f t="shared" ca="1" si="115"/>
        <v>men</v>
      </c>
      <c r="L386">
        <f t="shared" ca="1" si="116"/>
        <v>1</v>
      </c>
      <c r="M386" t="str">
        <f t="shared" ca="1" si="117"/>
        <v>Computer Science</v>
      </c>
      <c r="N386">
        <f t="shared" ca="1" si="118"/>
        <v>1</v>
      </c>
      <c r="O386" t="str">
        <f t="shared" ca="1" si="119"/>
        <v>HSC</v>
      </c>
      <c r="P386">
        <f t="shared" ca="1" si="120"/>
        <v>3</v>
      </c>
      <c r="Q386">
        <f t="shared" ca="1" si="121"/>
        <v>2</v>
      </c>
      <c r="R386">
        <f t="shared" ca="1" si="122"/>
        <v>929319</v>
      </c>
      <c r="S386">
        <f t="shared" ca="1" si="123"/>
        <v>1</v>
      </c>
      <c r="T386" t="str">
        <f t="shared" ca="1" si="124"/>
        <v>New york</v>
      </c>
      <c r="U386">
        <f t="shared" ca="1" si="125"/>
        <v>5358530.1363042044</v>
      </c>
      <c r="V386">
        <f t="shared" ca="1" si="126"/>
        <v>155124.5424047652</v>
      </c>
      <c r="W386">
        <f t="shared" ca="1" si="127"/>
        <v>762320.45247590938</v>
      </c>
      <c r="X386">
        <f t="shared" ca="1" si="128"/>
        <v>8355.2998883569398</v>
      </c>
      <c r="Y386">
        <f t="shared" ca="1" si="129"/>
        <v>592490.21633446414</v>
      </c>
      <c r="Z386">
        <f t="shared" ca="1" si="130"/>
        <v>265140.33443714603</v>
      </c>
      <c r="AA386">
        <f t="shared" ca="1" si="131"/>
        <v>7315309.9232172593</v>
      </c>
      <c r="AB386">
        <f t="shared" ca="1" si="132"/>
        <v>6559339.8645896735</v>
      </c>
      <c r="AD386">
        <f ca="1">IF(main[[#This Row],[Place]]="Melbourne",main[[#This Row],[Networth]],0)</f>
        <v>0</v>
      </c>
      <c r="AE386">
        <f ca="1">IF(main[[#This Row],[Place]]="Cardiff",main[[#This Row],[Networth]],0)</f>
        <v>0</v>
      </c>
      <c r="AF386">
        <f ca="1">IF(main[[#This Row],[Place]]="New york",main[[#This Row],[Networth]],0)</f>
        <v>6559339.8645896735</v>
      </c>
      <c r="AG386">
        <f ca="1">IF(main[[#This Row],[Place]]="London",main[[#This Row],[Networth]],0)</f>
        <v>0</v>
      </c>
      <c r="AH386">
        <f ca="1">IF(main[[#This Row],[Place]]="Paris",main[[#This Row],[Networth]],0)</f>
        <v>0</v>
      </c>
      <c r="AI386">
        <f ca="1">IF(main[[#This Row],[Place]]="Rome",main[[#This Row],[Networth]],0)</f>
        <v>0</v>
      </c>
      <c r="AJ386">
        <f ca="1">IF(main[[#This Row],[Place]]="Delhi",main[[#This Row],[Networth]],0)</f>
        <v>0</v>
      </c>
      <c r="AK386">
        <f ca="1">IF(main[[#This Row],[Place]]="Lords",main[[#This Row],[Networth]],0)</f>
        <v>0</v>
      </c>
    </row>
    <row r="387" spans="4:37">
      <c r="D387" s="16">
        <f t="shared" ca="1" si="112"/>
        <v>2</v>
      </c>
      <c r="E387">
        <f t="shared" ca="1" si="112"/>
        <v>27</v>
      </c>
      <c r="F387">
        <f t="shared" si="133"/>
        <v>384</v>
      </c>
      <c r="G387" t="str">
        <f ca="1">VLOOKUP(D387,firstname[],2,FALSE)</f>
        <v>Daya</v>
      </c>
      <c r="H387" s="3" t="str">
        <f ca="1">VLOOKUP(E387,lastname[],2,FALSE)</f>
        <v>Khan</v>
      </c>
      <c r="I387">
        <f t="shared" ca="1" si="113"/>
        <v>34</v>
      </c>
      <c r="J387">
        <f t="shared" ca="1" si="114"/>
        <v>2</v>
      </c>
      <c r="K387" t="str">
        <f t="shared" ca="1" si="115"/>
        <v>women</v>
      </c>
      <c r="L387">
        <f t="shared" ca="1" si="116"/>
        <v>3</v>
      </c>
      <c r="M387" t="str">
        <f t="shared" ca="1" si="117"/>
        <v>Mechanical</v>
      </c>
      <c r="N387">
        <f t="shared" ca="1" si="118"/>
        <v>3</v>
      </c>
      <c r="O387" t="str">
        <f t="shared" ca="1" si="119"/>
        <v>Graduate</v>
      </c>
      <c r="P387">
        <f t="shared" ca="1" si="120"/>
        <v>2</v>
      </c>
      <c r="Q387">
        <f t="shared" ca="1" si="121"/>
        <v>3</v>
      </c>
      <c r="R387">
        <f t="shared" ca="1" si="122"/>
        <v>1063196</v>
      </c>
      <c r="S387">
        <f t="shared" ca="1" si="123"/>
        <v>4</v>
      </c>
      <c r="T387" t="str">
        <f t="shared" ca="1" si="124"/>
        <v>Rome</v>
      </c>
      <c r="U387">
        <f t="shared" ca="1" si="125"/>
        <v>8868103.9993568864</v>
      </c>
      <c r="V387">
        <f t="shared" ca="1" si="126"/>
        <v>274552.90668696584</v>
      </c>
      <c r="W387">
        <f t="shared" ca="1" si="127"/>
        <v>57247.104234356892</v>
      </c>
      <c r="X387">
        <f t="shared" ca="1" si="128"/>
        <v>32657.223178377557</v>
      </c>
      <c r="Y387">
        <f t="shared" ca="1" si="129"/>
        <v>141578.9719708217</v>
      </c>
      <c r="Z387">
        <f t="shared" ca="1" si="130"/>
        <v>93450.069718866172</v>
      </c>
      <c r="AA387">
        <f t="shared" ca="1" si="131"/>
        <v>10081997.173310108</v>
      </c>
      <c r="AB387">
        <f t="shared" ca="1" si="132"/>
        <v>9633208.0714739449</v>
      </c>
      <c r="AD387">
        <f ca="1">IF(main[[#This Row],[Place]]="Melbourne",main[[#This Row],[Networth]],0)</f>
        <v>0</v>
      </c>
      <c r="AE387">
        <f ca="1">IF(main[[#This Row],[Place]]="Cardiff",main[[#This Row],[Networth]],0)</f>
        <v>0</v>
      </c>
      <c r="AF387">
        <f ca="1">IF(main[[#This Row],[Place]]="New york",main[[#This Row],[Networth]],0)</f>
        <v>0</v>
      </c>
      <c r="AG387">
        <f ca="1">IF(main[[#This Row],[Place]]="London",main[[#This Row],[Networth]],0)</f>
        <v>0</v>
      </c>
      <c r="AH387">
        <f ca="1">IF(main[[#This Row],[Place]]="Paris",main[[#This Row],[Networth]],0)</f>
        <v>0</v>
      </c>
      <c r="AI387">
        <f ca="1">IF(main[[#This Row],[Place]]="Rome",main[[#This Row],[Networth]],0)</f>
        <v>9633208.0714739449</v>
      </c>
      <c r="AJ387">
        <f ca="1">IF(main[[#This Row],[Place]]="Delhi",main[[#This Row],[Networth]],0)</f>
        <v>0</v>
      </c>
      <c r="AK387">
        <f ca="1">IF(main[[#This Row],[Place]]="Lords",main[[#This Row],[Networth]],0)</f>
        <v>0</v>
      </c>
    </row>
    <row r="388" spans="4:37">
      <c r="D388" s="16">
        <f t="shared" ca="1" si="112"/>
        <v>20</v>
      </c>
      <c r="E388">
        <f t="shared" ca="1" si="112"/>
        <v>1</v>
      </c>
      <c r="F388">
        <f t="shared" si="133"/>
        <v>385</v>
      </c>
      <c r="G388" t="str">
        <f ca="1">VLOOKUP(D388,firstname[],2,FALSE)</f>
        <v>Rozy</v>
      </c>
      <c r="H388" s="3" t="str">
        <f ca="1">VLOOKUP(E388,lastname[],2,FALSE)</f>
        <v>Singh</v>
      </c>
      <c r="I388">
        <f t="shared" ca="1" si="113"/>
        <v>37</v>
      </c>
      <c r="J388">
        <f t="shared" ca="1" si="114"/>
        <v>1</v>
      </c>
      <c r="K388" t="str">
        <f t="shared" ca="1" si="115"/>
        <v>men</v>
      </c>
      <c r="L388">
        <f t="shared" ca="1" si="116"/>
        <v>4</v>
      </c>
      <c r="M388" t="str">
        <f t="shared" ca="1" si="117"/>
        <v>IT</v>
      </c>
      <c r="N388">
        <f t="shared" ca="1" si="118"/>
        <v>5</v>
      </c>
      <c r="O388" t="str">
        <f t="shared" ca="1" si="119"/>
        <v>PHD</v>
      </c>
      <c r="P388">
        <f t="shared" ca="1" si="120"/>
        <v>2</v>
      </c>
      <c r="Q388">
        <f t="shared" ca="1" si="121"/>
        <v>4</v>
      </c>
      <c r="R388">
        <f t="shared" ca="1" si="122"/>
        <v>1360468</v>
      </c>
      <c r="S388">
        <f t="shared" ca="1" si="123"/>
        <v>7</v>
      </c>
      <c r="T388" t="str">
        <f t="shared" ca="1" si="124"/>
        <v>Melbourne</v>
      </c>
      <c r="U388">
        <f t="shared" ca="1" si="125"/>
        <v>1390952.7026556917</v>
      </c>
      <c r="V388">
        <f t="shared" ca="1" si="126"/>
        <v>136944.53701616579</v>
      </c>
      <c r="W388">
        <f t="shared" ca="1" si="127"/>
        <v>579652.15324503032</v>
      </c>
      <c r="X388">
        <f t="shared" ca="1" si="128"/>
        <v>83993.659483340118</v>
      </c>
      <c r="Y388">
        <f t="shared" ca="1" si="129"/>
        <v>575341.35168784752</v>
      </c>
      <c r="Z388">
        <f t="shared" ca="1" si="130"/>
        <v>66803.387144439534</v>
      </c>
      <c r="AA388">
        <f t="shared" ca="1" si="131"/>
        <v>3397876.2430451615</v>
      </c>
      <c r="AB388">
        <f t="shared" ca="1" si="132"/>
        <v>2601596.6948578078</v>
      </c>
      <c r="AD388">
        <f ca="1">IF(main[[#This Row],[Place]]="Melbourne",main[[#This Row],[Networth]],0)</f>
        <v>2601596.6948578078</v>
      </c>
      <c r="AE388">
        <f ca="1">IF(main[[#This Row],[Place]]="Cardiff",main[[#This Row],[Networth]],0)</f>
        <v>0</v>
      </c>
      <c r="AF388">
        <f ca="1">IF(main[[#This Row],[Place]]="New york",main[[#This Row],[Networth]],0)</f>
        <v>0</v>
      </c>
      <c r="AG388">
        <f ca="1">IF(main[[#This Row],[Place]]="London",main[[#This Row],[Networth]],0)</f>
        <v>0</v>
      </c>
      <c r="AH388">
        <f ca="1">IF(main[[#This Row],[Place]]="Paris",main[[#This Row],[Networth]],0)</f>
        <v>0</v>
      </c>
      <c r="AI388">
        <f ca="1">IF(main[[#This Row],[Place]]="Rome",main[[#This Row],[Networth]],0)</f>
        <v>0</v>
      </c>
      <c r="AJ388">
        <f ca="1">IF(main[[#This Row],[Place]]="Delhi",main[[#This Row],[Networth]],0)</f>
        <v>0</v>
      </c>
      <c r="AK388">
        <f ca="1">IF(main[[#This Row],[Place]]="Lords",main[[#This Row],[Networth]],0)</f>
        <v>0</v>
      </c>
    </row>
    <row r="389" spans="4:37">
      <c r="D389" s="16">
        <f t="shared" ref="D389:E452" ca="1" si="134">RANDBETWEEN(1,30)</f>
        <v>18</v>
      </c>
      <c r="E389">
        <f t="shared" ca="1" si="134"/>
        <v>16</v>
      </c>
      <c r="F389">
        <f t="shared" si="133"/>
        <v>386</v>
      </c>
      <c r="G389" t="str">
        <f ca="1">VLOOKUP(D389,firstname[],2,FALSE)</f>
        <v>Charles</v>
      </c>
      <c r="H389" s="3" t="str">
        <f ca="1">VLOOKUP(E389,lastname[],2,FALSE)</f>
        <v>Maxwell</v>
      </c>
      <c r="I389">
        <f t="shared" ref="I389:I452" ca="1" si="135">RANDBETWEEN(25,45)</f>
        <v>34</v>
      </c>
      <c r="J389">
        <f t="shared" ref="J389:J452" ca="1" si="136">RANDBETWEEN(1,2)</f>
        <v>1</v>
      </c>
      <c r="K389" t="str">
        <f t="shared" ref="K389:K452" ca="1" si="137">IF(J389=1,"men","women")</f>
        <v>men</v>
      </c>
      <c r="L389">
        <f t="shared" ref="L389:L452" ca="1" si="138">RANDBETWEEN(1,6)</f>
        <v>1</v>
      </c>
      <c r="M389" t="str">
        <f t="shared" ref="M389:M452" ca="1" si="139">VLOOKUP(L389,$A$4:$B$9,2,FALSE)</f>
        <v>Computer Science</v>
      </c>
      <c r="N389">
        <f t="shared" ref="N389:N452" ca="1" si="140">RANDBETWEEN(1,5)</f>
        <v>1</v>
      </c>
      <c r="O389" t="str">
        <f t="shared" ref="O389:O452" ca="1" si="141">VLOOKUP(N389,$A$12:$B$16,2,FALSE)</f>
        <v>HSC</v>
      </c>
      <c r="P389">
        <f t="shared" ref="P389:P452" ca="1" si="142">RANDBETWEEN(1,3)</f>
        <v>2</v>
      </c>
      <c r="Q389">
        <f t="shared" ref="Q389:Q452" ca="1" si="143">RANDBETWEEN(1,4)</f>
        <v>3</v>
      </c>
      <c r="R389">
        <f t="shared" ref="R389:R452" ca="1" si="144">RANDBETWEEN(50000,1500000)</f>
        <v>1274739</v>
      </c>
      <c r="S389">
        <f t="shared" ref="S389:S452" ca="1" si="145">RANDBETWEEN(1,8)</f>
        <v>2</v>
      </c>
      <c r="T389" t="str">
        <f t="shared" ref="T389:T452" ca="1" si="146">VLOOKUP(S389,$A$19:$B$26,2,FALSE)</f>
        <v>London</v>
      </c>
      <c r="U389">
        <f t="shared" ref="U389:U452" ca="1" si="147">RAND()*R389*10</f>
        <v>11461616.858910481</v>
      </c>
      <c r="V389">
        <f t="shared" ref="V389:V452" ca="1" si="148">U389*RAND()*0.1</f>
        <v>1076679.3441574278</v>
      </c>
      <c r="W389">
        <f t="shared" ref="W389:W452" ca="1" si="149">R389*RAND()</f>
        <v>602833.03490975092</v>
      </c>
      <c r="X389">
        <f t="shared" ref="X389:X452" ca="1" si="150">W389*RAND()</f>
        <v>440638.42196572042</v>
      </c>
      <c r="Y389">
        <f t="shared" ref="Y389:Y452" ca="1" si="151">RAND()*R389</f>
        <v>1050857.8714770533</v>
      </c>
      <c r="Z389">
        <f t="shared" ref="Z389:Z452" ca="1" si="152">RAND()*R389*0.75</f>
        <v>82218.285663402072</v>
      </c>
      <c r="AA389">
        <f t="shared" ref="AA389:AA452" ca="1" si="153">R389+U389+W389+Z389</f>
        <v>13421407.179483633</v>
      </c>
      <c r="AB389">
        <f t="shared" ref="AB389:AB452" ca="1" si="154">AA389-V389-X389-Y389</f>
        <v>10853231.541883433</v>
      </c>
      <c r="AD389">
        <f ca="1">IF(main[[#This Row],[Place]]="Melbourne",main[[#This Row],[Networth]],0)</f>
        <v>0</v>
      </c>
      <c r="AE389">
        <f ca="1">IF(main[[#This Row],[Place]]="Cardiff",main[[#This Row],[Networth]],0)</f>
        <v>0</v>
      </c>
      <c r="AF389">
        <f ca="1">IF(main[[#This Row],[Place]]="New york",main[[#This Row],[Networth]],0)</f>
        <v>0</v>
      </c>
      <c r="AG389">
        <f ca="1">IF(main[[#This Row],[Place]]="London",main[[#This Row],[Networth]],0)</f>
        <v>10853231.541883433</v>
      </c>
      <c r="AH389">
        <f ca="1">IF(main[[#This Row],[Place]]="Paris",main[[#This Row],[Networth]],0)</f>
        <v>0</v>
      </c>
      <c r="AI389">
        <f ca="1">IF(main[[#This Row],[Place]]="Rome",main[[#This Row],[Networth]],0)</f>
        <v>0</v>
      </c>
      <c r="AJ389">
        <f ca="1">IF(main[[#This Row],[Place]]="Delhi",main[[#This Row],[Networth]],0)</f>
        <v>0</v>
      </c>
      <c r="AK389">
        <f ca="1">IF(main[[#This Row],[Place]]="Lords",main[[#This Row],[Networth]],0)</f>
        <v>0</v>
      </c>
    </row>
    <row r="390" spans="4:37">
      <c r="D390" s="16">
        <f t="shared" ca="1" si="134"/>
        <v>23</v>
      </c>
      <c r="E390">
        <f t="shared" ca="1" si="134"/>
        <v>17</v>
      </c>
      <c r="F390">
        <f t="shared" ref="F390:F453" si="155">F389+1</f>
        <v>387</v>
      </c>
      <c r="G390" t="str">
        <f ca="1">VLOOKUP(D390,firstname[],2,FALSE)</f>
        <v>Bahumukhi</v>
      </c>
      <c r="H390" s="3" t="str">
        <f ca="1">VLOOKUP(E390,lastname[],2,FALSE)</f>
        <v>Williamson</v>
      </c>
      <c r="I390">
        <f t="shared" ca="1" si="135"/>
        <v>32</v>
      </c>
      <c r="J390">
        <f t="shared" ca="1" si="136"/>
        <v>2</v>
      </c>
      <c r="K390" t="str">
        <f t="shared" ca="1" si="137"/>
        <v>women</v>
      </c>
      <c r="L390">
        <f t="shared" ca="1" si="138"/>
        <v>5</v>
      </c>
      <c r="M390" t="str">
        <f t="shared" ca="1" si="139"/>
        <v>Electrical</v>
      </c>
      <c r="N390">
        <f t="shared" ca="1" si="140"/>
        <v>4</v>
      </c>
      <c r="O390" t="str">
        <f t="shared" ca="1" si="141"/>
        <v>PostGraduate</v>
      </c>
      <c r="P390">
        <f t="shared" ca="1" si="142"/>
        <v>2</v>
      </c>
      <c r="Q390">
        <f t="shared" ca="1" si="143"/>
        <v>4</v>
      </c>
      <c r="R390">
        <f t="shared" ca="1" si="144"/>
        <v>1392415</v>
      </c>
      <c r="S390">
        <f t="shared" ca="1" si="145"/>
        <v>1</v>
      </c>
      <c r="T390" t="str">
        <f t="shared" ca="1" si="146"/>
        <v>New york</v>
      </c>
      <c r="U390">
        <f t="shared" ca="1" si="147"/>
        <v>13263672.590623036</v>
      </c>
      <c r="V390">
        <f t="shared" ca="1" si="148"/>
        <v>588372.7343058252</v>
      </c>
      <c r="W390">
        <f t="shared" ca="1" si="149"/>
        <v>441339.85668492573</v>
      </c>
      <c r="X390">
        <f t="shared" ca="1" si="150"/>
        <v>69266.520291020468</v>
      </c>
      <c r="Y390">
        <f t="shared" ca="1" si="151"/>
        <v>307444.31696460932</v>
      </c>
      <c r="Z390">
        <f t="shared" ca="1" si="152"/>
        <v>453162.9080193931</v>
      </c>
      <c r="AA390">
        <f t="shared" ca="1" si="153"/>
        <v>15550590.355327355</v>
      </c>
      <c r="AB390">
        <f t="shared" ca="1" si="154"/>
        <v>14585506.783765899</v>
      </c>
      <c r="AD390">
        <f ca="1">IF(main[[#This Row],[Place]]="Melbourne",main[[#This Row],[Networth]],0)</f>
        <v>0</v>
      </c>
      <c r="AE390">
        <f ca="1">IF(main[[#This Row],[Place]]="Cardiff",main[[#This Row],[Networth]],0)</f>
        <v>0</v>
      </c>
      <c r="AF390">
        <f ca="1">IF(main[[#This Row],[Place]]="New york",main[[#This Row],[Networth]],0)</f>
        <v>14585506.783765899</v>
      </c>
      <c r="AG390">
        <f ca="1">IF(main[[#This Row],[Place]]="London",main[[#This Row],[Networth]],0)</f>
        <v>0</v>
      </c>
      <c r="AH390">
        <f ca="1">IF(main[[#This Row],[Place]]="Paris",main[[#This Row],[Networth]],0)</f>
        <v>0</v>
      </c>
      <c r="AI390">
        <f ca="1">IF(main[[#This Row],[Place]]="Rome",main[[#This Row],[Networth]],0)</f>
        <v>0</v>
      </c>
      <c r="AJ390">
        <f ca="1">IF(main[[#This Row],[Place]]="Delhi",main[[#This Row],[Networth]],0)</f>
        <v>0</v>
      </c>
      <c r="AK390">
        <f ca="1">IF(main[[#This Row],[Place]]="Lords",main[[#This Row],[Networth]],0)</f>
        <v>0</v>
      </c>
    </row>
    <row r="391" spans="4:37">
      <c r="D391" s="16">
        <f t="shared" ca="1" si="134"/>
        <v>26</v>
      </c>
      <c r="E391">
        <f t="shared" ca="1" si="134"/>
        <v>14</v>
      </c>
      <c r="F391">
        <f t="shared" si="155"/>
        <v>388</v>
      </c>
      <c r="G391" t="str">
        <f ca="1">VLOOKUP(D391,firstname[],2,FALSE)</f>
        <v>Paul</v>
      </c>
      <c r="H391" s="3" t="str">
        <f ca="1">VLOOKUP(E391,lastname[],2,FALSE)</f>
        <v>Samad</v>
      </c>
      <c r="I391">
        <f t="shared" ca="1" si="135"/>
        <v>44</v>
      </c>
      <c r="J391">
        <f t="shared" ca="1" si="136"/>
        <v>1</v>
      </c>
      <c r="K391" t="str">
        <f t="shared" ca="1" si="137"/>
        <v>men</v>
      </c>
      <c r="L391">
        <f t="shared" ca="1" si="138"/>
        <v>6</v>
      </c>
      <c r="M391" t="str">
        <f t="shared" ca="1" si="139"/>
        <v>Biotech</v>
      </c>
      <c r="N391">
        <f t="shared" ca="1" si="140"/>
        <v>4</v>
      </c>
      <c r="O391" t="str">
        <f t="shared" ca="1" si="141"/>
        <v>PostGraduate</v>
      </c>
      <c r="P391">
        <f t="shared" ca="1" si="142"/>
        <v>1</v>
      </c>
      <c r="Q391">
        <f t="shared" ca="1" si="143"/>
        <v>4</v>
      </c>
      <c r="R391">
        <f t="shared" ca="1" si="144"/>
        <v>711280</v>
      </c>
      <c r="S391">
        <f t="shared" ca="1" si="145"/>
        <v>8</v>
      </c>
      <c r="T391" t="str">
        <f t="shared" ca="1" si="146"/>
        <v>Cardiff</v>
      </c>
      <c r="U391">
        <f t="shared" ca="1" si="147"/>
        <v>3435210.3931482672</v>
      </c>
      <c r="V391">
        <f t="shared" ca="1" si="148"/>
        <v>217409.81862975901</v>
      </c>
      <c r="W391">
        <f t="shared" ca="1" si="149"/>
        <v>618421.78489706735</v>
      </c>
      <c r="X391">
        <f t="shared" ca="1" si="150"/>
        <v>284735.12756119424</v>
      </c>
      <c r="Y391">
        <f t="shared" ca="1" si="151"/>
        <v>537460.83539057663</v>
      </c>
      <c r="Z391">
        <f t="shared" ca="1" si="152"/>
        <v>255937.69951016124</v>
      </c>
      <c r="AA391">
        <f t="shared" ca="1" si="153"/>
        <v>5020849.8775554951</v>
      </c>
      <c r="AB391">
        <f t="shared" ca="1" si="154"/>
        <v>3981244.0959739652</v>
      </c>
      <c r="AD391">
        <f ca="1">IF(main[[#This Row],[Place]]="Melbourne",main[[#This Row],[Networth]],0)</f>
        <v>0</v>
      </c>
      <c r="AE391">
        <f ca="1">IF(main[[#This Row],[Place]]="Cardiff",main[[#This Row],[Networth]],0)</f>
        <v>3981244.0959739652</v>
      </c>
      <c r="AF391">
        <f ca="1">IF(main[[#This Row],[Place]]="New york",main[[#This Row],[Networth]],0)</f>
        <v>0</v>
      </c>
      <c r="AG391">
        <f ca="1">IF(main[[#This Row],[Place]]="London",main[[#This Row],[Networth]],0)</f>
        <v>0</v>
      </c>
      <c r="AH391">
        <f ca="1">IF(main[[#This Row],[Place]]="Paris",main[[#This Row],[Networth]],0)</f>
        <v>0</v>
      </c>
      <c r="AI391">
        <f ca="1">IF(main[[#This Row],[Place]]="Rome",main[[#This Row],[Networth]],0)</f>
        <v>0</v>
      </c>
      <c r="AJ391">
        <f ca="1">IF(main[[#This Row],[Place]]="Delhi",main[[#This Row],[Networth]],0)</f>
        <v>0</v>
      </c>
      <c r="AK391">
        <f ca="1">IF(main[[#This Row],[Place]]="Lords",main[[#This Row],[Networth]],0)</f>
        <v>0</v>
      </c>
    </row>
    <row r="392" spans="4:37">
      <c r="D392" s="16">
        <f t="shared" ca="1" si="134"/>
        <v>11</v>
      </c>
      <c r="E392">
        <f t="shared" ca="1" si="134"/>
        <v>28</v>
      </c>
      <c r="F392">
        <f t="shared" si="155"/>
        <v>389</v>
      </c>
      <c r="G392" t="str">
        <f ca="1">VLOOKUP(D392,firstname[],2,FALSE)</f>
        <v>Saharsh</v>
      </c>
      <c r="H392" s="3" t="str">
        <f ca="1">VLOOKUP(E392,lastname[],2,FALSE)</f>
        <v>Coulternile</v>
      </c>
      <c r="I392">
        <f t="shared" ca="1" si="135"/>
        <v>27</v>
      </c>
      <c r="J392">
        <f t="shared" ca="1" si="136"/>
        <v>1</v>
      </c>
      <c r="K392" t="str">
        <f t="shared" ca="1" si="137"/>
        <v>men</v>
      </c>
      <c r="L392">
        <f t="shared" ca="1" si="138"/>
        <v>1</v>
      </c>
      <c r="M392" t="str">
        <f t="shared" ca="1" si="139"/>
        <v>Computer Science</v>
      </c>
      <c r="N392">
        <f t="shared" ca="1" si="140"/>
        <v>3</v>
      </c>
      <c r="O392" t="str">
        <f t="shared" ca="1" si="141"/>
        <v>Graduate</v>
      </c>
      <c r="P392">
        <f t="shared" ca="1" si="142"/>
        <v>2</v>
      </c>
      <c r="Q392">
        <f t="shared" ca="1" si="143"/>
        <v>3</v>
      </c>
      <c r="R392">
        <f t="shared" ca="1" si="144"/>
        <v>1330556</v>
      </c>
      <c r="S392">
        <f t="shared" ca="1" si="145"/>
        <v>7</v>
      </c>
      <c r="T392" t="str">
        <f t="shared" ca="1" si="146"/>
        <v>Melbourne</v>
      </c>
      <c r="U392">
        <f t="shared" ca="1" si="147"/>
        <v>9613452.4179447424</v>
      </c>
      <c r="V392">
        <f t="shared" ca="1" si="148"/>
        <v>533573.35746160243</v>
      </c>
      <c r="W392">
        <f t="shared" ca="1" si="149"/>
        <v>1233792.6055761327</v>
      </c>
      <c r="X392">
        <f t="shared" ca="1" si="150"/>
        <v>374900.1985829107</v>
      </c>
      <c r="Y392">
        <f t="shared" ca="1" si="151"/>
        <v>464793.78314738988</v>
      </c>
      <c r="Z392">
        <f t="shared" ca="1" si="152"/>
        <v>446328.07861457649</v>
      </c>
      <c r="AA392">
        <f t="shared" ca="1" si="153"/>
        <v>12624129.102135452</v>
      </c>
      <c r="AB392">
        <f t="shared" ca="1" si="154"/>
        <v>11250861.762943549</v>
      </c>
      <c r="AD392">
        <f ca="1">IF(main[[#This Row],[Place]]="Melbourne",main[[#This Row],[Networth]],0)</f>
        <v>11250861.762943549</v>
      </c>
      <c r="AE392">
        <f ca="1">IF(main[[#This Row],[Place]]="Cardiff",main[[#This Row],[Networth]],0)</f>
        <v>0</v>
      </c>
      <c r="AF392">
        <f ca="1">IF(main[[#This Row],[Place]]="New york",main[[#This Row],[Networth]],0)</f>
        <v>0</v>
      </c>
      <c r="AG392">
        <f ca="1">IF(main[[#This Row],[Place]]="London",main[[#This Row],[Networth]],0)</f>
        <v>0</v>
      </c>
      <c r="AH392">
        <f ca="1">IF(main[[#This Row],[Place]]="Paris",main[[#This Row],[Networth]],0)</f>
        <v>0</v>
      </c>
      <c r="AI392">
        <f ca="1">IF(main[[#This Row],[Place]]="Rome",main[[#This Row],[Networth]],0)</f>
        <v>0</v>
      </c>
      <c r="AJ392">
        <f ca="1">IF(main[[#This Row],[Place]]="Delhi",main[[#This Row],[Networth]],0)</f>
        <v>0</v>
      </c>
      <c r="AK392">
        <f ca="1">IF(main[[#This Row],[Place]]="Lords",main[[#This Row],[Networth]],0)</f>
        <v>0</v>
      </c>
    </row>
    <row r="393" spans="4:37">
      <c r="D393" s="16">
        <f t="shared" ca="1" si="134"/>
        <v>20</v>
      </c>
      <c r="E393">
        <f t="shared" ca="1" si="134"/>
        <v>18</v>
      </c>
      <c r="F393">
        <f t="shared" si="155"/>
        <v>390</v>
      </c>
      <c r="G393" t="str">
        <f ca="1">VLOOKUP(D393,firstname[],2,FALSE)</f>
        <v>Rozy</v>
      </c>
      <c r="H393" s="3" t="str">
        <f ca="1">VLOOKUP(E393,lastname[],2,FALSE)</f>
        <v>Williams</v>
      </c>
      <c r="I393">
        <f t="shared" ca="1" si="135"/>
        <v>40</v>
      </c>
      <c r="J393">
        <f t="shared" ca="1" si="136"/>
        <v>2</v>
      </c>
      <c r="K393" t="str">
        <f t="shared" ca="1" si="137"/>
        <v>women</v>
      </c>
      <c r="L393">
        <f t="shared" ca="1" si="138"/>
        <v>6</v>
      </c>
      <c r="M393" t="str">
        <f t="shared" ca="1" si="139"/>
        <v>Biotech</v>
      </c>
      <c r="N393">
        <f t="shared" ca="1" si="140"/>
        <v>3</v>
      </c>
      <c r="O393" t="str">
        <f t="shared" ca="1" si="141"/>
        <v>Graduate</v>
      </c>
      <c r="P393">
        <f t="shared" ca="1" si="142"/>
        <v>1</v>
      </c>
      <c r="Q393">
        <f t="shared" ca="1" si="143"/>
        <v>2</v>
      </c>
      <c r="R393">
        <f t="shared" ca="1" si="144"/>
        <v>1478811</v>
      </c>
      <c r="S393">
        <f t="shared" ca="1" si="145"/>
        <v>6</v>
      </c>
      <c r="T393" t="str">
        <f t="shared" ca="1" si="146"/>
        <v>Lords</v>
      </c>
      <c r="U393">
        <f t="shared" ca="1" si="147"/>
        <v>656006.91004833428</v>
      </c>
      <c r="V393">
        <f t="shared" ca="1" si="148"/>
        <v>7306.4080984474458</v>
      </c>
      <c r="W393">
        <f t="shared" ca="1" si="149"/>
        <v>1064786.3371289009</v>
      </c>
      <c r="X393">
        <f t="shared" ca="1" si="150"/>
        <v>1026299.1419193154</v>
      </c>
      <c r="Y393">
        <f t="shared" ca="1" si="151"/>
        <v>544031.18033973547</v>
      </c>
      <c r="Z393">
        <f t="shared" ca="1" si="152"/>
        <v>788354.65578398621</v>
      </c>
      <c r="AA393">
        <f t="shared" ca="1" si="153"/>
        <v>3987958.9029612215</v>
      </c>
      <c r="AB393">
        <f t="shared" ca="1" si="154"/>
        <v>2410322.1726037231</v>
      </c>
      <c r="AD393">
        <f ca="1">IF(main[[#This Row],[Place]]="Melbourne",main[[#This Row],[Networth]],0)</f>
        <v>0</v>
      </c>
      <c r="AE393">
        <f ca="1">IF(main[[#This Row],[Place]]="Cardiff",main[[#This Row],[Networth]],0)</f>
        <v>0</v>
      </c>
      <c r="AF393">
        <f ca="1">IF(main[[#This Row],[Place]]="New york",main[[#This Row],[Networth]],0)</f>
        <v>0</v>
      </c>
      <c r="AG393">
        <f ca="1">IF(main[[#This Row],[Place]]="London",main[[#This Row],[Networth]],0)</f>
        <v>0</v>
      </c>
      <c r="AH393">
        <f ca="1">IF(main[[#This Row],[Place]]="Paris",main[[#This Row],[Networth]],0)</f>
        <v>0</v>
      </c>
      <c r="AI393">
        <f ca="1">IF(main[[#This Row],[Place]]="Rome",main[[#This Row],[Networth]],0)</f>
        <v>0</v>
      </c>
      <c r="AJ393">
        <f ca="1">IF(main[[#This Row],[Place]]="Delhi",main[[#This Row],[Networth]],0)</f>
        <v>0</v>
      </c>
      <c r="AK393">
        <f ca="1">IF(main[[#This Row],[Place]]="Lords",main[[#This Row],[Networth]],0)</f>
        <v>2410322.1726037231</v>
      </c>
    </row>
    <row r="394" spans="4:37">
      <c r="D394" s="16">
        <f t="shared" ca="1" si="134"/>
        <v>30</v>
      </c>
      <c r="E394">
        <f t="shared" ca="1" si="134"/>
        <v>15</v>
      </c>
      <c r="F394">
        <f t="shared" si="155"/>
        <v>391</v>
      </c>
      <c r="G394" t="str">
        <f ca="1">VLOOKUP(D394,firstname[],2,FALSE)</f>
        <v>Rashid</v>
      </c>
      <c r="H394" s="3" t="str">
        <f ca="1">VLOOKUP(E394,lastname[],2,FALSE)</f>
        <v>Pathan</v>
      </c>
      <c r="I394">
        <f t="shared" ca="1" si="135"/>
        <v>34</v>
      </c>
      <c r="J394">
        <f t="shared" ca="1" si="136"/>
        <v>1</v>
      </c>
      <c r="K394" t="str">
        <f t="shared" ca="1" si="137"/>
        <v>men</v>
      </c>
      <c r="L394">
        <f t="shared" ca="1" si="138"/>
        <v>3</v>
      </c>
      <c r="M394" t="str">
        <f t="shared" ca="1" si="139"/>
        <v>Mechanical</v>
      </c>
      <c r="N394">
        <f t="shared" ca="1" si="140"/>
        <v>4</v>
      </c>
      <c r="O394" t="str">
        <f t="shared" ca="1" si="141"/>
        <v>PostGraduate</v>
      </c>
      <c r="P394">
        <f t="shared" ca="1" si="142"/>
        <v>2</v>
      </c>
      <c r="Q394">
        <f t="shared" ca="1" si="143"/>
        <v>2</v>
      </c>
      <c r="R394">
        <f t="shared" ca="1" si="144"/>
        <v>727402</v>
      </c>
      <c r="S394">
        <f t="shared" ca="1" si="145"/>
        <v>1</v>
      </c>
      <c r="T394" t="str">
        <f t="shared" ca="1" si="146"/>
        <v>New york</v>
      </c>
      <c r="U394">
        <f t="shared" ca="1" si="147"/>
        <v>5053930.2282989779</v>
      </c>
      <c r="V394">
        <f t="shared" ca="1" si="148"/>
        <v>270861.53525768832</v>
      </c>
      <c r="W394">
        <f t="shared" ca="1" si="149"/>
        <v>107822.55286767922</v>
      </c>
      <c r="X394">
        <f t="shared" ca="1" si="150"/>
        <v>15044.651442916716</v>
      </c>
      <c r="Y394">
        <f t="shared" ca="1" si="151"/>
        <v>652772.25410208211</v>
      </c>
      <c r="Z394">
        <f t="shared" ca="1" si="152"/>
        <v>468948.52550250274</v>
      </c>
      <c r="AA394">
        <f t="shared" ca="1" si="153"/>
        <v>6358103.3066691598</v>
      </c>
      <c r="AB394">
        <f t="shared" ca="1" si="154"/>
        <v>5419424.865866472</v>
      </c>
      <c r="AD394">
        <f ca="1">IF(main[[#This Row],[Place]]="Melbourne",main[[#This Row],[Networth]],0)</f>
        <v>0</v>
      </c>
      <c r="AE394">
        <f ca="1">IF(main[[#This Row],[Place]]="Cardiff",main[[#This Row],[Networth]],0)</f>
        <v>0</v>
      </c>
      <c r="AF394">
        <f ca="1">IF(main[[#This Row],[Place]]="New york",main[[#This Row],[Networth]],0)</f>
        <v>5419424.865866472</v>
      </c>
      <c r="AG394">
        <f ca="1">IF(main[[#This Row],[Place]]="London",main[[#This Row],[Networth]],0)</f>
        <v>0</v>
      </c>
      <c r="AH394">
        <f ca="1">IF(main[[#This Row],[Place]]="Paris",main[[#This Row],[Networth]],0)</f>
        <v>0</v>
      </c>
      <c r="AI394">
        <f ca="1">IF(main[[#This Row],[Place]]="Rome",main[[#This Row],[Networth]],0)</f>
        <v>0</v>
      </c>
      <c r="AJ394">
        <f ca="1">IF(main[[#This Row],[Place]]="Delhi",main[[#This Row],[Networth]],0)</f>
        <v>0</v>
      </c>
      <c r="AK394">
        <f ca="1">IF(main[[#This Row],[Place]]="Lords",main[[#This Row],[Networth]],0)</f>
        <v>0</v>
      </c>
    </row>
    <row r="395" spans="4:37">
      <c r="D395" s="16">
        <f t="shared" ca="1" si="134"/>
        <v>24</v>
      </c>
      <c r="E395">
        <f t="shared" ca="1" si="134"/>
        <v>4</v>
      </c>
      <c r="F395">
        <f t="shared" si="155"/>
        <v>392</v>
      </c>
      <c r="G395" t="str">
        <f ca="1">VLOOKUP(D395,firstname[],2,FALSE)</f>
        <v>Katnam</v>
      </c>
      <c r="H395" s="3" t="str">
        <f ca="1">VLOOKUP(E395,lastname[],2,FALSE)</f>
        <v>Tagore</v>
      </c>
      <c r="I395">
        <f t="shared" ca="1" si="135"/>
        <v>39</v>
      </c>
      <c r="J395">
        <f t="shared" ca="1" si="136"/>
        <v>2</v>
      </c>
      <c r="K395" t="str">
        <f t="shared" ca="1" si="137"/>
        <v>women</v>
      </c>
      <c r="L395">
        <f t="shared" ca="1" si="138"/>
        <v>3</v>
      </c>
      <c r="M395" t="str">
        <f t="shared" ca="1" si="139"/>
        <v>Mechanical</v>
      </c>
      <c r="N395">
        <f t="shared" ca="1" si="140"/>
        <v>3</v>
      </c>
      <c r="O395" t="str">
        <f t="shared" ca="1" si="141"/>
        <v>Graduate</v>
      </c>
      <c r="P395">
        <f t="shared" ca="1" si="142"/>
        <v>1</v>
      </c>
      <c r="Q395">
        <f t="shared" ca="1" si="143"/>
        <v>3</v>
      </c>
      <c r="R395">
        <f t="shared" ca="1" si="144"/>
        <v>749430</v>
      </c>
      <c r="S395">
        <f t="shared" ca="1" si="145"/>
        <v>4</v>
      </c>
      <c r="T395" t="str">
        <f t="shared" ca="1" si="146"/>
        <v>Rome</v>
      </c>
      <c r="U395">
        <f t="shared" ca="1" si="147"/>
        <v>2103473.333232047</v>
      </c>
      <c r="V395">
        <f t="shared" ca="1" si="148"/>
        <v>96357.075433439022</v>
      </c>
      <c r="W395">
        <f t="shared" ca="1" si="149"/>
        <v>738876.66976899211</v>
      </c>
      <c r="X395">
        <f t="shared" ca="1" si="150"/>
        <v>432966.29378747696</v>
      </c>
      <c r="Y395">
        <f t="shared" ca="1" si="151"/>
        <v>305659.23228148732</v>
      </c>
      <c r="Z395">
        <f t="shared" ca="1" si="152"/>
        <v>55246.218494231114</v>
      </c>
      <c r="AA395">
        <f t="shared" ca="1" si="153"/>
        <v>3647026.2214952698</v>
      </c>
      <c r="AB395">
        <f t="shared" ca="1" si="154"/>
        <v>2812043.6199928662</v>
      </c>
      <c r="AD395">
        <f ca="1">IF(main[[#This Row],[Place]]="Melbourne",main[[#This Row],[Networth]],0)</f>
        <v>0</v>
      </c>
      <c r="AE395">
        <f ca="1">IF(main[[#This Row],[Place]]="Cardiff",main[[#This Row],[Networth]],0)</f>
        <v>0</v>
      </c>
      <c r="AF395">
        <f ca="1">IF(main[[#This Row],[Place]]="New york",main[[#This Row],[Networth]],0)</f>
        <v>0</v>
      </c>
      <c r="AG395">
        <f ca="1">IF(main[[#This Row],[Place]]="London",main[[#This Row],[Networth]],0)</f>
        <v>0</v>
      </c>
      <c r="AH395">
        <f ca="1">IF(main[[#This Row],[Place]]="Paris",main[[#This Row],[Networth]],0)</f>
        <v>0</v>
      </c>
      <c r="AI395">
        <f ca="1">IF(main[[#This Row],[Place]]="Rome",main[[#This Row],[Networth]],0)</f>
        <v>2812043.6199928662</v>
      </c>
      <c r="AJ395">
        <f ca="1">IF(main[[#This Row],[Place]]="Delhi",main[[#This Row],[Networth]],0)</f>
        <v>0</v>
      </c>
      <c r="AK395">
        <f ca="1">IF(main[[#This Row],[Place]]="Lords",main[[#This Row],[Networth]],0)</f>
        <v>0</v>
      </c>
    </row>
    <row r="396" spans="4:37">
      <c r="D396" s="16">
        <f t="shared" ca="1" si="134"/>
        <v>2</v>
      </c>
      <c r="E396">
        <f t="shared" ca="1" si="134"/>
        <v>2</v>
      </c>
      <c r="F396">
        <f t="shared" si="155"/>
        <v>393</v>
      </c>
      <c r="G396" t="str">
        <f ca="1">VLOOKUP(D396,firstname[],2,FALSE)</f>
        <v>Daya</v>
      </c>
      <c r="H396" s="3" t="str">
        <f ca="1">VLOOKUP(E396,lastname[],2,FALSE)</f>
        <v>Nadel</v>
      </c>
      <c r="I396">
        <f t="shared" ca="1" si="135"/>
        <v>42</v>
      </c>
      <c r="J396">
        <f t="shared" ca="1" si="136"/>
        <v>1</v>
      </c>
      <c r="K396" t="str">
        <f t="shared" ca="1" si="137"/>
        <v>men</v>
      </c>
      <c r="L396">
        <f t="shared" ca="1" si="138"/>
        <v>5</v>
      </c>
      <c r="M396" t="str">
        <f t="shared" ca="1" si="139"/>
        <v>Electrical</v>
      </c>
      <c r="N396">
        <f t="shared" ca="1" si="140"/>
        <v>3</v>
      </c>
      <c r="O396" t="str">
        <f t="shared" ca="1" si="141"/>
        <v>Graduate</v>
      </c>
      <c r="P396">
        <f t="shared" ca="1" si="142"/>
        <v>3</v>
      </c>
      <c r="Q396">
        <f t="shared" ca="1" si="143"/>
        <v>4</v>
      </c>
      <c r="R396">
        <f t="shared" ca="1" si="144"/>
        <v>449006</v>
      </c>
      <c r="S396">
        <f t="shared" ca="1" si="145"/>
        <v>5</v>
      </c>
      <c r="T396" t="str">
        <f t="shared" ca="1" si="146"/>
        <v>Delhi</v>
      </c>
      <c r="U396">
        <f t="shared" ca="1" si="147"/>
        <v>3861516.9625306977</v>
      </c>
      <c r="V396">
        <f t="shared" ca="1" si="148"/>
        <v>114735.87424974966</v>
      </c>
      <c r="W396">
        <f t="shared" ca="1" si="149"/>
        <v>23141.987137397671</v>
      </c>
      <c r="X396">
        <f t="shared" ca="1" si="150"/>
        <v>8537.630915482132</v>
      </c>
      <c r="Y396">
        <f t="shared" ca="1" si="151"/>
        <v>55364.481907059911</v>
      </c>
      <c r="Z396">
        <f t="shared" ca="1" si="152"/>
        <v>104353.44490096151</v>
      </c>
      <c r="AA396">
        <f t="shared" ca="1" si="153"/>
        <v>4438018.394569057</v>
      </c>
      <c r="AB396">
        <f t="shared" ca="1" si="154"/>
        <v>4259380.4074967643</v>
      </c>
      <c r="AD396">
        <f ca="1">IF(main[[#This Row],[Place]]="Melbourne",main[[#This Row],[Networth]],0)</f>
        <v>0</v>
      </c>
      <c r="AE396">
        <f ca="1">IF(main[[#This Row],[Place]]="Cardiff",main[[#This Row],[Networth]],0)</f>
        <v>0</v>
      </c>
      <c r="AF396">
        <f ca="1">IF(main[[#This Row],[Place]]="New york",main[[#This Row],[Networth]],0)</f>
        <v>0</v>
      </c>
      <c r="AG396">
        <f ca="1">IF(main[[#This Row],[Place]]="London",main[[#This Row],[Networth]],0)</f>
        <v>0</v>
      </c>
      <c r="AH396">
        <f ca="1">IF(main[[#This Row],[Place]]="Paris",main[[#This Row],[Networth]],0)</f>
        <v>0</v>
      </c>
      <c r="AI396">
        <f ca="1">IF(main[[#This Row],[Place]]="Rome",main[[#This Row],[Networth]],0)</f>
        <v>0</v>
      </c>
      <c r="AJ396">
        <f ca="1">IF(main[[#This Row],[Place]]="Delhi",main[[#This Row],[Networth]],0)</f>
        <v>4259380.4074967643</v>
      </c>
      <c r="AK396">
        <f ca="1">IF(main[[#This Row],[Place]]="Lords",main[[#This Row],[Networth]],0)</f>
        <v>0</v>
      </c>
    </row>
    <row r="397" spans="4:37">
      <c r="D397" s="16">
        <f t="shared" ca="1" si="134"/>
        <v>28</v>
      </c>
      <c r="E397">
        <f t="shared" ca="1" si="134"/>
        <v>8</v>
      </c>
      <c r="F397">
        <f t="shared" si="155"/>
        <v>394</v>
      </c>
      <c r="G397" t="str">
        <f ca="1">VLOOKUP(D397,firstname[],2,FALSE)</f>
        <v>Nathan</v>
      </c>
      <c r="H397" s="3" t="str">
        <f ca="1">VLOOKUP(E397,lastname[],2,FALSE)</f>
        <v>Sheikh</v>
      </c>
      <c r="I397">
        <f t="shared" ca="1" si="135"/>
        <v>42</v>
      </c>
      <c r="J397">
        <f t="shared" ca="1" si="136"/>
        <v>1</v>
      </c>
      <c r="K397" t="str">
        <f t="shared" ca="1" si="137"/>
        <v>men</v>
      </c>
      <c r="L397">
        <f t="shared" ca="1" si="138"/>
        <v>6</v>
      </c>
      <c r="M397" t="str">
        <f t="shared" ca="1" si="139"/>
        <v>Biotech</v>
      </c>
      <c r="N397">
        <f t="shared" ca="1" si="140"/>
        <v>1</v>
      </c>
      <c r="O397" t="str">
        <f t="shared" ca="1" si="141"/>
        <v>HSC</v>
      </c>
      <c r="P397">
        <f t="shared" ca="1" si="142"/>
        <v>2</v>
      </c>
      <c r="Q397">
        <f t="shared" ca="1" si="143"/>
        <v>3</v>
      </c>
      <c r="R397">
        <f t="shared" ca="1" si="144"/>
        <v>410483</v>
      </c>
      <c r="S397">
        <f t="shared" ca="1" si="145"/>
        <v>6</v>
      </c>
      <c r="T397" t="str">
        <f t="shared" ca="1" si="146"/>
        <v>Lords</v>
      </c>
      <c r="U397">
        <f t="shared" ca="1" si="147"/>
        <v>534454.11601859517</v>
      </c>
      <c r="V397">
        <f t="shared" ca="1" si="148"/>
        <v>28794.451964137013</v>
      </c>
      <c r="W397">
        <f t="shared" ca="1" si="149"/>
        <v>100405.38551349465</v>
      </c>
      <c r="X397">
        <f t="shared" ca="1" si="150"/>
        <v>52035.035008980216</v>
      </c>
      <c r="Y397">
        <f t="shared" ca="1" si="151"/>
        <v>161132.66420630194</v>
      </c>
      <c r="Z397">
        <f t="shared" ca="1" si="152"/>
        <v>149232.25410875975</v>
      </c>
      <c r="AA397">
        <f t="shared" ca="1" si="153"/>
        <v>1194574.7556408495</v>
      </c>
      <c r="AB397">
        <f t="shared" ca="1" si="154"/>
        <v>952612.60446143046</v>
      </c>
      <c r="AD397">
        <f ca="1">IF(main[[#This Row],[Place]]="Melbourne",main[[#This Row],[Networth]],0)</f>
        <v>0</v>
      </c>
      <c r="AE397">
        <f ca="1">IF(main[[#This Row],[Place]]="Cardiff",main[[#This Row],[Networth]],0)</f>
        <v>0</v>
      </c>
      <c r="AF397">
        <f ca="1">IF(main[[#This Row],[Place]]="New york",main[[#This Row],[Networth]],0)</f>
        <v>0</v>
      </c>
      <c r="AG397">
        <f ca="1">IF(main[[#This Row],[Place]]="London",main[[#This Row],[Networth]],0)</f>
        <v>0</v>
      </c>
      <c r="AH397">
        <f ca="1">IF(main[[#This Row],[Place]]="Paris",main[[#This Row],[Networth]],0)</f>
        <v>0</v>
      </c>
      <c r="AI397">
        <f ca="1">IF(main[[#This Row],[Place]]="Rome",main[[#This Row],[Networth]],0)</f>
        <v>0</v>
      </c>
      <c r="AJ397">
        <f ca="1">IF(main[[#This Row],[Place]]="Delhi",main[[#This Row],[Networth]],0)</f>
        <v>0</v>
      </c>
      <c r="AK397">
        <f ca="1">IF(main[[#This Row],[Place]]="Lords",main[[#This Row],[Networth]],0)</f>
        <v>952612.60446143046</v>
      </c>
    </row>
    <row r="398" spans="4:37">
      <c r="D398" s="16">
        <f t="shared" ca="1" si="134"/>
        <v>3</v>
      </c>
      <c r="E398">
        <f t="shared" ca="1" si="134"/>
        <v>23</v>
      </c>
      <c r="F398">
        <f t="shared" si="155"/>
        <v>395</v>
      </c>
      <c r="G398" t="str">
        <f ca="1">VLOOKUP(D398,firstname[],2,FALSE)</f>
        <v>Pradyuman</v>
      </c>
      <c r="H398" s="3" t="str">
        <f ca="1">VLOOKUP(E398,lastname[],2,FALSE)</f>
        <v>Kat</v>
      </c>
      <c r="I398">
        <f t="shared" ca="1" si="135"/>
        <v>37</v>
      </c>
      <c r="J398">
        <f t="shared" ca="1" si="136"/>
        <v>1</v>
      </c>
      <c r="K398" t="str">
        <f t="shared" ca="1" si="137"/>
        <v>men</v>
      </c>
      <c r="L398">
        <f t="shared" ca="1" si="138"/>
        <v>4</v>
      </c>
      <c r="M398" t="str">
        <f t="shared" ca="1" si="139"/>
        <v>IT</v>
      </c>
      <c r="N398">
        <f t="shared" ca="1" si="140"/>
        <v>2</v>
      </c>
      <c r="O398" t="str">
        <f t="shared" ca="1" si="141"/>
        <v>SSC</v>
      </c>
      <c r="P398">
        <f t="shared" ca="1" si="142"/>
        <v>3</v>
      </c>
      <c r="Q398">
        <f t="shared" ca="1" si="143"/>
        <v>1</v>
      </c>
      <c r="R398">
        <f t="shared" ca="1" si="144"/>
        <v>911111</v>
      </c>
      <c r="S398">
        <f t="shared" ca="1" si="145"/>
        <v>2</v>
      </c>
      <c r="T398" t="str">
        <f t="shared" ca="1" si="146"/>
        <v>London</v>
      </c>
      <c r="U398">
        <f t="shared" ca="1" si="147"/>
        <v>5689106.2522841478</v>
      </c>
      <c r="V398">
        <f t="shared" ca="1" si="148"/>
        <v>24902.609753631583</v>
      </c>
      <c r="W398">
        <f t="shared" ca="1" si="149"/>
        <v>743597.92527659063</v>
      </c>
      <c r="X398">
        <f t="shared" ca="1" si="150"/>
        <v>608098.68712295895</v>
      </c>
      <c r="Y398">
        <f t="shared" ca="1" si="151"/>
        <v>480667.38259436097</v>
      </c>
      <c r="Z398">
        <f t="shared" ca="1" si="152"/>
        <v>75809.596477645493</v>
      </c>
      <c r="AA398">
        <f t="shared" ca="1" si="153"/>
        <v>7419624.7740383837</v>
      </c>
      <c r="AB398">
        <f t="shared" ca="1" si="154"/>
        <v>6305956.0945674321</v>
      </c>
      <c r="AD398">
        <f ca="1">IF(main[[#This Row],[Place]]="Melbourne",main[[#This Row],[Networth]],0)</f>
        <v>0</v>
      </c>
      <c r="AE398">
        <f ca="1">IF(main[[#This Row],[Place]]="Cardiff",main[[#This Row],[Networth]],0)</f>
        <v>0</v>
      </c>
      <c r="AF398">
        <f ca="1">IF(main[[#This Row],[Place]]="New york",main[[#This Row],[Networth]],0)</f>
        <v>0</v>
      </c>
      <c r="AG398">
        <f ca="1">IF(main[[#This Row],[Place]]="London",main[[#This Row],[Networth]],0)</f>
        <v>6305956.0945674321</v>
      </c>
      <c r="AH398">
        <f ca="1">IF(main[[#This Row],[Place]]="Paris",main[[#This Row],[Networth]],0)</f>
        <v>0</v>
      </c>
      <c r="AI398">
        <f ca="1">IF(main[[#This Row],[Place]]="Rome",main[[#This Row],[Networth]],0)</f>
        <v>0</v>
      </c>
      <c r="AJ398">
        <f ca="1">IF(main[[#This Row],[Place]]="Delhi",main[[#This Row],[Networth]],0)</f>
        <v>0</v>
      </c>
      <c r="AK398">
        <f ca="1">IF(main[[#This Row],[Place]]="Lords",main[[#This Row],[Networth]],0)</f>
        <v>0</v>
      </c>
    </row>
    <row r="399" spans="4:37">
      <c r="D399" s="16">
        <f t="shared" ca="1" si="134"/>
        <v>13</v>
      </c>
      <c r="E399">
        <f t="shared" ca="1" si="134"/>
        <v>25</v>
      </c>
      <c r="F399">
        <f t="shared" si="155"/>
        <v>396</v>
      </c>
      <c r="G399" t="str">
        <f ca="1">VLOOKUP(D399,firstname[],2,FALSE)</f>
        <v>Randeep</v>
      </c>
      <c r="H399" s="3" t="str">
        <f ca="1">VLOOKUP(E399,lastname[],2,FALSE)</f>
        <v>Mathhodkar</v>
      </c>
      <c r="I399">
        <f t="shared" ca="1" si="135"/>
        <v>30</v>
      </c>
      <c r="J399">
        <f t="shared" ca="1" si="136"/>
        <v>2</v>
      </c>
      <c r="K399" t="str">
        <f t="shared" ca="1" si="137"/>
        <v>women</v>
      </c>
      <c r="L399">
        <f t="shared" ca="1" si="138"/>
        <v>2</v>
      </c>
      <c r="M399" t="str">
        <f t="shared" ca="1" si="139"/>
        <v>Chemical</v>
      </c>
      <c r="N399">
        <f t="shared" ca="1" si="140"/>
        <v>5</v>
      </c>
      <c r="O399" t="str">
        <f t="shared" ca="1" si="141"/>
        <v>PHD</v>
      </c>
      <c r="P399">
        <f t="shared" ca="1" si="142"/>
        <v>2</v>
      </c>
      <c r="Q399">
        <f t="shared" ca="1" si="143"/>
        <v>4</v>
      </c>
      <c r="R399">
        <f t="shared" ca="1" si="144"/>
        <v>1071923</v>
      </c>
      <c r="S399">
        <f t="shared" ca="1" si="145"/>
        <v>2</v>
      </c>
      <c r="T399" t="str">
        <f t="shared" ca="1" si="146"/>
        <v>London</v>
      </c>
      <c r="U399">
        <f t="shared" ca="1" si="147"/>
        <v>3146870.5992090525</v>
      </c>
      <c r="V399">
        <f t="shared" ca="1" si="148"/>
        <v>308567.91596363776</v>
      </c>
      <c r="W399">
        <f t="shared" ca="1" si="149"/>
        <v>1010039.5814362058</v>
      </c>
      <c r="X399">
        <f t="shared" ca="1" si="150"/>
        <v>238692.14855852586</v>
      </c>
      <c r="Y399">
        <f t="shared" ca="1" si="151"/>
        <v>814984.99924681603</v>
      </c>
      <c r="Z399">
        <f t="shared" ca="1" si="152"/>
        <v>383228.54363358766</v>
      </c>
      <c r="AA399">
        <f t="shared" ca="1" si="153"/>
        <v>5612061.7242788458</v>
      </c>
      <c r="AB399">
        <f t="shared" ca="1" si="154"/>
        <v>4249816.6605098657</v>
      </c>
      <c r="AD399">
        <f ca="1">IF(main[[#This Row],[Place]]="Melbourne",main[[#This Row],[Networth]],0)</f>
        <v>0</v>
      </c>
      <c r="AE399">
        <f ca="1">IF(main[[#This Row],[Place]]="Cardiff",main[[#This Row],[Networth]],0)</f>
        <v>0</v>
      </c>
      <c r="AF399">
        <f ca="1">IF(main[[#This Row],[Place]]="New york",main[[#This Row],[Networth]],0)</f>
        <v>0</v>
      </c>
      <c r="AG399">
        <f ca="1">IF(main[[#This Row],[Place]]="London",main[[#This Row],[Networth]],0)</f>
        <v>4249816.6605098657</v>
      </c>
      <c r="AH399">
        <f ca="1">IF(main[[#This Row],[Place]]="Paris",main[[#This Row],[Networth]],0)</f>
        <v>0</v>
      </c>
      <c r="AI399">
        <f ca="1">IF(main[[#This Row],[Place]]="Rome",main[[#This Row],[Networth]],0)</f>
        <v>0</v>
      </c>
      <c r="AJ399">
        <f ca="1">IF(main[[#This Row],[Place]]="Delhi",main[[#This Row],[Networth]],0)</f>
        <v>0</v>
      </c>
      <c r="AK399">
        <f ca="1">IF(main[[#This Row],[Place]]="Lords",main[[#This Row],[Networth]],0)</f>
        <v>0</v>
      </c>
    </row>
    <row r="400" spans="4:37">
      <c r="D400" s="16">
        <f t="shared" ca="1" si="134"/>
        <v>5</v>
      </c>
      <c r="E400">
        <f t="shared" ca="1" si="134"/>
        <v>24</v>
      </c>
      <c r="F400">
        <f t="shared" si="155"/>
        <v>397</v>
      </c>
      <c r="G400" t="str">
        <f ca="1">VLOOKUP(D400,firstname[],2,FALSE)</f>
        <v>Rishabh</v>
      </c>
      <c r="H400" s="3" t="str">
        <f ca="1">VLOOKUP(E400,lastname[],2,FALSE)</f>
        <v>Sundar</v>
      </c>
      <c r="I400">
        <f t="shared" ca="1" si="135"/>
        <v>39</v>
      </c>
      <c r="J400">
        <f t="shared" ca="1" si="136"/>
        <v>1</v>
      </c>
      <c r="K400" t="str">
        <f t="shared" ca="1" si="137"/>
        <v>men</v>
      </c>
      <c r="L400">
        <f t="shared" ca="1" si="138"/>
        <v>6</v>
      </c>
      <c r="M400" t="str">
        <f t="shared" ca="1" si="139"/>
        <v>Biotech</v>
      </c>
      <c r="N400">
        <f t="shared" ca="1" si="140"/>
        <v>1</v>
      </c>
      <c r="O400" t="str">
        <f t="shared" ca="1" si="141"/>
        <v>HSC</v>
      </c>
      <c r="P400">
        <f t="shared" ca="1" si="142"/>
        <v>3</v>
      </c>
      <c r="Q400">
        <f t="shared" ca="1" si="143"/>
        <v>4</v>
      </c>
      <c r="R400">
        <f t="shared" ca="1" si="144"/>
        <v>1118977</v>
      </c>
      <c r="S400">
        <f t="shared" ca="1" si="145"/>
        <v>7</v>
      </c>
      <c r="T400" t="str">
        <f t="shared" ca="1" si="146"/>
        <v>Melbourne</v>
      </c>
      <c r="U400">
        <f t="shared" ca="1" si="147"/>
        <v>1569196.813969742</v>
      </c>
      <c r="V400">
        <f t="shared" ca="1" si="148"/>
        <v>39020.1329518481</v>
      </c>
      <c r="W400">
        <f t="shared" ca="1" si="149"/>
        <v>230956.53008768868</v>
      </c>
      <c r="X400">
        <f t="shared" ca="1" si="150"/>
        <v>169278.0677780211</v>
      </c>
      <c r="Y400">
        <f t="shared" ca="1" si="151"/>
        <v>487941.35302239092</v>
      </c>
      <c r="Z400">
        <f t="shared" ca="1" si="152"/>
        <v>282444.48959880747</v>
      </c>
      <c r="AA400">
        <f t="shared" ca="1" si="153"/>
        <v>3201574.8336562379</v>
      </c>
      <c r="AB400">
        <f t="shared" ca="1" si="154"/>
        <v>2505335.2799039776</v>
      </c>
      <c r="AD400">
        <f ca="1">IF(main[[#This Row],[Place]]="Melbourne",main[[#This Row],[Networth]],0)</f>
        <v>2505335.2799039776</v>
      </c>
      <c r="AE400">
        <f ca="1">IF(main[[#This Row],[Place]]="Cardiff",main[[#This Row],[Networth]],0)</f>
        <v>0</v>
      </c>
      <c r="AF400">
        <f ca="1">IF(main[[#This Row],[Place]]="New york",main[[#This Row],[Networth]],0)</f>
        <v>0</v>
      </c>
      <c r="AG400">
        <f ca="1">IF(main[[#This Row],[Place]]="London",main[[#This Row],[Networth]],0)</f>
        <v>0</v>
      </c>
      <c r="AH400">
        <f ca="1">IF(main[[#This Row],[Place]]="Paris",main[[#This Row],[Networth]],0)</f>
        <v>0</v>
      </c>
      <c r="AI400">
        <f ca="1">IF(main[[#This Row],[Place]]="Rome",main[[#This Row],[Networth]],0)</f>
        <v>0</v>
      </c>
      <c r="AJ400">
        <f ca="1">IF(main[[#This Row],[Place]]="Delhi",main[[#This Row],[Networth]],0)</f>
        <v>0</v>
      </c>
      <c r="AK400">
        <f ca="1">IF(main[[#This Row],[Place]]="Lords",main[[#This Row],[Networth]],0)</f>
        <v>0</v>
      </c>
    </row>
    <row r="401" spans="4:37">
      <c r="D401" s="16">
        <f t="shared" ca="1" si="134"/>
        <v>3</v>
      </c>
      <c r="E401">
        <f t="shared" ca="1" si="134"/>
        <v>14</v>
      </c>
      <c r="F401">
        <f t="shared" si="155"/>
        <v>398</v>
      </c>
      <c r="G401" t="str">
        <f ca="1">VLOOKUP(D401,firstname[],2,FALSE)</f>
        <v>Pradyuman</v>
      </c>
      <c r="H401" s="3" t="str">
        <f ca="1">VLOOKUP(E401,lastname[],2,FALSE)</f>
        <v>Samad</v>
      </c>
      <c r="I401">
        <f t="shared" ca="1" si="135"/>
        <v>28</v>
      </c>
      <c r="J401">
        <f t="shared" ca="1" si="136"/>
        <v>2</v>
      </c>
      <c r="K401" t="str">
        <f t="shared" ca="1" si="137"/>
        <v>women</v>
      </c>
      <c r="L401">
        <f t="shared" ca="1" si="138"/>
        <v>5</v>
      </c>
      <c r="M401" t="str">
        <f t="shared" ca="1" si="139"/>
        <v>Electrical</v>
      </c>
      <c r="N401">
        <f t="shared" ca="1" si="140"/>
        <v>5</v>
      </c>
      <c r="O401" t="str">
        <f t="shared" ca="1" si="141"/>
        <v>PHD</v>
      </c>
      <c r="P401">
        <f t="shared" ca="1" si="142"/>
        <v>2</v>
      </c>
      <c r="Q401">
        <f t="shared" ca="1" si="143"/>
        <v>2</v>
      </c>
      <c r="R401">
        <f t="shared" ca="1" si="144"/>
        <v>957701</v>
      </c>
      <c r="S401">
        <f t="shared" ca="1" si="145"/>
        <v>6</v>
      </c>
      <c r="T401" t="str">
        <f t="shared" ca="1" si="146"/>
        <v>Lords</v>
      </c>
      <c r="U401">
        <f t="shared" ca="1" si="147"/>
        <v>9009835.5701073669</v>
      </c>
      <c r="V401">
        <f t="shared" ca="1" si="148"/>
        <v>247979.26397880554</v>
      </c>
      <c r="W401">
        <f t="shared" ca="1" si="149"/>
        <v>886553.00853139826</v>
      </c>
      <c r="X401">
        <f t="shared" ca="1" si="150"/>
        <v>5835.0568292423986</v>
      </c>
      <c r="Y401">
        <f t="shared" ca="1" si="151"/>
        <v>410194.58855196839</v>
      </c>
      <c r="Z401">
        <f t="shared" ca="1" si="152"/>
        <v>667763.18644974846</v>
      </c>
      <c r="AA401">
        <f t="shared" ca="1" si="153"/>
        <v>11521852.765088513</v>
      </c>
      <c r="AB401">
        <f t="shared" ca="1" si="154"/>
        <v>10857843.855728498</v>
      </c>
      <c r="AD401">
        <f ca="1">IF(main[[#This Row],[Place]]="Melbourne",main[[#This Row],[Networth]],0)</f>
        <v>0</v>
      </c>
      <c r="AE401">
        <f ca="1">IF(main[[#This Row],[Place]]="Cardiff",main[[#This Row],[Networth]],0)</f>
        <v>0</v>
      </c>
      <c r="AF401">
        <f ca="1">IF(main[[#This Row],[Place]]="New york",main[[#This Row],[Networth]],0)</f>
        <v>0</v>
      </c>
      <c r="AG401">
        <f ca="1">IF(main[[#This Row],[Place]]="London",main[[#This Row],[Networth]],0)</f>
        <v>0</v>
      </c>
      <c r="AH401">
        <f ca="1">IF(main[[#This Row],[Place]]="Paris",main[[#This Row],[Networth]],0)</f>
        <v>0</v>
      </c>
      <c r="AI401">
        <f ca="1">IF(main[[#This Row],[Place]]="Rome",main[[#This Row],[Networth]],0)</f>
        <v>0</v>
      </c>
      <c r="AJ401">
        <f ca="1">IF(main[[#This Row],[Place]]="Delhi",main[[#This Row],[Networth]],0)</f>
        <v>0</v>
      </c>
      <c r="AK401">
        <f ca="1">IF(main[[#This Row],[Place]]="Lords",main[[#This Row],[Networth]],0)</f>
        <v>10857843.855728498</v>
      </c>
    </row>
    <row r="402" spans="4:37">
      <c r="D402" s="16">
        <f t="shared" ca="1" si="134"/>
        <v>17</v>
      </c>
      <c r="E402">
        <f t="shared" ca="1" si="134"/>
        <v>26</v>
      </c>
      <c r="F402">
        <f t="shared" si="155"/>
        <v>399</v>
      </c>
      <c r="G402" t="str">
        <f ca="1">VLOOKUP(D402,firstname[],2,FALSE)</f>
        <v>Collin</v>
      </c>
      <c r="H402" s="3" t="str">
        <f ca="1">VLOOKUP(E402,lastname[],2,FALSE)</f>
        <v>Stirling</v>
      </c>
      <c r="I402">
        <f t="shared" ca="1" si="135"/>
        <v>43</v>
      </c>
      <c r="J402">
        <f t="shared" ca="1" si="136"/>
        <v>2</v>
      </c>
      <c r="K402" t="str">
        <f t="shared" ca="1" si="137"/>
        <v>women</v>
      </c>
      <c r="L402">
        <f t="shared" ca="1" si="138"/>
        <v>1</v>
      </c>
      <c r="M402" t="str">
        <f t="shared" ca="1" si="139"/>
        <v>Computer Science</v>
      </c>
      <c r="N402">
        <f t="shared" ca="1" si="140"/>
        <v>1</v>
      </c>
      <c r="O402" t="str">
        <f t="shared" ca="1" si="141"/>
        <v>HSC</v>
      </c>
      <c r="P402">
        <f t="shared" ca="1" si="142"/>
        <v>1</v>
      </c>
      <c r="Q402">
        <f t="shared" ca="1" si="143"/>
        <v>3</v>
      </c>
      <c r="R402">
        <f t="shared" ca="1" si="144"/>
        <v>354552</v>
      </c>
      <c r="S402">
        <f t="shared" ca="1" si="145"/>
        <v>8</v>
      </c>
      <c r="T402" t="str">
        <f t="shared" ca="1" si="146"/>
        <v>Cardiff</v>
      </c>
      <c r="U402">
        <f t="shared" ca="1" si="147"/>
        <v>2383745.4247706672</v>
      </c>
      <c r="V402">
        <f t="shared" ca="1" si="148"/>
        <v>231879.05373642367</v>
      </c>
      <c r="W402">
        <f t="shared" ca="1" si="149"/>
        <v>173437.00388153404</v>
      </c>
      <c r="X402">
        <f t="shared" ca="1" si="150"/>
        <v>145662.97112642828</v>
      </c>
      <c r="Y402">
        <f t="shared" ca="1" si="151"/>
        <v>201198.95376699473</v>
      </c>
      <c r="Z402">
        <f t="shared" ca="1" si="152"/>
        <v>62747.116272287414</v>
      </c>
      <c r="AA402">
        <f t="shared" ca="1" si="153"/>
        <v>2974481.5449244888</v>
      </c>
      <c r="AB402">
        <f t="shared" ca="1" si="154"/>
        <v>2395740.5662946422</v>
      </c>
      <c r="AD402">
        <f ca="1">IF(main[[#This Row],[Place]]="Melbourne",main[[#This Row],[Networth]],0)</f>
        <v>0</v>
      </c>
      <c r="AE402">
        <f ca="1">IF(main[[#This Row],[Place]]="Cardiff",main[[#This Row],[Networth]],0)</f>
        <v>2395740.5662946422</v>
      </c>
      <c r="AF402">
        <f ca="1">IF(main[[#This Row],[Place]]="New york",main[[#This Row],[Networth]],0)</f>
        <v>0</v>
      </c>
      <c r="AG402">
        <f ca="1">IF(main[[#This Row],[Place]]="London",main[[#This Row],[Networth]],0)</f>
        <v>0</v>
      </c>
      <c r="AH402">
        <f ca="1">IF(main[[#This Row],[Place]]="Paris",main[[#This Row],[Networth]],0)</f>
        <v>0</v>
      </c>
      <c r="AI402">
        <f ca="1">IF(main[[#This Row],[Place]]="Rome",main[[#This Row],[Networth]],0)</f>
        <v>0</v>
      </c>
      <c r="AJ402">
        <f ca="1">IF(main[[#This Row],[Place]]="Delhi",main[[#This Row],[Networth]],0)</f>
        <v>0</v>
      </c>
      <c r="AK402">
        <f ca="1">IF(main[[#This Row],[Place]]="Lords",main[[#This Row],[Networth]],0)</f>
        <v>0</v>
      </c>
    </row>
    <row r="403" spans="4:37">
      <c r="D403" s="16">
        <f t="shared" ca="1" si="134"/>
        <v>20</v>
      </c>
      <c r="E403">
        <f t="shared" ca="1" si="134"/>
        <v>24</v>
      </c>
      <c r="F403">
        <f t="shared" si="155"/>
        <v>400</v>
      </c>
      <c r="G403" t="str">
        <f ca="1">VLOOKUP(D403,firstname[],2,FALSE)</f>
        <v>Rozy</v>
      </c>
      <c r="H403" s="3" t="str">
        <f ca="1">VLOOKUP(E403,lastname[],2,FALSE)</f>
        <v>Sundar</v>
      </c>
      <c r="I403">
        <f t="shared" ca="1" si="135"/>
        <v>35</v>
      </c>
      <c r="J403">
        <f t="shared" ca="1" si="136"/>
        <v>2</v>
      </c>
      <c r="K403" t="str">
        <f t="shared" ca="1" si="137"/>
        <v>women</v>
      </c>
      <c r="L403">
        <f t="shared" ca="1" si="138"/>
        <v>5</v>
      </c>
      <c r="M403" t="str">
        <f t="shared" ca="1" si="139"/>
        <v>Electrical</v>
      </c>
      <c r="N403">
        <f t="shared" ca="1" si="140"/>
        <v>1</v>
      </c>
      <c r="O403" t="str">
        <f t="shared" ca="1" si="141"/>
        <v>HSC</v>
      </c>
      <c r="P403">
        <f t="shared" ca="1" si="142"/>
        <v>2</v>
      </c>
      <c r="Q403">
        <f t="shared" ca="1" si="143"/>
        <v>3</v>
      </c>
      <c r="R403">
        <f t="shared" ca="1" si="144"/>
        <v>1093290</v>
      </c>
      <c r="S403">
        <f t="shared" ca="1" si="145"/>
        <v>6</v>
      </c>
      <c r="T403" t="str">
        <f t="shared" ca="1" si="146"/>
        <v>Lords</v>
      </c>
      <c r="U403">
        <f t="shared" ca="1" si="147"/>
        <v>878754.39094832493</v>
      </c>
      <c r="V403">
        <f t="shared" ca="1" si="148"/>
        <v>33605.904820324773</v>
      </c>
      <c r="W403">
        <f t="shared" ca="1" si="149"/>
        <v>596780.64926146378</v>
      </c>
      <c r="X403">
        <f t="shared" ca="1" si="150"/>
        <v>376720.33577545302</v>
      </c>
      <c r="Y403">
        <f t="shared" ca="1" si="151"/>
        <v>646261.39412998082</v>
      </c>
      <c r="Z403">
        <f t="shared" ca="1" si="152"/>
        <v>691829.03230580804</v>
      </c>
      <c r="AA403">
        <f t="shared" ca="1" si="153"/>
        <v>3260654.0725155966</v>
      </c>
      <c r="AB403">
        <f t="shared" ca="1" si="154"/>
        <v>2204066.4377898378</v>
      </c>
      <c r="AD403">
        <f ca="1">IF(main[[#This Row],[Place]]="Melbourne",main[[#This Row],[Networth]],0)</f>
        <v>0</v>
      </c>
      <c r="AE403">
        <f ca="1">IF(main[[#This Row],[Place]]="Cardiff",main[[#This Row],[Networth]],0)</f>
        <v>0</v>
      </c>
      <c r="AF403">
        <f ca="1">IF(main[[#This Row],[Place]]="New york",main[[#This Row],[Networth]],0)</f>
        <v>0</v>
      </c>
      <c r="AG403">
        <f ca="1">IF(main[[#This Row],[Place]]="London",main[[#This Row],[Networth]],0)</f>
        <v>0</v>
      </c>
      <c r="AH403">
        <f ca="1">IF(main[[#This Row],[Place]]="Paris",main[[#This Row],[Networth]],0)</f>
        <v>0</v>
      </c>
      <c r="AI403">
        <f ca="1">IF(main[[#This Row],[Place]]="Rome",main[[#This Row],[Networth]],0)</f>
        <v>0</v>
      </c>
      <c r="AJ403">
        <f ca="1">IF(main[[#This Row],[Place]]="Delhi",main[[#This Row],[Networth]],0)</f>
        <v>0</v>
      </c>
      <c r="AK403">
        <f ca="1">IF(main[[#This Row],[Place]]="Lords",main[[#This Row],[Networth]],0)</f>
        <v>2204066.4377898378</v>
      </c>
    </row>
    <row r="404" spans="4:37">
      <c r="D404" s="16">
        <f t="shared" ca="1" si="134"/>
        <v>27</v>
      </c>
      <c r="E404">
        <f t="shared" ca="1" si="134"/>
        <v>23</v>
      </c>
      <c r="F404">
        <f t="shared" si="155"/>
        <v>401</v>
      </c>
      <c r="G404" t="str">
        <f ca="1">VLOOKUP(D404,firstname[],2,FALSE)</f>
        <v>William</v>
      </c>
      <c r="H404" s="3" t="str">
        <f ca="1">VLOOKUP(E404,lastname[],2,FALSE)</f>
        <v>Kat</v>
      </c>
      <c r="I404">
        <f t="shared" ca="1" si="135"/>
        <v>44</v>
      </c>
      <c r="J404">
        <f t="shared" ca="1" si="136"/>
        <v>1</v>
      </c>
      <c r="K404" t="str">
        <f t="shared" ca="1" si="137"/>
        <v>men</v>
      </c>
      <c r="L404">
        <f t="shared" ca="1" si="138"/>
        <v>2</v>
      </c>
      <c r="M404" t="str">
        <f t="shared" ca="1" si="139"/>
        <v>Chemical</v>
      </c>
      <c r="N404">
        <f t="shared" ca="1" si="140"/>
        <v>1</v>
      </c>
      <c r="O404" t="str">
        <f t="shared" ca="1" si="141"/>
        <v>HSC</v>
      </c>
      <c r="P404">
        <f t="shared" ca="1" si="142"/>
        <v>1</v>
      </c>
      <c r="Q404">
        <f t="shared" ca="1" si="143"/>
        <v>4</v>
      </c>
      <c r="R404">
        <f t="shared" ca="1" si="144"/>
        <v>1191213</v>
      </c>
      <c r="S404">
        <f t="shared" ca="1" si="145"/>
        <v>5</v>
      </c>
      <c r="T404" t="str">
        <f t="shared" ca="1" si="146"/>
        <v>Delhi</v>
      </c>
      <c r="U404">
        <f t="shared" ca="1" si="147"/>
        <v>3144212.3453895007</v>
      </c>
      <c r="V404">
        <f t="shared" ca="1" si="148"/>
        <v>44503.872543039382</v>
      </c>
      <c r="W404">
        <f t="shared" ca="1" si="149"/>
        <v>903710.73083107092</v>
      </c>
      <c r="X404">
        <f t="shared" ca="1" si="150"/>
        <v>722673.25429559709</v>
      </c>
      <c r="Y404">
        <f t="shared" ca="1" si="151"/>
        <v>185427.49370934605</v>
      </c>
      <c r="Z404">
        <f t="shared" ca="1" si="152"/>
        <v>185880.28218127336</v>
      </c>
      <c r="AA404">
        <f t="shared" ca="1" si="153"/>
        <v>5425016.3584018443</v>
      </c>
      <c r="AB404">
        <f t="shared" ca="1" si="154"/>
        <v>4472411.7378538614</v>
      </c>
      <c r="AD404">
        <f ca="1">IF(main[[#This Row],[Place]]="Melbourne",main[[#This Row],[Networth]],0)</f>
        <v>0</v>
      </c>
      <c r="AE404">
        <f ca="1">IF(main[[#This Row],[Place]]="Cardiff",main[[#This Row],[Networth]],0)</f>
        <v>0</v>
      </c>
      <c r="AF404">
        <f ca="1">IF(main[[#This Row],[Place]]="New york",main[[#This Row],[Networth]],0)</f>
        <v>0</v>
      </c>
      <c r="AG404">
        <f ca="1">IF(main[[#This Row],[Place]]="London",main[[#This Row],[Networth]],0)</f>
        <v>0</v>
      </c>
      <c r="AH404">
        <f ca="1">IF(main[[#This Row],[Place]]="Paris",main[[#This Row],[Networth]],0)</f>
        <v>0</v>
      </c>
      <c r="AI404">
        <f ca="1">IF(main[[#This Row],[Place]]="Rome",main[[#This Row],[Networth]],0)</f>
        <v>0</v>
      </c>
      <c r="AJ404">
        <f ca="1">IF(main[[#This Row],[Place]]="Delhi",main[[#This Row],[Networth]],0)</f>
        <v>4472411.7378538614</v>
      </c>
      <c r="AK404">
        <f ca="1">IF(main[[#This Row],[Place]]="Lords",main[[#This Row],[Networth]],0)</f>
        <v>0</v>
      </c>
    </row>
    <row r="405" spans="4:37">
      <c r="D405" s="16">
        <f t="shared" ca="1" si="134"/>
        <v>29</v>
      </c>
      <c r="E405">
        <f t="shared" ca="1" si="134"/>
        <v>25</v>
      </c>
      <c r="F405">
        <f t="shared" si="155"/>
        <v>402</v>
      </c>
      <c r="G405" t="str">
        <f ca="1">VLOOKUP(D405,firstname[],2,FALSE)</f>
        <v>Asgar</v>
      </c>
      <c r="H405" s="3" t="str">
        <f ca="1">VLOOKUP(E405,lastname[],2,FALSE)</f>
        <v>Mathhodkar</v>
      </c>
      <c r="I405">
        <f t="shared" ca="1" si="135"/>
        <v>45</v>
      </c>
      <c r="J405">
        <f t="shared" ca="1" si="136"/>
        <v>2</v>
      </c>
      <c r="K405" t="str">
        <f t="shared" ca="1" si="137"/>
        <v>women</v>
      </c>
      <c r="L405">
        <f t="shared" ca="1" si="138"/>
        <v>2</v>
      </c>
      <c r="M405" t="str">
        <f t="shared" ca="1" si="139"/>
        <v>Chemical</v>
      </c>
      <c r="N405">
        <f t="shared" ca="1" si="140"/>
        <v>3</v>
      </c>
      <c r="O405" t="str">
        <f t="shared" ca="1" si="141"/>
        <v>Graduate</v>
      </c>
      <c r="P405">
        <f t="shared" ca="1" si="142"/>
        <v>3</v>
      </c>
      <c r="Q405">
        <f t="shared" ca="1" si="143"/>
        <v>4</v>
      </c>
      <c r="R405">
        <f t="shared" ca="1" si="144"/>
        <v>1180954</v>
      </c>
      <c r="S405">
        <f t="shared" ca="1" si="145"/>
        <v>1</v>
      </c>
      <c r="T405" t="str">
        <f t="shared" ca="1" si="146"/>
        <v>New york</v>
      </c>
      <c r="U405">
        <f t="shared" ca="1" si="147"/>
        <v>6684746.239909404</v>
      </c>
      <c r="V405">
        <f t="shared" ca="1" si="148"/>
        <v>123094.72682916147</v>
      </c>
      <c r="W405">
        <f t="shared" ca="1" si="149"/>
        <v>464701.72725169477</v>
      </c>
      <c r="X405">
        <f t="shared" ca="1" si="150"/>
        <v>427908.12128878501</v>
      </c>
      <c r="Y405">
        <f t="shared" ca="1" si="151"/>
        <v>467467.75101383339</v>
      </c>
      <c r="Z405">
        <f t="shared" ca="1" si="152"/>
        <v>270331.39707333571</v>
      </c>
      <c r="AA405">
        <f t="shared" ca="1" si="153"/>
        <v>8600733.3642344344</v>
      </c>
      <c r="AB405">
        <f t="shared" ca="1" si="154"/>
        <v>7582262.7651026547</v>
      </c>
      <c r="AD405">
        <f ca="1">IF(main[[#This Row],[Place]]="Melbourne",main[[#This Row],[Networth]],0)</f>
        <v>0</v>
      </c>
      <c r="AE405">
        <f ca="1">IF(main[[#This Row],[Place]]="Cardiff",main[[#This Row],[Networth]],0)</f>
        <v>0</v>
      </c>
      <c r="AF405">
        <f ca="1">IF(main[[#This Row],[Place]]="New york",main[[#This Row],[Networth]],0)</f>
        <v>7582262.7651026547</v>
      </c>
      <c r="AG405">
        <f ca="1">IF(main[[#This Row],[Place]]="London",main[[#This Row],[Networth]],0)</f>
        <v>0</v>
      </c>
      <c r="AH405">
        <f ca="1">IF(main[[#This Row],[Place]]="Paris",main[[#This Row],[Networth]],0)</f>
        <v>0</v>
      </c>
      <c r="AI405">
        <f ca="1">IF(main[[#This Row],[Place]]="Rome",main[[#This Row],[Networth]],0)</f>
        <v>0</v>
      </c>
      <c r="AJ405">
        <f ca="1">IF(main[[#This Row],[Place]]="Delhi",main[[#This Row],[Networth]],0)</f>
        <v>0</v>
      </c>
      <c r="AK405">
        <f ca="1">IF(main[[#This Row],[Place]]="Lords",main[[#This Row],[Networth]],0)</f>
        <v>0</v>
      </c>
    </row>
    <row r="406" spans="4:37">
      <c r="D406" s="16">
        <f t="shared" ca="1" si="134"/>
        <v>2</v>
      </c>
      <c r="E406">
        <f t="shared" ca="1" si="134"/>
        <v>18</v>
      </c>
      <c r="F406">
        <f t="shared" si="155"/>
        <v>403</v>
      </c>
      <c r="G406" t="str">
        <f ca="1">VLOOKUP(D406,firstname[],2,FALSE)</f>
        <v>Daya</v>
      </c>
      <c r="H406" s="3" t="str">
        <f ca="1">VLOOKUP(E406,lastname[],2,FALSE)</f>
        <v>Williams</v>
      </c>
      <c r="I406">
        <f t="shared" ca="1" si="135"/>
        <v>44</v>
      </c>
      <c r="J406">
        <f t="shared" ca="1" si="136"/>
        <v>1</v>
      </c>
      <c r="K406" t="str">
        <f t="shared" ca="1" si="137"/>
        <v>men</v>
      </c>
      <c r="L406">
        <f t="shared" ca="1" si="138"/>
        <v>6</v>
      </c>
      <c r="M406" t="str">
        <f t="shared" ca="1" si="139"/>
        <v>Biotech</v>
      </c>
      <c r="N406">
        <f t="shared" ca="1" si="140"/>
        <v>5</v>
      </c>
      <c r="O406" t="str">
        <f t="shared" ca="1" si="141"/>
        <v>PHD</v>
      </c>
      <c r="P406">
        <f t="shared" ca="1" si="142"/>
        <v>3</v>
      </c>
      <c r="Q406">
        <f t="shared" ca="1" si="143"/>
        <v>2</v>
      </c>
      <c r="R406">
        <f t="shared" ca="1" si="144"/>
        <v>867984</v>
      </c>
      <c r="S406">
        <f t="shared" ca="1" si="145"/>
        <v>2</v>
      </c>
      <c r="T406" t="str">
        <f t="shared" ca="1" si="146"/>
        <v>London</v>
      </c>
      <c r="U406">
        <f t="shared" ca="1" si="147"/>
        <v>419217.0624745891</v>
      </c>
      <c r="V406">
        <f t="shared" ca="1" si="148"/>
        <v>10842.671567098949</v>
      </c>
      <c r="W406">
        <f t="shared" ca="1" si="149"/>
        <v>474093.41023568349</v>
      </c>
      <c r="X406">
        <f t="shared" ca="1" si="150"/>
        <v>225820.38421948088</v>
      </c>
      <c r="Y406">
        <f t="shared" ca="1" si="151"/>
        <v>217160.51745483759</v>
      </c>
      <c r="Z406">
        <f t="shared" ca="1" si="152"/>
        <v>531468.73937694891</v>
      </c>
      <c r="AA406">
        <f t="shared" ca="1" si="153"/>
        <v>2292763.2120872214</v>
      </c>
      <c r="AB406">
        <f t="shared" ca="1" si="154"/>
        <v>1838939.6388458037</v>
      </c>
      <c r="AD406">
        <f ca="1">IF(main[[#This Row],[Place]]="Melbourne",main[[#This Row],[Networth]],0)</f>
        <v>0</v>
      </c>
      <c r="AE406">
        <f ca="1">IF(main[[#This Row],[Place]]="Cardiff",main[[#This Row],[Networth]],0)</f>
        <v>0</v>
      </c>
      <c r="AF406">
        <f ca="1">IF(main[[#This Row],[Place]]="New york",main[[#This Row],[Networth]],0)</f>
        <v>0</v>
      </c>
      <c r="AG406">
        <f ca="1">IF(main[[#This Row],[Place]]="London",main[[#This Row],[Networth]],0)</f>
        <v>1838939.6388458037</v>
      </c>
      <c r="AH406">
        <f ca="1">IF(main[[#This Row],[Place]]="Paris",main[[#This Row],[Networth]],0)</f>
        <v>0</v>
      </c>
      <c r="AI406">
        <f ca="1">IF(main[[#This Row],[Place]]="Rome",main[[#This Row],[Networth]],0)</f>
        <v>0</v>
      </c>
      <c r="AJ406">
        <f ca="1">IF(main[[#This Row],[Place]]="Delhi",main[[#This Row],[Networth]],0)</f>
        <v>0</v>
      </c>
      <c r="AK406">
        <f ca="1">IF(main[[#This Row],[Place]]="Lords",main[[#This Row],[Networth]],0)</f>
        <v>0</v>
      </c>
    </row>
    <row r="407" spans="4:37">
      <c r="D407" s="16">
        <f t="shared" ca="1" si="134"/>
        <v>20</v>
      </c>
      <c r="E407">
        <f t="shared" ca="1" si="134"/>
        <v>25</v>
      </c>
      <c r="F407">
        <f t="shared" si="155"/>
        <v>404</v>
      </c>
      <c r="G407" t="str">
        <f ca="1">VLOOKUP(D407,firstname[],2,FALSE)</f>
        <v>Rozy</v>
      </c>
      <c r="H407" s="3" t="str">
        <f ca="1">VLOOKUP(E407,lastname[],2,FALSE)</f>
        <v>Mathhodkar</v>
      </c>
      <c r="I407">
        <f t="shared" ca="1" si="135"/>
        <v>36</v>
      </c>
      <c r="J407">
        <f t="shared" ca="1" si="136"/>
        <v>1</v>
      </c>
      <c r="K407" t="str">
        <f t="shared" ca="1" si="137"/>
        <v>men</v>
      </c>
      <c r="L407">
        <f t="shared" ca="1" si="138"/>
        <v>6</v>
      </c>
      <c r="M407" t="str">
        <f t="shared" ca="1" si="139"/>
        <v>Biotech</v>
      </c>
      <c r="N407">
        <f t="shared" ca="1" si="140"/>
        <v>3</v>
      </c>
      <c r="O407" t="str">
        <f t="shared" ca="1" si="141"/>
        <v>Graduate</v>
      </c>
      <c r="P407">
        <f t="shared" ca="1" si="142"/>
        <v>1</v>
      </c>
      <c r="Q407">
        <f t="shared" ca="1" si="143"/>
        <v>3</v>
      </c>
      <c r="R407">
        <f t="shared" ca="1" si="144"/>
        <v>338746</v>
      </c>
      <c r="S407">
        <f t="shared" ca="1" si="145"/>
        <v>7</v>
      </c>
      <c r="T407" t="str">
        <f t="shared" ca="1" si="146"/>
        <v>Melbourne</v>
      </c>
      <c r="U407">
        <f t="shared" ca="1" si="147"/>
        <v>2776061.4823359335</v>
      </c>
      <c r="V407">
        <f t="shared" ca="1" si="148"/>
        <v>179479.77841137911</v>
      </c>
      <c r="W407">
        <f t="shared" ca="1" si="149"/>
        <v>311691.04173833114</v>
      </c>
      <c r="X407">
        <f t="shared" ca="1" si="150"/>
        <v>222634.05434594664</v>
      </c>
      <c r="Y407">
        <f t="shared" ca="1" si="151"/>
        <v>256571.78712776612</v>
      </c>
      <c r="Z407">
        <f t="shared" ca="1" si="152"/>
        <v>65139.022474928803</v>
      </c>
      <c r="AA407">
        <f t="shared" ca="1" si="153"/>
        <v>3491637.5465491936</v>
      </c>
      <c r="AB407">
        <f t="shared" ca="1" si="154"/>
        <v>2832951.9266641014</v>
      </c>
      <c r="AD407">
        <f ca="1">IF(main[[#This Row],[Place]]="Melbourne",main[[#This Row],[Networth]],0)</f>
        <v>2832951.9266641014</v>
      </c>
      <c r="AE407">
        <f ca="1">IF(main[[#This Row],[Place]]="Cardiff",main[[#This Row],[Networth]],0)</f>
        <v>0</v>
      </c>
      <c r="AF407">
        <f ca="1">IF(main[[#This Row],[Place]]="New york",main[[#This Row],[Networth]],0)</f>
        <v>0</v>
      </c>
      <c r="AG407">
        <f ca="1">IF(main[[#This Row],[Place]]="London",main[[#This Row],[Networth]],0)</f>
        <v>0</v>
      </c>
      <c r="AH407">
        <f ca="1">IF(main[[#This Row],[Place]]="Paris",main[[#This Row],[Networth]],0)</f>
        <v>0</v>
      </c>
      <c r="AI407">
        <f ca="1">IF(main[[#This Row],[Place]]="Rome",main[[#This Row],[Networth]],0)</f>
        <v>0</v>
      </c>
      <c r="AJ407">
        <f ca="1">IF(main[[#This Row],[Place]]="Delhi",main[[#This Row],[Networth]],0)</f>
        <v>0</v>
      </c>
      <c r="AK407">
        <f ca="1">IF(main[[#This Row],[Place]]="Lords",main[[#This Row],[Networth]],0)</f>
        <v>0</v>
      </c>
    </row>
    <row r="408" spans="4:37">
      <c r="D408" s="16">
        <f t="shared" ca="1" si="134"/>
        <v>28</v>
      </c>
      <c r="E408">
        <f t="shared" ca="1" si="134"/>
        <v>20</v>
      </c>
      <c r="F408">
        <f t="shared" si="155"/>
        <v>405</v>
      </c>
      <c r="G408" t="str">
        <f ca="1">VLOOKUP(D408,firstname[],2,FALSE)</f>
        <v>Nathan</v>
      </c>
      <c r="H408" s="3" t="str">
        <f ca="1">VLOOKUP(E408,lastname[],2,FALSE)</f>
        <v>Link</v>
      </c>
      <c r="I408">
        <f t="shared" ca="1" si="135"/>
        <v>32</v>
      </c>
      <c r="J408">
        <f t="shared" ca="1" si="136"/>
        <v>1</v>
      </c>
      <c r="K408" t="str">
        <f t="shared" ca="1" si="137"/>
        <v>men</v>
      </c>
      <c r="L408">
        <f t="shared" ca="1" si="138"/>
        <v>2</v>
      </c>
      <c r="M408" t="str">
        <f t="shared" ca="1" si="139"/>
        <v>Chemical</v>
      </c>
      <c r="N408">
        <f t="shared" ca="1" si="140"/>
        <v>2</v>
      </c>
      <c r="O408" t="str">
        <f t="shared" ca="1" si="141"/>
        <v>SSC</v>
      </c>
      <c r="P408">
        <f t="shared" ca="1" si="142"/>
        <v>3</v>
      </c>
      <c r="Q408">
        <f t="shared" ca="1" si="143"/>
        <v>1</v>
      </c>
      <c r="R408">
        <f t="shared" ca="1" si="144"/>
        <v>1054003</v>
      </c>
      <c r="S408">
        <f t="shared" ca="1" si="145"/>
        <v>5</v>
      </c>
      <c r="T408" t="str">
        <f t="shared" ca="1" si="146"/>
        <v>Delhi</v>
      </c>
      <c r="U408">
        <f t="shared" ca="1" si="147"/>
        <v>398526.11741953093</v>
      </c>
      <c r="V408">
        <f t="shared" ca="1" si="148"/>
        <v>14494.864197305622</v>
      </c>
      <c r="W408">
        <f t="shared" ca="1" si="149"/>
        <v>992634.48760160024</v>
      </c>
      <c r="X408">
        <f t="shared" ca="1" si="150"/>
        <v>584305.33770525537</v>
      </c>
      <c r="Y408">
        <f t="shared" ca="1" si="151"/>
        <v>611863.03766686656</v>
      </c>
      <c r="Z408">
        <f t="shared" ca="1" si="152"/>
        <v>375328.27586822963</v>
      </c>
      <c r="AA408">
        <f t="shared" ca="1" si="153"/>
        <v>2820491.8808893608</v>
      </c>
      <c r="AB408">
        <f t="shared" ca="1" si="154"/>
        <v>1609828.6413199333</v>
      </c>
      <c r="AD408">
        <f ca="1">IF(main[[#This Row],[Place]]="Melbourne",main[[#This Row],[Networth]],0)</f>
        <v>0</v>
      </c>
      <c r="AE408">
        <f ca="1">IF(main[[#This Row],[Place]]="Cardiff",main[[#This Row],[Networth]],0)</f>
        <v>0</v>
      </c>
      <c r="AF408">
        <f ca="1">IF(main[[#This Row],[Place]]="New york",main[[#This Row],[Networth]],0)</f>
        <v>0</v>
      </c>
      <c r="AG408">
        <f ca="1">IF(main[[#This Row],[Place]]="London",main[[#This Row],[Networth]],0)</f>
        <v>0</v>
      </c>
      <c r="AH408">
        <f ca="1">IF(main[[#This Row],[Place]]="Paris",main[[#This Row],[Networth]],0)</f>
        <v>0</v>
      </c>
      <c r="AI408">
        <f ca="1">IF(main[[#This Row],[Place]]="Rome",main[[#This Row],[Networth]],0)</f>
        <v>0</v>
      </c>
      <c r="AJ408">
        <f ca="1">IF(main[[#This Row],[Place]]="Delhi",main[[#This Row],[Networth]],0)</f>
        <v>1609828.6413199333</v>
      </c>
      <c r="AK408">
        <f ca="1">IF(main[[#This Row],[Place]]="Lords",main[[#This Row],[Networth]],0)</f>
        <v>0</v>
      </c>
    </row>
    <row r="409" spans="4:37">
      <c r="D409" s="16">
        <f t="shared" ca="1" si="134"/>
        <v>10</v>
      </c>
      <c r="E409">
        <f t="shared" ca="1" si="134"/>
        <v>5</v>
      </c>
      <c r="F409">
        <f t="shared" si="155"/>
        <v>406</v>
      </c>
      <c r="G409" t="str">
        <f ca="1">VLOOKUP(D409,firstname[],2,FALSE)</f>
        <v>Abdul</v>
      </c>
      <c r="H409" s="3" t="str">
        <f ca="1">VLOOKUP(E409,lastname[],2,FALSE)</f>
        <v>Bacchan</v>
      </c>
      <c r="I409">
        <f t="shared" ca="1" si="135"/>
        <v>26</v>
      </c>
      <c r="J409">
        <f t="shared" ca="1" si="136"/>
        <v>2</v>
      </c>
      <c r="K409" t="str">
        <f t="shared" ca="1" si="137"/>
        <v>women</v>
      </c>
      <c r="L409">
        <f t="shared" ca="1" si="138"/>
        <v>1</v>
      </c>
      <c r="M409" t="str">
        <f t="shared" ca="1" si="139"/>
        <v>Computer Science</v>
      </c>
      <c r="N409">
        <f t="shared" ca="1" si="140"/>
        <v>4</v>
      </c>
      <c r="O409" t="str">
        <f t="shared" ca="1" si="141"/>
        <v>PostGraduate</v>
      </c>
      <c r="P409">
        <f t="shared" ca="1" si="142"/>
        <v>2</v>
      </c>
      <c r="Q409">
        <f t="shared" ca="1" si="143"/>
        <v>3</v>
      </c>
      <c r="R409">
        <f t="shared" ca="1" si="144"/>
        <v>274014</v>
      </c>
      <c r="S409">
        <f t="shared" ca="1" si="145"/>
        <v>3</v>
      </c>
      <c r="T409" t="str">
        <f t="shared" ca="1" si="146"/>
        <v>Paris</v>
      </c>
      <c r="U409">
        <f t="shared" ca="1" si="147"/>
        <v>1759792.1587714138</v>
      </c>
      <c r="V409">
        <f t="shared" ca="1" si="148"/>
        <v>72127.310962781368</v>
      </c>
      <c r="W409">
        <f t="shared" ca="1" si="149"/>
        <v>70815.698342203075</v>
      </c>
      <c r="X409">
        <f t="shared" ca="1" si="150"/>
        <v>19668.777859583726</v>
      </c>
      <c r="Y409">
        <f t="shared" ca="1" si="151"/>
        <v>3215.5474441924362</v>
      </c>
      <c r="Z409">
        <f t="shared" ca="1" si="152"/>
        <v>193768.83438970192</v>
      </c>
      <c r="AA409">
        <f t="shared" ca="1" si="153"/>
        <v>2298390.691503319</v>
      </c>
      <c r="AB409">
        <f t="shared" ca="1" si="154"/>
        <v>2203379.0552367619</v>
      </c>
      <c r="AD409">
        <f ca="1">IF(main[[#This Row],[Place]]="Melbourne",main[[#This Row],[Networth]],0)</f>
        <v>0</v>
      </c>
      <c r="AE409">
        <f ca="1">IF(main[[#This Row],[Place]]="Cardiff",main[[#This Row],[Networth]],0)</f>
        <v>0</v>
      </c>
      <c r="AF409">
        <f ca="1">IF(main[[#This Row],[Place]]="New york",main[[#This Row],[Networth]],0)</f>
        <v>0</v>
      </c>
      <c r="AG409">
        <f ca="1">IF(main[[#This Row],[Place]]="London",main[[#This Row],[Networth]],0)</f>
        <v>0</v>
      </c>
      <c r="AH409">
        <f ca="1">IF(main[[#This Row],[Place]]="Paris",main[[#This Row],[Networth]],0)</f>
        <v>2203379.0552367619</v>
      </c>
      <c r="AI409">
        <f ca="1">IF(main[[#This Row],[Place]]="Rome",main[[#This Row],[Networth]],0)</f>
        <v>0</v>
      </c>
      <c r="AJ409">
        <f ca="1">IF(main[[#This Row],[Place]]="Delhi",main[[#This Row],[Networth]],0)</f>
        <v>0</v>
      </c>
      <c r="AK409">
        <f ca="1">IF(main[[#This Row],[Place]]="Lords",main[[#This Row],[Networth]],0)</f>
        <v>0</v>
      </c>
    </row>
    <row r="410" spans="4:37">
      <c r="D410" s="16">
        <f t="shared" ca="1" si="134"/>
        <v>29</v>
      </c>
      <c r="E410">
        <f t="shared" ca="1" si="134"/>
        <v>8</v>
      </c>
      <c r="F410">
        <f t="shared" si="155"/>
        <v>407</v>
      </c>
      <c r="G410" t="str">
        <f ca="1">VLOOKUP(D410,firstname[],2,FALSE)</f>
        <v>Asgar</v>
      </c>
      <c r="H410" s="3" t="str">
        <f ca="1">VLOOKUP(E410,lastname[],2,FALSE)</f>
        <v>Sheikh</v>
      </c>
      <c r="I410">
        <f t="shared" ca="1" si="135"/>
        <v>40</v>
      </c>
      <c r="J410">
        <f t="shared" ca="1" si="136"/>
        <v>1</v>
      </c>
      <c r="K410" t="str">
        <f t="shared" ca="1" si="137"/>
        <v>men</v>
      </c>
      <c r="L410">
        <f t="shared" ca="1" si="138"/>
        <v>3</v>
      </c>
      <c r="M410" t="str">
        <f t="shared" ca="1" si="139"/>
        <v>Mechanical</v>
      </c>
      <c r="N410">
        <f t="shared" ca="1" si="140"/>
        <v>5</v>
      </c>
      <c r="O410" t="str">
        <f t="shared" ca="1" si="141"/>
        <v>PHD</v>
      </c>
      <c r="P410">
        <f t="shared" ca="1" si="142"/>
        <v>2</v>
      </c>
      <c r="Q410">
        <f t="shared" ca="1" si="143"/>
        <v>4</v>
      </c>
      <c r="R410">
        <f t="shared" ca="1" si="144"/>
        <v>361843</v>
      </c>
      <c r="S410">
        <f t="shared" ca="1" si="145"/>
        <v>7</v>
      </c>
      <c r="T410" t="str">
        <f t="shared" ca="1" si="146"/>
        <v>Melbourne</v>
      </c>
      <c r="U410">
        <f t="shared" ca="1" si="147"/>
        <v>3493436.2803725782</v>
      </c>
      <c r="V410">
        <f t="shared" ca="1" si="148"/>
        <v>286613.95547425072</v>
      </c>
      <c r="W410">
        <f t="shared" ca="1" si="149"/>
        <v>294914.96575738449</v>
      </c>
      <c r="X410">
        <f t="shared" ca="1" si="150"/>
        <v>178697.02804155322</v>
      </c>
      <c r="Y410">
        <f t="shared" ca="1" si="151"/>
        <v>29803.368722187359</v>
      </c>
      <c r="Z410">
        <f t="shared" ca="1" si="152"/>
        <v>246114.6767144984</v>
      </c>
      <c r="AA410">
        <f t="shared" ca="1" si="153"/>
        <v>4396308.9228444612</v>
      </c>
      <c r="AB410">
        <f t="shared" ca="1" si="154"/>
        <v>3901194.5706064696</v>
      </c>
      <c r="AD410">
        <f ca="1">IF(main[[#This Row],[Place]]="Melbourne",main[[#This Row],[Networth]],0)</f>
        <v>3901194.5706064696</v>
      </c>
      <c r="AE410">
        <f ca="1">IF(main[[#This Row],[Place]]="Cardiff",main[[#This Row],[Networth]],0)</f>
        <v>0</v>
      </c>
      <c r="AF410">
        <f ca="1">IF(main[[#This Row],[Place]]="New york",main[[#This Row],[Networth]],0)</f>
        <v>0</v>
      </c>
      <c r="AG410">
        <f ca="1">IF(main[[#This Row],[Place]]="London",main[[#This Row],[Networth]],0)</f>
        <v>0</v>
      </c>
      <c r="AH410">
        <f ca="1">IF(main[[#This Row],[Place]]="Paris",main[[#This Row],[Networth]],0)</f>
        <v>0</v>
      </c>
      <c r="AI410">
        <f ca="1">IF(main[[#This Row],[Place]]="Rome",main[[#This Row],[Networth]],0)</f>
        <v>0</v>
      </c>
      <c r="AJ410">
        <f ca="1">IF(main[[#This Row],[Place]]="Delhi",main[[#This Row],[Networth]],0)</f>
        <v>0</v>
      </c>
      <c r="AK410">
        <f ca="1">IF(main[[#This Row],[Place]]="Lords",main[[#This Row],[Networth]],0)</f>
        <v>0</v>
      </c>
    </row>
    <row r="411" spans="4:37">
      <c r="D411" s="16">
        <f t="shared" ca="1" si="134"/>
        <v>9</v>
      </c>
      <c r="E411">
        <f t="shared" ca="1" si="134"/>
        <v>3</v>
      </c>
      <c r="F411">
        <f t="shared" si="155"/>
        <v>408</v>
      </c>
      <c r="G411" t="str">
        <f ca="1">VLOOKUP(D411,firstname[],2,FALSE)</f>
        <v>Narendra</v>
      </c>
      <c r="H411" s="3" t="str">
        <f ca="1">VLOOKUP(E411,lastname[],2,FALSE)</f>
        <v>Nadela</v>
      </c>
      <c r="I411">
        <f t="shared" ca="1" si="135"/>
        <v>42</v>
      </c>
      <c r="J411">
        <f t="shared" ca="1" si="136"/>
        <v>1</v>
      </c>
      <c r="K411" t="str">
        <f t="shared" ca="1" si="137"/>
        <v>men</v>
      </c>
      <c r="L411">
        <f t="shared" ca="1" si="138"/>
        <v>6</v>
      </c>
      <c r="M411" t="str">
        <f t="shared" ca="1" si="139"/>
        <v>Biotech</v>
      </c>
      <c r="N411">
        <f t="shared" ca="1" si="140"/>
        <v>3</v>
      </c>
      <c r="O411" t="str">
        <f t="shared" ca="1" si="141"/>
        <v>Graduate</v>
      </c>
      <c r="P411">
        <f t="shared" ca="1" si="142"/>
        <v>3</v>
      </c>
      <c r="Q411">
        <f t="shared" ca="1" si="143"/>
        <v>2</v>
      </c>
      <c r="R411">
        <f t="shared" ca="1" si="144"/>
        <v>1460030</v>
      </c>
      <c r="S411">
        <f t="shared" ca="1" si="145"/>
        <v>8</v>
      </c>
      <c r="T411" t="str">
        <f t="shared" ca="1" si="146"/>
        <v>Cardiff</v>
      </c>
      <c r="U411">
        <f t="shared" ca="1" si="147"/>
        <v>11316484.324116597</v>
      </c>
      <c r="V411">
        <f t="shared" ca="1" si="148"/>
        <v>315934.1524075417</v>
      </c>
      <c r="W411">
        <f t="shared" ca="1" si="149"/>
        <v>551076.81406635919</v>
      </c>
      <c r="X411">
        <f t="shared" ca="1" si="150"/>
        <v>485937.96835722536</v>
      </c>
      <c r="Y411">
        <f t="shared" ca="1" si="151"/>
        <v>564764.3375604701</v>
      </c>
      <c r="Z411">
        <f t="shared" ca="1" si="152"/>
        <v>1042545.954689227</v>
      </c>
      <c r="AA411">
        <f t="shared" ca="1" si="153"/>
        <v>14370137.092872184</v>
      </c>
      <c r="AB411">
        <f t="shared" ca="1" si="154"/>
        <v>13003500.634546947</v>
      </c>
      <c r="AD411">
        <f ca="1">IF(main[[#This Row],[Place]]="Melbourne",main[[#This Row],[Networth]],0)</f>
        <v>0</v>
      </c>
      <c r="AE411">
        <f ca="1">IF(main[[#This Row],[Place]]="Cardiff",main[[#This Row],[Networth]],0)</f>
        <v>13003500.634546947</v>
      </c>
      <c r="AF411">
        <f ca="1">IF(main[[#This Row],[Place]]="New york",main[[#This Row],[Networth]],0)</f>
        <v>0</v>
      </c>
      <c r="AG411">
        <f ca="1">IF(main[[#This Row],[Place]]="London",main[[#This Row],[Networth]],0)</f>
        <v>0</v>
      </c>
      <c r="AH411">
        <f ca="1">IF(main[[#This Row],[Place]]="Paris",main[[#This Row],[Networth]],0)</f>
        <v>0</v>
      </c>
      <c r="AI411">
        <f ca="1">IF(main[[#This Row],[Place]]="Rome",main[[#This Row],[Networth]],0)</f>
        <v>0</v>
      </c>
      <c r="AJ411">
        <f ca="1">IF(main[[#This Row],[Place]]="Delhi",main[[#This Row],[Networth]],0)</f>
        <v>0</v>
      </c>
      <c r="AK411">
        <f ca="1">IF(main[[#This Row],[Place]]="Lords",main[[#This Row],[Networth]],0)</f>
        <v>0</v>
      </c>
    </row>
    <row r="412" spans="4:37">
      <c r="D412" s="16">
        <f t="shared" ca="1" si="134"/>
        <v>27</v>
      </c>
      <c r="E412">
        <f t="shared" ca="1" si="134"/>
        <v>8</v>
      </c>
      <c r="F412">
        <f t="shared" si="155"/>
        <v>409</v>
      </c>
      <c r="G412" t="str">
        <f ca="1">VLOOKUP(D412,firstname[],2,FALSE)</f>
        <v>William</v>
      </c>
      <c r="H412" s="3" t="str">
        <f ca="1">VLOOKUP(E412,lastname[],2,FALSE)</f>
        <v>Sheikh</v>
      </c>
      <c r="I412">
        <f t="shared" ca="1" si="135"/>
        <v>29</v>
      </c>
      <c r="J412">
        <f t="shared" ca="1" si="136"/>
        <v>1</v>
      </c>
      <c r="K412" t="str">
        <f t="shared" ca="1" si="137"/>
        <v>men</v>
      </c>
      <c r="L412">
        <f t="shared" ca="1" si="138"/>
        <v>6</v>
      </c>
      <c r="M412" t="str">
        <f t="shared" ca="1" si="139"/>
        <v>Biotech</v>
      </c>
      <c r="N412">
        <f t="shared" ca="1" si="140"/>
        <v>4</v>
      </c>
      <c r="O412" t="str">
        <f t="shared" ca="1" si="141"/>
        <v>PostGraduate</v>
      </c>
      <c r="P412">
        <f t="shared" ca="1" si="142"/>
        <v>2</v>
      </c>
      <c r="Q412">
        <f t="shared" ca="1" si="143"/>
        <v>1</v>
      </c>
      <c r="R412">
        <f t="shared" ca="1" si="144"/>
        <v>646854</v>
      </c>
      <c r="S412">
        <f t="shared" ca="1" si="145"/>
        <v>5</v>
      </c>
      <c r="T412" t="str">
        <f t="shared" ca="1" si="146"/>
        <v>Delhi</v>
      </c>
      <c r="U412">
        <f t="shared" ca="1" si="147"/>
        <v>1864747.1091980324</v>
      </c>
      <c r="V412">
        <f t="shared" ca="1" si="148"/>
        <v>72112.107890083353</v>
      </c>
      <c r="W412">
        <f t="shared" ca="1" si="149"/>
        <v>18298.358610238505</v>
      </c>
      <c r="X412">
        <f t="shared" ca="1" si="150"/>
        <v>3062.619405393943</v>
      </c>
      <c r="Y412">
        <f t="shared" ca="1" si="151"/>
        <v>566729.29836744699</v>
      </c>
      <c r="Z412">
        <f t="shared" ca="1" si="152"/>
        <v>234853.29405835411</v>
      </c>
      <c r="AA412">
        <f t="shared" ca="1" si="153"/>
        <v>2764752.7618666249</v>
      </c>
      <c r="AB412">
        <f t="shared" ca="1" si="154"/>
        <v>2122848.7362037003</v>
      </c>
      <c r="AD412">
        <f ca="1">IF(main[[#This Row],[Place]]="Melbourne",main[[#This Row],[Networth]],0)</f>
        <v>0</v>
      </c>
      <c r="AE412">
        <f ca="1">IF(main[[#This Row],[Place]]="Cardiff",main[[#This Row],[Networth]],0)</f>
        <v>0</v>
      </c>
      <c r="AF412">
        <f ca="1">IF(main[[#This Row],[Place]]="New york",main[[#This Row],[Networth]],0)</f>
        <v>0</v>
      </c>
      <c r="AG412">
        <f ca="1">IF(main[[#This Row],[Place]]="London",main[[#This Row],[Networth]],0)</f>
        <v>0</v>
      </c>
      <c r="AH412">
        <f ca="1">IF(main[[#This Row],[Place]]="Paris",main[[#This Row],[Networth]],0)</f>
        <v>0</v>
      </c>
      <c r="AI412">
        <f ca="1">IF(main[[#This Row],[Place]]="Rome",main[[#This Row],[Networth]],0)</f>
        <v>0</v>
      </c>
      <c r="AJ412">
        <f ca="1">IF(main[[#This Row],[Place]]="Delhi",main[[#This Row],[Networth]],0)</f>
        <v>2122848.7362037003</v>
      </c>
      <c r="AK412">
        <f ca="1">IF(main[[#This Row],[Place]]="Lords",main[[#This Row],[Networth]],0)</f>
        <v>0</v>
      </c>
    </row>
    <row r="413" spans="4:37">
      <c r="D413" s="16">
        <f t="shared" ca="1" si="134"/>
        <v>23</v>
      </c>
      <c r="E413">
        <f t="shared" ca="1" si="134"/>
        <v>12</v>
      </c>
      <c r="F413">
        <f t="shared" si="155"/>
        <v>410</v>
      </c>
      <c r="G413" t="str">
        <f ca="1">VLOOKUP(D413,firstname[],2,FALSE)</f>
        <v>Bahumukhi</v>
      </c>
      <c r="H413" s="3" t="str">
        <f ca="1">VLOOKUP(E413,lastname[],2,FALSE)</f>
        <v>Sarkar</v>
      </c>
      <c r="I413">
        <f t="shared" ca="1" si="135"/>
        <v>27</v>
      </c>
      <c r="J413">
        <f t="shared" ca="1" si="136"/>
        <v>2</v>
      </c>
      <c r="K413" t="str">
        <f t="shared" ca="1" si="137"/>
        <v>women</v>
      </c>
      <c r="L413">
        <f t="shared" ca="1" si="138"/>
        <v>5</v>
      </c>
      <c r="M413" t="str">
        <f t="shared" ca="1" si="139"/>
        <v>Electrical</v>
      </c>
      <c r="N413">
        <f t="shared" ca="1" si="140"/>
        <v>2</v>
      </c>
      <c r="O413" t="str">
        <f t="shared" ca="1" si="141"/>
        <v>SSC</v>
      </c>
      <c r="P413">
        <f t="shared" ca="1" si="142"/>
        <v>3</v>
      </c>
      <c r="Q413">
        <f t="shared" ca="1" si="143"/>
        <v>2</v>
      </c>
      <c r="R413">
        <f t="shared" ca="1" si="144"/>
        <v>119094</v>
      </c>
      <c r="S413">
        <f t="shared" ca="1" si="145"/>
        <v>4</v>
      </c>
      <c r="T413" t="str">
        <f t="shared" ca="1" si="146"/>
        <v>Rome</v>
      </c>
      <c r="U413">
        <f t="shared" ca="1" si="147"/>
        <v>814979.21317553194</v>
      </c>
      <c r="V413">
        <f t="shared" ca="1" si="148"/>
        <v>61354.79988139795</v>
      </c>
      <c r="W413">
        <f t="shared" ca="1" si="149"/>
        <v>31641.536587495535</v>
      </c>
      <c r="X413">
        <f t="shared" ca="1" si="150"/>
        <v>4095.0768086352482</v>
      </c>
      <c r="Y413">
        <f t="shared" ca="1" si="151"/>
        <v>645.65985896225061</v>
      </c>
      <c r="Z413">
        <f t="shared" ca="1" si="152"/>
        <v>80363.00042128496</v>
      </c>
      <c r="AA413">
        <f t="shared" ca="1" si="153"/>
        <v>1046077.7501843125</v>
      </c>
      <c r="AB413">
        <f t="shared" ca="1" si="154"/>
        <v>979982.21363531693</v>
      </c>
      <c r="AD413">
        <f ca="1">IF(main[[#This Row],[Place]]="Melbourne",main[[#This Row],[Networth]],0)</f>
        <v>0</v>
      </c>
      <c r="AE413">
        <f ca="1">IF(main[[#This Row],[Place]]="Cardiff",main[[#This Row],[Networth]],0)</f>
        <v>0</v>
      </c>
      <c r="AF413">
        <f ca="1">IF(main[[#This Row],[Place]]="New york",main[[#This Row],[Networth]],0)</f>
        <v>0</v>
      </c>
      <c r="AG413">
        <f ca="1">IF(main[[#This Row],[Place]]="London",main[[#This Row],[Networth]],0)</f>
        <v>0</v>
      </c>
      <c r="AH413">
        <f ca="1">IF(main[[#This Row],[Place]]="Paris",main[[#This Row],[Networth]],0)</f>
        <v>0</v>
      </c>
      <c r="AI413">
        <f ca="1">IF(main[[#This Row],[Place]]="Rome",main[[#This Row],[Networth]],0)</f>
        <v>979982.21363531693</v>
      </c>
      <c r="AJ413">
        <f ca="1">IF(main[[#This Row],[Place]]="Delhi",main[[#This Row],[Networth]],0)</f>
        <v>0</v>
      </c>
      <c r="AK413">
        <f ca="1">IF(main[[#This Row],[Place]]="Lords",main[[#This Row],[Networth]],0)</f>
        <v>0</v>
      </c>
    </row>
    <row r="414" spans="4:37">
      <c r="D414" s="16">
        <f t="shared" ca="1" si="134"/>
        <v>12</v>
      </c>
      <c r="E414">
        <f t="shared" ca="1" si="134"/>
        <v>8</v>
      </c>
      <c r="F414">
        <f t="shared" si="155"/>
        <v>411</v>
      </c>
      <c r="G414" t="str">
        <f ca="1">VLOOKUP(D414,firstname[],2,FALSE)</f>
        <v>Bill</v>
      </c>
      <c r="H414" s="3" t="str">
        <f ca="1">VLOOKUP(E414,lastname[],2,FALSE)</f>
        <v>Sheikh</v>
      </c>
      <c r="I414">
        <f t="shared" ca="1" si="135"/>
        <v>33</v>
      </c>
      <c r="J414">
        <f t="shared" ca="1" si="136"/>
        <v>2</v>
      </c>
      <c r="K414" t="str">
        <f t="shared" ca="1" si="137"/>
        <v>women</v>
      </c>
      <c r="L414">
        <f t="shared" ca="1" si="138"/>
        <v>5</v>
      </c>
      <c r="M414" t="str">
        <f t="shared" ca="1" si="139"/>
        <v>Electrical</v>
      </c>
      <c r="N414">
        <f t="shared" ca="1" si="140"/>
        <v>2</v>
      </c>
      <c r="O414" t="str">
        <f t="shared" ca="1" si="141"/>
        <v>SSC</v>
      </c>
      <c r="P414">
        <f t="shared" ca="1" si="142"/>
        <v>1</v>
      </c>
      <c r="Q414">
        <f t="shared" ca="1" si="143"/>
        <v>1</v>
      </c>
      <c r="R414">
        <f t="shared" ca="1" si="144"/>
        <v>633863</v>
      </c>
      <c r="S414">
        <f t="shared" ca="1" si="145"/>
        <v>4</v>
      </c>
      <c r="T414" t="str">
        <f t="shared" ca="1" si="146"/>
        <v>Rome</v>
      </c>
      <c r="U414">
        <f t="shared" ca="1" si="147"/>
        <v>3679349.8765079007</v>
      </c>
      <c r="V414">
        <f t="shared" ca="1" si="148"/>
        <v>281364.86368768447</v>
      </c>
      <c r="W414">
        <f t="shared" ca="1" si="149"/>
        <v>571276.8291660042</v>
      </c>
      <c r="X414">
        <f t="shared" ca="1" si="150"/>
        <v>331597.9507838728</v>
      </c>
      <c r="Y414">
        <f t="shared" ca="1" si="151"/>
        <v>244202.98890748053</v>
      </c>
      <c r="Z414">
        <f t="shared" ca="1" si="152"/>
        <v>295281.83438457479</v>
      </c>
      <c r="AA414">
        <f t="shared" ca="1" si="153"/>
        <v>5179771.5400584796</v>
      </c>
      <c r="AB414">
        <f t="shared" ca="1" si="154"/>
        <v>4322605.7366794413</v>
      </c>
      <c r="AD414">
        <f ca="1">IF(main[[#This Row],[Place]]="Melbourne",main[[#This Row],[Networth]],0)</f>
        <v>0</v>
      </c>
      <c r="AE414">
        <f ca="1">IF(main[[#This Row],[Place]]="Cardiff",main[[#This Row],[Networth]],0)</f>
        <v>0</v>
      </c>
      <c r="AF414">
        <f ca="1">IF(main[[#This Row],[Place]]="New york",main[[#This Row],[Networth]],0)</f>
        <v>0</v>
      </c>
      <c r="AG414">
        <f ca="1">IF(main[[#This Row],[Place]]="London",main[[#This Row],[Networth]],0)</f>
        <v>0</v>
      </c>
      <c r="AH414">
        <f ca="1">IF(main[[#This Row],[Place]]="Paris",main[[#This Row],[Networth]],0)</f>
        <v>0</v>
      </c>
      <c r="AI414">
        <f ca="1">IF(main[[#This Row],[Place]]="Rome",main[[#This Row],[Networth]],0)</f>
        <v>4322605.7366794413</v>
      </c>
      <c r="AJ414">
        <f ca="1">IF(main[[#This Row],[Place]]="Delhi",main[[#This Row],[Networth]],0)</f>
        <v>0</v>
      </c>
      <c r="AK414">
        <f ca="1">IF(main[[#This Row],[Place]]="Lords",main[[#This Row],[Networth]],0)</f>
        <v>0</v>
      </c>
    </row>
    <row r="415" spans="4:37">
      <c r="D415" s="16">
        <f t="shared" ca="1" si="134"/>
        <v>8</v>
      </c>
      <c r="E415">
        <f t="shared" ca="1" si="134"/>
        <v>15</v>
      </c>
      <c r="F415">
        <f t="shared" si="155"/>
        <v>412</v>
      </c>
      <c r="G415" t="str">
        <f ca="1">VLOOKUP(D415,firstname[],2,FALSE)</f>
        <v>Faizal</v>
      </c>
      <c r="H415" s="3" t="str">
        <f ca="1">VLOOKUP(E415,lastname[],2,FALSE)</f>
        <v>Pathan</v>
      </c>
      <c r="I415">
        <f t="shared" ca="1" si="135"/>
        <v>31</v>
      </c>
      <c r="J415">
        <f t="shared" ca="1" si="136"/>
        <v>1</v>
      </c>
      <c r="K415" t="str">
        <f t="shared" ca="1" si="137"/>
        <v>men</v>
      </c>
      <c r="L415">
        <f t="shared" ca="1" si="138"/>
        <v>3</v>
      </c>
      <c r="M415" t="str">
        <f t="shared" ca="1" si="139"/>
        <v>Mechanical</v>
      </c>
      <c r="N415">
        <f t="shared" ca="1" si="140"/>
        <v>1</v>
      </c>
      <c r="O415" t="str">
        <f t="shared" ca="1" si="141"/>
        <v>HSC</v>
      </c>
      <c r="P415">
        <f t="shared" ca="1" si="142"/>
        <v>3</v>
      </c>
      <c r="Q415">
        <f t="shared" ca="1" si="143"/>
        <v>1</v>
      </c>
      <c r="R415">
        <f t="shared" ca="1" si="144"/>
        <v>1070459</v>
      </c>
      <c r="S415">
        <f t="shared" ca="1" si="145"/>
        <v>1</v>
      </c>
      <c r="T415" t="str">
        <f t="shared" ca="1" si="146"/>
        <v>New york</v>
      </c>
      <c r="U415">
        <f t="shared" ca="1" si="147"/>
        <v>2378396.0556085212</v>
      </c>
      <c r="V415">
        <f t="shared" ca="1" si="148"/>
        <v>69894.213708643147</v>
      </c>
      <c r="W415">
        <f t="shared" ca="1" si="149"/>
        <v>359587.8094620803</v>
      </c>
      <c r="X415">
        <f t="shared" ca="1" si="150"/>
        <v>302104.58816895093</v>
      </c>
      <c r="Y415">
        <f t="shared" ca="1" si="151"/>
        <v>828777.62642469478</v>
      </c>
      <c r="Z415">
        <f t="shared" ca="1" si="152"/>
        <v>286814.9256848931</v>
      </c>
      <c r="AA415">
        <f t="shared" ca="1" si="153"/>
        <v>4095257.7907554945</v>
      </c>
      <c r="AB415">
        <f t="shared" ca="1" si="154"/>
        <v>2894481.3624532055</v>
      </c>
      <c r="AD415">
        <f ca="1">IF(main[[#This Row],[Place]]="Melbourne",main[[#This Row],[Networth]],0)</f>
        <v>0</v>
      </c>
      <c r="AE415">
        <f ca="1">IF(main[[#This Row],[Place]]="Cardiff",main[[#This Row],[Networth]],0)</f>
        <v>0</v>
      </c>
      <c r="AF415">
        <f ca="1">IF(main[[#This Row],[Place]]="New york",main[[#This Row],[Networth]],0)</f>
        <v>2894481.3624532055</v>
      </c>
      <c r="AG415">
        <f ca="1">IF(main[[#This Row],[Place]]="London",main[[#This Row],[Networth]],0)</f>
        <v>0</v>
      </c>
      <c r="AH415">
        <f ca="1">IF(main[[#This Row],[Place]]="Paris",main[[#This Row],[Networth]],0)</f>
        <v>0</v>
      </c>
      <c r="AI415">
        <f ca="1">IF(main[[#This Row],[Place]]="Rome",main[[#This Row],[Networth]],0)</f>
        <v>0</v>
      </c>
      <c r="AJ415">
        <f ca="1">IF(main[[#This Row],[Place]]="Delhi",main[[#This Row],[Networth]],0)</f>
        <v>0</v>
      </c>
      <c r="AK415">
        <f ca="1">IF(main[[#This Row],[Place]]="Lords",main[[#This Row],[Networth]],0)</f>
        <v>0</v>
      </c>
    </row>
    <row r="416" spans="4:37">
      <c r="D416" s="16">
        <f t="shared" ca="1" si="134"/>
        <v>9</v>
      </c>
      <c r="E416">
        <f t="shared" ca="1" si="134"/>
        <v>20</v>
      </c>
      <c r="F416">
        <f t="shared" si="155"/>
        <v>413</v>
      </c>
      <c r="G416" t="str">
        <f ca="1">VLOOKUP(D416,firstname[],2,FALSE)</f>
        <v>Narendra</v>
      </c>
      <c r="H416" s="3" t="str">
        <f ca="1">VLOOKUP(E416,lastname[],2,FALSE)</f>
        <v>Link</v>
      </c>
      <c r="I416">
        <f t="shared" ca="1" si="135"/>
        <v>29</v>
      </c>
      <c r="J416">
        <f t="shared" ca="1" si="136"/>
        <v>1</v>
      </c>
      <c r="K416" t="str">
        <f t="shared" ca="1" si="137"/>
        <v>men</v>
      </c>
      <c r="L416">
        <f t="shared" ca="1" si="138"/>
        <v>3</v>
      </c>
      <c r="M416" t="str">
        <f t="shared" ca="1" si="139"/>
        <v>Mechanical</v>
      </c>
      <c r="N416">
        <f t="shared" ca="1" si="140"/>
        <v>1</v>
      </c>
      <c r="O416" t="str">
        <f t="shared" ca="1" si="141"/>
        <v>HSC</v>
      </c>
      <c r="P416">
        <f t="shared" ca="1" si="142"/>
        <v>1</v>
      </c>
      <c r="Q416">
        <f t="shared" ca="1" si="143"/>
        <v>4</v>
      </c>
      <c r="R416">
        <f t="shared" ca="1" si="144"/>
        <v>1498662</v>
      </c>
      <c r="S416">
        <f t="shared" ca="1" si="145"/>
        <v>4</v>
      </c>
      <c r="T416" t="str">
        <f t="shared" ca="1" si="146"/>
        <v>Rome</v>
      </c>
      <c r="U416">
        <f t="shared" ca="1" si="147"/>
        <v>5101035.045332442</v>
      </c>
      <c r="V416">
        <f t="shared" ca="1" si="148"/>
        <v>386735.52143016859</v>
      </c>
      <c r="W416">
        <f t="shared" ca="1" si="149"/>
        <v>1187558.7994266048</v>
      </c>
      <c r="X416">
        <f t="shared" ca="1" si="150"/>
        <v>720066.05207206449</v>
      </c>
      <c r="Y416">
        <f t="shared" ca="1" si="151"/>
        <v>241136.83060525253</v>
      </c>
      <c r="Z416">
        <f t="shared" ca="1" si="152"/>
        <v>606172.32808624522</v>
      </c>
      <c r="AA416">
        <f t="shared" ca="1" si="153"/>
        <v>8393428.1728452928</v>
      </c>
      <c r="AB416">
        <f t="shared" ca="1" si="154"/>
        <v>7045489.7687378069</v>
      </c>
      <c r="AD416">
        <f ca="1">IF(main[[#This Row],[Place]]="Melbourne",main[[#This Row],[Networth]],0)</f>
        <v>0</v>
      </c>
      <c r="AE416">
        <f ca="1">IF(main[[#This Row],[Place]]="Cardiff",main[[#This Row],[Networth]],0)</f>
        <v>0</v>
      </c>
      <c r="AF416">
        <f ca="1">IF(main[[#This Row],[Place]]="New york",main[[#This Row],[Networth]],0)</f>
        <v>0</v>
      </c>
      <c r="AG416">
        <f ca="1">IF(main[[#This Row],[Place]]="London",main[[#This Row],[Networth]],0)</f>
        <v>0</v>
      </c>
      <c r="AH416">
        <f ca="1">IF(main[[#This Row],[Place]]="Paris",main[[#This Row],[Networth]],0)</f>
        <v>0</v>
      </c>
      <c r="AI416">
        <f ca="1">IF(main[[#This Row],[Place]]="Rome",main[[#This Row],[Networth]],0)</f>
        <v>7045489.7687378069</v>
      </c>
      <c r="AJ416">
        <f ca="1">IF(main[[#This Row],[Place]]="Delhi",main[[#This Row],[Networth]],0)</f>
        <v>0</v>
      </c>
      <c r="AK416">
        <f ca="1">IF(main[[#This Row],[Place]]="Lords",main[[#This Row],[Networth]],0)</f>
        <v>0</v>
      </c>
    </row>
    <row r="417" spans="4:37">
      <c r="D417" s="16">
        <f t="shared" ca="1" si="134"/>
        <v>18</v>
      </c>
      <c r="E417">
        <f t="shared" ca="1" si="134"/>
        <v>24</v>
      </c>
      <c r="F417">
        <f t="shared" si="155"/>
        <v>414</v>
      </c>
      <c r="G417" t="str">
        <f ca="1">VLOOKUP(D417,firstname[],2,FALSE)</f>
        <v>Charles</v>
      </c>
      <c r="H417" s="3" t="str">
        <f ca="1">VLOOKUP(E417,lastname[],2,FALSE)</f>
        <v>Sundar</v>
      </c>
      <c r="I417">
        <f t="shared" ca="1" si="135"/>
        <v>26</v>
      </c>
      <c r="J417">
        <f t="shared" ca="1" si="136"/>
        <v>2</v>
      </c>
      <c r="K417" t="str">
        <f t="shared" ca="1" si="137"/>
        <v>women</v>
      </c>
      <c r="L417">
        <f t="shared" ca="1" si="138"/>
        <v>4</v>
      </c>
      <c r="M417" t="str">
        <f t="shared" ca="1" si="139"/>
        <v>IT</v>
      </c>
      <c r="N417">
        <f t="shared" ca="1" si="140"/>
        <v>5</v>
      </c>
      <c r="O417" t="str">
        <f t="shared" ca="1" si="141"/>
        <v>PHD</v>
      </c>
      <c r="P417">
        <f t="shared" ca="1" si="142"/>
        <v>2</v>
      </c>
      <c r="Q417">
        <f t="shared" ca="1" si="143"/>
        <v>4</v>
      </c>
      <c r="R417">
        <f t="shared" ca="1" si="144"/>
        <v>167138</v>
      </c>
      <c r="S417">
        <f t="shared" ca="1" si="145"/>
        <v>6</v>
      </c>
      <c r="T417" t="str">
        <f t="shared" ca="1" si="146"/>
        <v>Lords</v>
      </c>
      <c r="U417">
        <f t="shared" ca="1" si="147"/>
        <v>1302696.2385636722</v>
      </c>
      <c r="V417">
        <f t="shared" ca="1" si="148"/>
        <v>14891.557363283711</v>
      </c>
      <c r="W417">
        <f t="shared" ca="1" si="149"/>
        <v>159284.47772726047</v>
      </c>
      <c r="X417">
        <f t="shared" ca="1" si="150"/>
        <v>4521.7424153834909</v>
      </c>
      <c r="Y417">
        <f t="shared" ca="1" si="151"/>
        <v>65933.519856877087</v>
      </c>
      <c r="Z417">
        <f t="shared" ca="1" si="152"/>
        <v>13403.47825413188</v>
      </c>
      <c r="AA417">
        <f t="shared" ca="1" si="153"/>
        <v>1642522.1945450646</v>
      </c>
      <c r="AB417">
        <f t="shared" ca="1" si="154"/>
        <v>1557175.3749095201</v>
      </c>
      <c r="AD417">
        <f ca="1">IF(main[[#This Row],[Place]]="Melbourne",main[[#This Row],[Networth]],0)</f>
        <v>0</v>
      </c>
      <c r="AE417">
        <f ca="1">IF(main[[#This Row],[Place]]="Cardiff",main[[#This Row],[Networth]],0)</f>
        <v>0</v>
      </c>
      <c r="AF417">
        <f ca="1">IF(main[[#This Row],[Place]]="New york",main[[#This Row],[Networth]],0)</f>
        <v>0</v>
      </c>
      <c r="AG417">
        <f ca="1">IF(main[[#This Row],[Place]]="London",main[[#This Row],[Networth]],0)</f>
        <v>0</v>
      </c>
      <c r="AH417">
        <f ca="1">IF(main[[#This Row],[Place]]="Paris",main[[#This Row],[Networth]],0)</f>
        <v>0</v>
      </c>
      <c r="AI417">
        <f ca="1">IF(main[[#This Row],[Place]]="Rome",main[[#This Row],[Networth]],0)</f>
        <v>0</v>
      </c>
      <c r="AJ417">
        <f ca="1">IF(main[[#This Row],[Place]]="Delhi",main[[#This Row],[Networth]],0)</f>
        <v>0</v>
      </c>
      <c r="AK417">
        <f ca="1">IF(main[[#This Row],[Place]]="Lords",main[[#This Row],[Networth]],0)</f>
        <v>1557175.3749095201</v>
      </c>
    </row>
    <row r="418" spans="4:37">
      <c r="D418" s="16">
        <f t="shared" ca="1" si="134"/>
        <v>28</v>
      </c>
      <c r="E418">
        <f t="shared" ca="1" si="134"/>
        <v>27</v>
      </c>
      <c r="F418">
        <f t="shared" si="155"/>
        <v>415</v>
      </c>
      <c r="G418" t="str">
        <f ca="1">VLOOKUP(D418,firstname[],2,FALSE)</f>
        <v>Nathan</v>
      </c>
      <c r="H418" s="3" t="str">
        <f ca="1">VLOOKUP(E418,lastname[],2,FALSE)</f>
        <v>Khan</v>
      </c>
      <c r="I418">
        <f t="shared" ca="1" si="135"/>
        <v>34</v>
      </c>
      <c r="J418">
        <f t="shared" ca="1" si="136"/>
        <v>2</v>
      </c>
      <c r="K418" t="str">
        <f t="shared" ca="1" si="137"/>
        <v>women</v>
      </c>
      <c r="L418">
        <f t="shared" ca="1" si="138"/>
        <v>2</v>
      </c>
      <c r="M418" t="str">
        <f t="shared" ca="1" si="139"/>
        <v>Chemical</v>
      </c>
      <c r="N418">
        <f t="shared" ca="1" si="140"/>
        <v>2</v>
      </c>
      <c r="O418" t="str">
        <f t="shared" ca="1" si="141"/>
        <v>SSC</v>
      </c>
      <c r="P418">
        <f t="shared" ca="1" si="142"/>
        <v>2</v>
      </c>
      <c r="Q418">
        <f t="shared" ca="1" si="143"/>
        <v>3</v>
      </c>
      <c r="R418">
        <f t="shared" ca="1" si="144"/>
        <v>799569</v>
      </c>
      <c r="S418">
        <f t="shared" ca="1" si="145"/>
        <v>8</v>
      </c>
      <c r="T418" t="str">
        <f t="shared" ca="1" si="146"/>
        <v>Cardiff</v>
      </c>
      <c r="U418">
        <f t="shared" ca="1" si="147"/>
        <v>6846493.998776637</v>
      </c>
      <c r="V418">
        <f t="shared" ca="1" si="148"/>
        <v>87187.146494263085</v>
      </c>
      <c r="W418">
        <f t="shared" ca="1" si="149"/>
        <v>503853.26441802463</v>
      </c>
      <c r="X418">
        <f t="shared" ca="1" si="150"/>
        <v>280031.3184958006</v>
      </c>
      <c r="Y418">
        <f t="shared" ca="1" si="151"/>
        <v>179411.98642480539</v>
      </c>
      <c r="Z418">
        <f t="shared" ca="1" si="152"/>
        <v>563541.03738919308</v>
      </c>
      <c r="AA418">
        <f t="shared" ca="1" si="153"/>
        <v>8713457.3005838543</v>
      </c>
      <c r="AB418">
        <f t="shared" ca="1" si="154"/>
        <v>8166826.8491689842</v>
      </c>
      <c r="AD418">
        <f ca="1">IF(main[[#This Row],[Place]]="Melbourne",main[[#This Row],[Networth]],0)</f>
        <v>0</v>
      </c>
      <c r="AE418">
        <f ca="1">IF(main[[#This Row],[Place]]="Cardiff",main[[#This Row],[Networth]],0)</f>
        <v>8166826.8491689842</v>
      </c>
      <c r="AF418">
        <f ca="1">IF(main[[#This Row],[Place]]="New york",main[[#This Row],[Networth]],0)</f>
        <v>0</v>
      </c>
      <c r="AG418">
        <f ca="1">IF(main[[#This Row],[Place]]="London",main[[#This Row],[Networth]],0)</f>
        <v>0</v>
      </c>
      <c r="AH418">
        <f ca="1">IF(main[[#This Row],[Place]]="Paris",main[[#This Row],[Networth]],0)</f>
        <v>0</v>
      </c>
      <c r="AI418">
        <f ca="1">IF(main[[#This Row],[Place]]="Rome",main[[#This Row],[Networth]],0)</f>
        <v>0</v>
      </c>
      <c r="AJ418">
        <f ca="1">IF(main[[#This Row],[Place]]="Delhi",main[[#This Row],[Networth]],0)</f>
        <v>0</v>
      </c>
      <c r="AK418">
        <f ca="1">IF(main[[#This Row],[Place]]="Lords",main[[#This Row],[Networth]],0)</f>
        <v>0</v>
      </c>
    </row>
    <row r="419" spans="4:37">
      <c r="D419" s="16">
        <f t="shared" ca="1" si="134"/>
        <v>8</v>
      </c>
      <c r="E419">
        <f t="shared" ca="1" si="134"/>
        <v>20</v>
      </c>
      <c r="F419">
        <f t="shared" si="155"/>
        <v>416</v>
      </c>
      <c r="G419" t="str">
        <f ca="1">VLOOKUP(D419,firstname[],2,FALSE)</f>
        <v>Faizal</v>
      </c>
      <c r="H419" s="3" t="str">
        <f ca="1">VLOOKUP(E419,lastname[],2,FALSE)</f>
        <v>Link</v>
      </c>
      <c r="I419">
        <f t="shared" ca="1" si="135"/>
        <v>26</v>
      </c>
      <c r="J419">
        <f t="shared" ca="1" si="136"/>
        <v>1</v>
      </c>
      <c r="K419" t="str">
        <f t="shared" ca="1" si="137"/>
        <v>men</v>
      </c>
      <c r="L419">
        <f t="shared" ca="1" si="138"/>
        <v>4</v>
      </c>
      <c r="M419" t="str">
        <f t="shared" ca="1" si="139"/>
        <v>IT</v>
      </c>
      <c r="N419">
        <f t="shared" ca="1" si="140"/>
        <v>4</v>
      </c>
      <c r="O419" t="str">
        <f t="shared" ca="1" si="141"/>
        <v>PostGraduate</v>
      </c>
      <c r="P419">
        <f t="shared" ca="1" si="142"/>
        <v>3</v>
      </c>
      <c r="Q419">
        <f t="shared" ca="1" si="143"/>
        <v>1</v>
      </c>
      <c r="R419">
        <f t="shared" ca="1" si="144"/>
        <v>854785</v>
      </c>
      <c r="S419">
        <f t="shared" ca="1" si="145"/>
        <v>5</v>
      </c>
      <c r="T419" t="str">
        <f t="shared" ca="1" si="146"/>
        <v>Delhi</v>
      </c>
      <c r="U419">
        <f t="shared" ca="1" si="147"/>
        <v>3131003.4643849432</v>
      </c>
      <c r="V419">
        <f t="shared" ca="1" si="148"/>
        <v>50483.374168716975</v>
      </c>
      <c r="W419">
        <f t="shared" ca="1" si="149"/>
        <v>228841.46411834334</v>
      </c>
      <c r="X419">
        <f t="shared" ca="1" si="150"/>
        <v>154144.23207333175</v>
      </c>
      <c r="Y419">
        <f t="shared" ca="1" si="151"/>
        <v>73707.264787988577</v>
      </c>
      <c r="Z419">
        <f t="shared" ca="1" si="152"/>
        <v>475896.94095326297</v>
      </c>
      <c r="AA419">
        <f t="shared" ca="1" si="153"/>
        <v>4690526.8694565501</v>
      </c>
      <c r="AB419">
        <f t="shared" ca="1" si="154"/>
        <v>4412191.9984265119</v>
      </c>
      <c r="AD419">
        <f ca="1">IF(main[[#This Row],[Place]]="Melbourne",main[[#This Row],[Networth]],0)</f>
        <v>0</v>
      </c>
      <c r="AE419">
        <f ca="1">IF(main[[#This Row],[Place]]="Cardiff",main[[#This Row],[Networth]],0)</f>
        <v>0</v>
      </c>
      <c r="AF419">
        <f ca="1">IF(main[[#This Row],[Place]]="New york",main[[#This Row],[Networth]],0)</f>
        <v>0</v>
      </c>
      <c r="AG419">
        <f ca="1">IF(main[[#This Row],[Place]]="London",main[[#This Row],[Networth]],0)</f>
        <v>0</v>
      </c>
      <c r="AH419">
        <f ca="1">IF(main[[#This Row],[Place]]="Paris",main[[#This Row],[Networth]],0)</f>
        <v>0</v>
      </c>
      <c r="AI419">
        <f ca="1">IF(main[[#This Row],[Place]]="Rome",main[[#This Row],[Networth]],0)</f>
        <v>0</v>
      </c>
      <c r="AJ419">
        <f ca="1">IF(main[[#This Row],[Place]]="Delhi",main[[#This Row],[Networth]],0)</f>
        <v>4412191.9984265119</v>
      </c>
      <c r="AK419">
        <f ca="1">IF(main[[#This Row],[Place]]="Lords",main[[#This Row],[Networth]],0)</f>
        <v>0</v>
      </c>
    </row>
    <row r="420" spans="4:37">
      <c r="D420" s="16">
        <f t="shared" ca="1" si="134"/>
        <v>2</v>
      </c>
      <c r="E420">
        <f t="shared" ca="1" si="134"/>
        <v>11</v>
      </c>
      <c r="F420">
        <f t="shared" si="155"/>
        <v>417</v>
      </c>
      <c r="G420" t="str">
        <f ca="1">VLOOKUP(D420,firstname[],2,FALSE)</f>
        <v>Daya</v>
      </c>
      <c r="H420" s="3" t="str">
        <f ca="1">VLOOKUP(E420,lastname[],2,FALSE)</f>
        <v>Jain</v>
      </c>
      <c r="I420">
        <f t="shared" ca="1" si="135"/>
        <v>38</v>
      </c>
      <c r="J420">
        <f t="shared" ca="1" si="136"/>
        <v>2</v>
      </c>
      <c r="K420" t="str">
        <f t="shared" ca="1" si="137"/>
        <v>women</v>
      </c>
      <c r="L420">
        <f t="shared" ca="1" si="138"/>
        <v>3</v>
      </c>
      <c r="M420" t="str">
        <f t="shared" ca="1" si="139"/>
        <v>Mechanical</v>
      </c>
      <c r="N420">
        <f t="shared" ca="1" si="140"/>
        <v>3</v>
      </c>
      <c r="O420" t="str">
        <f t="shared" ca="1" si="141"/>
        <v>Graduate</v>
      </c>
      <c r="P420">
        <f t="shared" ca="1" si="142"/>
        <v>3</v>
      </c>
      <c r="Q420">
        <f t="shared" ca="1" si="143"/>
        <v>3</v>
      </c>
      <c r="R420">
        <f t="shared" ca="1" si="144"/>
        <v>1076860</v>
      </c>
      <c r="S420">
        <f t="shared" ca="1" si="145"/>
        <v>8</v>
      </c>
      <c r="T420" t="str">
        <f t="shared" ca="1" si="146"/>
        <v>Cardiff</v>
      </c>
      <c r="U420">
        <f t="shared" ca="1" si="147"/>
        <v>1091482.1517955421</v>
      </c>
      <c r="V420">
        <f t="shared" ca="1" si="148"/>
        <v>77154.01527900192</v>
      </c>
      <c r="W420">
        <f t="shared" ca="1" si="149"/>
        <v>329188.21425348462</v>
      </c>
      <c r="X420">
        <f t="shared" ca="1" si="150"/>
        <v>181579.45764888221</v>
      </c>
      <c r="Y420">
        <f t="shared" ca="1" si="151"/>
        <v>293946.03774501121</v>
      </c>
      <c r="Z420">
        <f t="shared" ca="1" si="152"/>
        <v>593824.39858503651</v>
      </c>
      <c r="AA420">
        <f t="shared" ca="1" si="153"/>
        <v>3091354.764634063</v>
      </c>
      <c r="AB420">
        <f t="shared" ca="1" si="154"/>
        <v>2538675.2539611678</v>
      </c>
      <c r="AD420">
        <f ca="1">IF(main[[#This Row],[Place]]="Melbourne",main[[#This Row],[Networth]],0)</f>
        <v>0</v>
      </c>
      <c r="AE420">
        <f ca="1">IF(main[[#This Row],[Place]]="Cardiff",main[[#This Row],[Networth]],0)</f>
        <v>2538675.2539611678</v>
      </c>
      <c r="AF420">
        <f ca="1">IF(main[[#This Row],[Place]]="New york",main[[#This Row],[Networth]],0)</f>
        <v>0</v>
      </c>
      <c r="AG420">
        <f ca="1">IF(main[[#This Row],[Place]]="London",main[[#This Row],[Networth]],0)</f>
        <v>0</v>
      </c>
      <c r="AH420">
        <f ca="1">IF(main[[#This Row],[Place]]="Paris",main[[#This Row],[Networth]],0)</f>
        <v>0</v>
      </c>
      <c r="AI420">
        <f ca="1">IF(main[[#This Row],[Place]]="Rome",main[[#This Row],[Networth]],0)</f>
        <v>0</v>
      </c>
      <c r="AJ420">
        <f ca="1">IF(main[[#This Row],[Place]]="Delhi",main[[#This Row],[Networth]],0)</f>
        <v>0</v>
      </c>
      <c r="AK420">
        <f ca="1">IF(main[[#This Row],[Place]]="Lords",main[[#This Row],[Networth]],0)</f>
        <v>0</v>
      </c>
    </row>
    <row r="421" spans="4:37">
      <c r="D421" s="16">
        <f t="shared" ca="1" si="134"/>
        <v>2</v>
      </c>
      <c r="E421">
        <f t="shared" ca="1" si="134"/>
        <v>7</v>
      </c>
      <c r="F421">
        <f t="shared" si="155"/>
        <v>418</v>
      </c>
      <c r="G421" t="str">
        <f ca="1">VLOOKUP(D421,firstname[],2,FALSE)</f>
        <v>Daya</v>
      </c>
      <c r="H421" s="3" t="str">
        <f ca="1">VLOOKUP(E421,lastname[],2,FALSE)</f>
        <v>Trump</v>
      </c>
      <c r="I421">
        <f t="shared" ca="1" si="135"/>
        <v>35</v>
      </c>
      <c r="J421">
        <f t="shared" ca="1" si="136"/>
        <v>1</v>
      </c>
      <c r="K421" t="str">
        <f t="shared" ca="1" si="137"/>
        <v>men</v>
      </c>
      <c r="L421">
        <f t="shared" ca="1" si="138"/>
        <v>6</v>
      </c>
      <c r="M421" t="str">
        <f t="shared" ca="1" si="139"/>
        <v>Biotech</v>
      </c>
      <c r="N421">
        <f t="shared" ca="1" si="140"/>
        <v>4</v>
      </c>
      <c r="O421" t="str">
        <f t="shared" ca="1" si="141"/>
        <v>PostGraduate</v>
      </c>
      <c r="P421">
        <f t="shared" ca="1" si="142"/>
        <v>3</v>
      </c>
      <c r="Q421">
        <f t="shared" ca="1" si="143"/>
        <v>3</v>
      </c>
      <c r="R421">
        <f t="shared" ca="1" si="144"/>
        <v>1102935</v>
      </c>
      <c r="S421">
        <f t="shared" ca="1" si="145"/>
        <v>6</v>
      </c>
      <c r="T421" t="str">
        <f t="shared" ca="1" si="146"/>
        <v>Lords</v>
      </c>
      <c r="U421">
        <f t="shared" ca="1" si="147"/>
        <v>6311140.3668377269</v>
      </c>
      <c r="V421">
        <f t="shared" ca="1" si="148"/>
        <v>54104.56961099145</v>
      </c>
      <c r="W421">
        <f t="shared" ca="1" si="149"/>
        <v>1081582.2027715712</v>
      </c>
      <c r="X421">
        <f t="shared" ca="1" si="150"/>
        <v>454895.51356681273</v>
      </c>
      <c r="Y421">
        <f t="shared" ca="1" si="151"/>
        <v>744467.64400733612</v>
      </c>
      <c r="Z421">
        <f t="shared" ca="1" si="152"/>
        <v>81950.824137080388</v>
      </c>
      <c r="AA421">
        <f t="shared" ca="1" si="153"/>
        <v>8577608.3937463779</v>
      </c>
      <c r="AB421">
        <f t="shared" ca="1" si="154"/>
        <v>7324140.6665612385</v>
      </c>
      <c r="AD421">
        <f ca="1">IF(main[[#This Row],[Place]]="Melbourne",main[[#This Row],[Networth]],0)</f>
        <v>0</v>
      </c>
      <c r="AE421">
        <f ca="1">IF(main[[#This Row],[Place]]="Cardiff",main[[#This Row],[Networth]],0)</f>
        <v>0</v>
      </c>
      <c r="AF421">
        <f ca="1">IF(main[[#This Row],[Place]]="New york",main[[#This Row],[Networth]],0)</f>
        <v>0</v>
      </c>
      <c r="AG421">
        <f ca="1">IF(main[[#This Row],[Place]]="London",main[[#This Row],[Networth]],0)</f>
        <v>0</v>
      </c>
      <c r="AH421">
        <f ca="1">IF(main[[#This Row],[Place]]="Paris",main[[#This Row],[Networth]],0)</f>
        <v>0</v>
      </c>
      <c r="AI421">
        <f ca="1">IF(main[[#This Row],[Place]]="Rome",main[[#This Row],[Networth]],0)</f>
        <v>0</v>
      </c>
      <c r="AJ421">
        <f ca="1">IF(main[[#This Row],[Place]]="Delhi",main[[#This Row],[Networth]],0)</f>
        <v>0</v>
      </c>
      <c r="AK421">
        <f ca="1">IF(main[[#This Row],[Place]]="Lords",main[[#This Row],[Networth]],0)</f>
        <v>7324140.6665612385</v>
      </c>
    </row>
    <row r="422" spans="4:37">
      <c r="D422" s="16">
        <f t="shared" ca="1" si="134"/>
        <v>17</v>
      </c>
      <c r="E422">
        <f t="shared" ca="1" si="134"/>
        <v>20</v>
      </c>
      <c r="F422">
        <f t="shared" si="155"/>
        <v>419</v>
      </c>
      <c r="G422" t="str">
        <f ca="1">VLOOKUP(D422,firstname[],2,FALSE)</f>
        <v>Collin</v>
      </c>
      <c r="H422" s="3" t="str">
        <f ca="1">VLOOKUP(E422,lastname[],2,FALSE)</f>
        <v>Link</v>
      </c>
      <c r="I422">
        <f t="shared" ca="1" si="135"/>
        <v>31</v>
      </c>
      <c r="J422">
        <f t="shared" ca="1" si="136"/>
        <v>2</v>
      </c>
      <c r="K422" t="str">
        <f t="shared" ca="1" si="137"/>
        <v>women</v>
      </c>
      <c r="L422">
        <f t="shared" ca="1" si="138"/>
        <v>6</v>
      </c>
      <c r="M422" t="str">
        <f t="shared" ca="1" si="139"/>
        <v>Biotech</v>
      </c>
      <c r="N422">
        <f t="shared" ca="1" si="140"/>
        <v>1</v>
      </c>
      <c r="O422" t="str">
        <f t="shared" ca="1" si="141"/>
        <v>HSC</v>
      </c>
      <c r="P422">
        <f t="shared" ca="1" si="142"/>
        <v>1</v>
      </c>
      <c r="Q422">
        <f t="shared" ca="1" si="143"/>
        <v>2</v>
      </c>
      <c r="R422">
        <f t="shared" ca="1" si="144"/>
        <v>1078237</v>
      </c>
      <c r="S422">
        <f t="shared" ca="1" si="145"/>
        <v>6</v>
      </c>
      <c r="T422" t="str">
        <f t="shared" ca="1" si="146"/>
        <v>Lords</v>
      </c>
      <c r="U422">
        <f t="shared" ca="1" si="147"/>
        <v>5790524.6719191223</v>
      </c>
      <c r="V422">
        <f t="shared" ca="1" si="148"/>
        <v>235066.6814457298</v>
      </c>
      <c r="W422">
        <f t="shared" ca="1" si="149"/>
        <v>267462.00429365906</v>
      </c>
      <c r="X422">
        <f t="shared" ca="1" si="150"/>
        <v>195285.28882168973</v>
      </c>
      <c r="Y422">
        <f t="shared" ca="1" si="151"/>
        <v>186232.66471633923</v>
      </c>
      <c r="Z422">
        <f t="shared" ca="1" si="152"/>
        <v>343154.12262371898</v>
      </c>
      <c r="AA422">
        <f t="shared" ca="1" si="153"/>
        <v>7479377.7988365004</v>
      </c>
      <c r="AB422">
        <f t="shared" ca="1" si="154"/>
        <v>6862793.163852741</v>
      </c>
      <c r="AD422">
        <f ca="1">IF(main[[#This Row],[Place]]="Melbourne",main[[#This Row],[Networth]],0)</f>
        <v>0</v>
      </c>
      <c r="AE422">
        <f ca="1">IF(main[[#This Row],[Place]]="Cardiff",main[[#This Row],[Networth]],0)</f>
        <v>0</v>
      </c>
      <c r="AF422">
        <f ca="1">IF(main[[#This Row],[Place]]="New york",main[[#This Row],[Networth]],0)</f>
        <v>0</v>
      </c>
      <c r="AG422">
        <f ca="1">IF(main[[#This Row],[Place]]="London",main[[#This Row],[Networth]],0)</f>
        <v>0</v>
      </c>
      <c r="AH422">
        <f ca="1">IF(main[[#This Row],[Place]]="Paris",main[[#This Row],[Networth]],0)</f>
        <v>0</v>
      </c>
      <c r="AI422">
        <f ca="1">IF(main[[#This Row],[Place]]="Rome",main[[#This Row],[Networth]],0)</f>
        <v>0</v>
      </c>
      <c r="AJ422">
        <f ca="1">IF(main[[#This Row],[Place]]="Delhi",main[[#This Row],[Networth]],0)</f>
        <v>0</v>
      </c>
      <c r="AK422">
        <f ca="1">IF(main[[#This Row],[Place]]="Lords",main[[#This Row],[Networth]],0)</f>
        <v>6862793.163852741</v>
      </c>
    </row>
    <row r="423" spans="4:37">
      <c r="D423" s="16">
        <f t="shared" ca="1" si="134"/>
        <v>20</v>
      </c>
      <c r="E423">
        <f t="shared" ca="1" si="134"/>
        <v>23</v>
      </c>
      <c r="F423">
        <f t="shared" si="155"/>
        <v>420</v>
      </c>
      <c r="G423" t="str">
        <f ca="1">VLOOKUP(D423,firstname[],2,FALSE)</f>
        <v>Rozy</v>
      </c>
      <c r="H423" s="3" t="str">
        <f ca="1">VLOOKUP(E423,lastname[],2,FALSE)</f>
        <v>Kat</v>
      </c>
      <c r="I423">
        <f t="shared" ca="1" si="135"/>
        <v>40</v>
      </c>
      <c r="J423">
        <f t="shared" ca="1" si="136"/>
        <v>1</v>
      </c>
      <c r="K423" t="str">
        <f t="shared" ca="1" si="137"/>
        <v>men</v>
      </c>
      <c r="L423">
        <f t="shared" ca="1" si="138"/>
        <v>3</v>
      </c>
      <c r="M423" t="str">
        <f t="shared" ca="1" si="139"/>
        <v>Mechanical</v>
      </c>
      <c r="N423">
        <f t="shared" ca="1" si="140"/>
        <v>2</v>
      </c>
      <c r="O423" t="str">
        <f t="shared" ca="1" si="141"/>
        <v>SSC</v>
      </c>
      <c r="P423">
        <f t="shared" ca="1" si="142"/>
        <v>3</v>
      </c>
      <c r="Q423">
        <f t="shared" ca="1" si="143"/>
        <v>2</v>
      </c>
      <c r="R423">
        <f t="shared" ca="1" si="144"/>
        <v>270826</v>
      </c>
      <c r="S423">
        <f t="shared" ca="1" si="145"/>
        <v>1</v>
      </c>
      <c r="T423" t="str">
        <f t="shared" ca="1" si="146"/>
        <v>New york</v>
      </c>
      <c r="U423">
        <f t="shared" ca="1" si="147"/>
        <v>1577215.9590030215</v>
      </c>
      <c r="V423">
        <f t="shared" ca="1" si="148"/>
        <v>75815.411025601308</v>
      </c>
      <c r="W423">
        <f t="shared" ca="1" si="149"/>
        <v>12007.414428770151</v>
      </c>
      <c r="X423">
        <f t="shared" ca="1" si="150"/>
        <v>3513.8801454598733</v>
      </c>
      <c r="Y423">
        <f t="shared" ca="1" si="151"/>
        <v>268880.53441382543</v>
      </c>
      <c r="Z423">
        <f t="shared" ca="1" si="152"/>
        <v>188469.54060851524</v>
      </c>
      <c r="AA423">
        <f t="shared" ca="1" si="153"/>
        <v>2048518.9140403068</v>
      </c>
      <c r="AB423">
        <f t="shared" ca="1" si="154"/>
        <v>1700309.0884554202</v>
      </c>
      <c r="AD423">
        <f ca="1">IF(main[[#This Row],[Place]]="Melbourne",main[[#This Row],[Networth]],0)</f>
        <v>0</v>
      </c>
      <c r="AE423">
        <f ca="1">IF(main[[#This Row],[Place]]="Cardiff",main[[#This Row],[Networth]],0)</f>
        <v>0</v>
      </c>
      <c r="AF423">
        <f ca="1">IF(main[[#This Row],[Place]]="New york",main[[#This Row],[Networth]],0)</f>
        <v>1700309.0884554202</v>
      </c>
      <c r="AG423">
        <f ca="1">IF(main[[#This Row],[Place]]="London",main[[#This Row],[Networth]],0)</f>
        <v>0</v>
      </c>
      <c r="AH423">
        <f ca="1">IF(main[[#This Row],[Place]]="Paris",main[[#This Row],[Networth]],0)</f>
        <v>0</v>
      </c>
      <c r="AI423">
        <f ca="1">IF(main[[#This Row],[Place]]="Rome",main[[#This Row],[Networth]],0)</f>
        <v>0</v>
      </c>
      <c r="AJ423">
        <f ca="1">IF(main[[#This Row],[Place]]="Delhi",main[[#This Row],[Networth]],0)</f>
        <v>0</v>
      </c>
      <c r="AK423">
        <f ca="1">IF(main[[#This Row],[Place]]="Lords",main[[#This Row],[Networth]],0)</f>
        <v>0</v>
      </c>
    </row>
    <row r="424" spans="4:37">
      <c r="D424" s="16">
        <f t="shared" ca="1" si="134"/>
        <v>1</v>
      </c>
      <c r="E424">
        <f t="shared" ca="1" si="134"/>
        <v>2</v>
      </c>
      <c r="F424">
        <f t="shared" si="155"/>
        <v>421</v>
      </c>
      <c r="G424" t="str">
        <f ca="1">VLOOKUP(D424,firstname[],2,FALSE)</f>
        <v>Abhijeet</v>
      </c>
      <c r="H424" s="3" t="str">
        <f ca="1">VLOOKUP(E424,lastname[],2,FALSE)</f>
        <v>Nadel</v>
      </c>
      <c r="I424">
        <f t="shared" ca="1" si="135"/>
        <v>32</v>
      </c>
      <c r="J424">
        <f t="shared" ca="1" si="136"/>
        <v>2</v>
      </c>
      <c r="K424" t="str">
        <f t="shared" ca="1" si="137"/>
        <v>women</v>
      </c>
      <c r="L424">
        <f t="shared" ca="1" si="138"/>
        <v>6</v>
      </c>
      <c r="M424" t="str">
        <f t="shared" ca="1" si="139"/>
        <v>Biotech</v>
      </c>
      <c r="N424">
        <f t="shared" ca="1" si="140"/>
        <v>2</v>
      </c>
      <c r="O424" t="str">
        <f t="shared" ca="1" si="141"/>
        <v>SSC</v>
      </c>
      <c r="P424">
        <f t="shared" ca="1" si="142"/>
        <v>3</v>
      </c>
      <c r="Q424">
        <f t="shared" ca="1" si="143"/>
        <v>3</v>
      </c>
      <c r="R424">
        <f t="shared" ca="1" si="144"/>
        <v>1195574</v>
      </c>
      <c r="S424">
        <f t="shared" ca="1" si="145"/>
        <v>5</v>
      </c>
      <c r="T424" t="str">
        <f t="shared" ca="1" si="146"/>
        <v>Delhi</v>
      </c>
      <c r="U424">
        <f t="shared" ca="1" si="147"/>
        <v>3123318.692075979</v>
      </c>
      <c r="V424">
        <f t="shared" ca="1" si="148"/>
        <v>61170.736616368442</v>
      </c>
      <c r="W424">
        <f t="shared" ca="1" si="149"/>
        <v>574153.58821954625</v>
      </c>
      <c r="X424">
        <f t="shared" ca="1" si="150"/>
        <v>352422.91021277657</v>
      </c>
      <c r="Y424">
        <f t="shared" ca="1" si="151"/>
        <v>182752.81399428457</v>
      </c>
      <c r="Z424">
        <f t="shared" ca="1" si="152"/>
        <v>835568.26381461252</v>
      </c>
      <c r="AA424">
        <f t="shared" ca="1" si="153"/>
        <v>5728614.544110137</v>
      </c>
      <c r="AB424">
        <f t="shared" ca="1" si="154"/>
        <v>5132268.0832867073</v>
      </c>
      <c r="AD424">
        <f ca="1">IF(main[[#This Row],[Place]]="Melbourne",main[[#This Row],[Networth]],0)</f>
        <v>0</v>
      </c>
      <c r="AE424">
        <f ca="1">IF(main[[#This Row],[Place]]="Cardiff",main[[#This Row],[Networth]],0)</f>
        <v>0</v>
      </c>
      <c r="AF424">
        <f ca="1">IF(main[[#This Row],[Place]]="New york",main[[#This Row],[Networth]],0)</f>
        <v>0</v>
      </c>
      <c r="AG424">
        <f ca="1">IF(main[[#This Row],[Place]]="London",main[[#This Row],[Networth]],0)</f>
        <v>0</v>
      </c>
      <c r="AH424">
        <f ca="1">IF(main[[#This Row],[Place]]="Paris",main[[#This Row],[Networth]],0)</f>
        <v>0</v>
      </c>
      <c r="AI424">
        <f ca="1">IF(main[[#This Row],[Place]]="Rome",main[[#This Row],[Networth]],0)</f>
        <v>0</v>
      </c>
      <c r="AJ424">
        <f ca="1">IF(main[[#This Row],[Place]]="Delhi",main[[#This Row],[Networth]],0)</f>
        <v>5132268.0832867073</v>
      </c>
      <c r="AK424">
        <f ca="1">IF(main[[#This Row],[Place]]="Lords",main[[#This Row],[Networth]],0)</f>
        <v>0</v>
      </c>
    </row>
    <row r="425" spans="4:37">
      <c r="D425" s="16">
        <f t="shared" ca="1" si="134"/>
        <v>22</v>
      </c>
      <c r="E425">
        <f t="shared" ca="1" si="134"/>
        <v>26</v>
      </c>
      <c r="F425">
        <f t="shared" si="155"/>
        <v>422</v>
      </c>
      <c r="G425" t="str">
        <f ca="1">VLOOKUP(D425,firstname[],2,FALSE)</f>
        <v>Satya</v>
      </c>
      <c r="H425" s="3" t="str">
        <f ca="1">VLOOKUP(E425,lastname[],2,FALSE)</f>
        <v>Stirling</v>
      </c>
      <c r="I425">
        <f t="shared" ca="1" si="135"/>
        <v>36</v>
      </c>
      <c r="J425">
        <f t="shared" ca="1" si="136"/>
        <v>2</v>
      </c>
      <c r="K425" t="str">
        <f t="shared" ca="1" si="137"/>
        <v>women</v>
      </c>
      <c r="L425">
        <f t="shared" ca="1" si="138"/>
        <v>2</v>
      </c>
      <c r="M425" t="str">
        <f t="shared" ca="1" si="139"/>
        <v>Chemical</v>
      </c>
      <c r="N425">
        <f t="shared" ca="1" si="140"/>
        <v>2</v>
      </c>
      <c r="O425" t="str">
        <f t="shared" ca="1" si="141"/>
        <v>SSC</v>
      </c>
      <c r="P425">
        <f t="shared" ca="1" si="142"/>
        <v>1</v>
      </c>
      <c r="Q425">
        <f t="shared" ca="1" si="143"/>
        <v>3</v>
      </c>
      <c r="R425">
        <f t="shared" ca="1" si="144"/>
        <v>1047908</v>
      </c>
      <c r="S425">
        <f t="shared" ca="1" si="145"/>
        <v>8</v>
      </c>
      <c r="T425" t="str">
        <f t="shared" ca="1" si="146"/>
        <v>Cardiff</v>
      </c>
      <c r="U425">
        <f t="shared" ca="1" si="147"/>
        <v>5428157.8692055102</v>
      </c>
      <c r="V425">
        <f t="shared" ca="1" si="148"/>
        <v>487700.52858167543</v>
      </c>
      <c r="W425">
        <f t="shared" ca="1" si="149"/>
        <v>144668.92276338875</v>
      </c>
      <c r="X425">
        <f t="shared" ca="1" si="150"/>
        <v>83407.382281229002</v>
      </c>
      <c r="Y425">
        <f t="shared" ca="1" si="151"/>
        <v>283892.62268904311</v>
      </c>
      <c r="Z425">
        <f t="shared" ca="1" si="152"/>
        <v>88325.763465494121</v>
      </c>
      <c r="AA425">
        <f t="shared" ca="1" si="153"/>
        <v>6709060.5554343928</v>
      </c>
      <c r="AB425">
        <f t="shared" ca="1" si="154"/>
        <v>5854060.0218824456</v>
      </c>
      <c r="AD425">
        <f ca="1">IF(main[[#This Row],[Place]]="Melbourne",main[[#This Row],[Networth]],0)</f>
        <v>0</v>
      </c>
      <c r="AE425">
        <f ca="1">IF(main[[#This Row],[Place]]="Cardiff",main[[#This Row],[Networth]],0)</f>
        <v>5854060.0218824456</v>
      </c>
      <c r="AF425">
        <f ca="1">IF(main[[#This Row],[Place]]="New york",main[[#This Row],[Networth]],0)</f>
        <v>0</v>
      </c>
      <c r="AG425">
        <f ca="1">IF(main[[#This Row],[Place]]="London",main[[#This Row],[Networth]],0)</f>
        <v>0</v>
      </c>
      <c r="AH425">
        <f ca="1">IF(main[[#This Row],[Place]]="Paris",main[[#This Row],[Networth]],0)</f>
        <v>0</v>
      </c>
      <c r="AI425">
        <f ca="1">IF(main[[#This Row],[Place]]="Rome",main[[#This Row],[Networth]],0)</f>
        <v>0</v>
      </c>
      <c r="AJ425">
        <f ca="1">IF(main[[#This Row],[Place]]="Delhi",main[[#This Row],[Networth]],0)</f>
        <v>0</v>
      </c>
      <c r="AK425">
        <f ca="1">IF(main[[#This Row],[Place]]="Lords",main[[#This Row],[Networth]],0)</f>
        <v>0</v>
      </c>
    </row>
    <row r="426" spans="4:37">
      <c r="D426" s="16">
        <f t="shared" ca="1" si="134"/>
        <v>1</v>
      </c>
      <c r="E426">
        <f t="shared" ca="1" si="134"/>
        <v>22</v>
      </c>
      <c r="F426">
        <f t="shared" si="155"/>
        <v>423</v>
      </c>
      <c r="G426" t="str">
        <f ca="1">VLOOKUP(D426,firstname[],2,FALSE)</f>
        <v>Abhijeet</v>
      </c>
      <c r="H426" s="3" t="str">
        <f ca="1">VLOOKUP(E426,lastname[],2,FALSE)</f>
        <v>Chandel</v>
      </c>
      <c r="I426">
        <f t="shared" ca="1" si="135"/>
        <v>44</v>
      </c>
      <c r="J426">
        <f t="shared" ca="1" si="136"/>
        <v>2</v>
      </c>
      <c r="K426" t="str">
        <f t="shared" ca="1" si="137"/>
        <v>women</v>
      </c>
      <c r="L426">
        <f t="shared" ca="1" si="138"/>
        <v>4</v>
      </c>
      <c r="M426" t="str">
        <f t="shared" ca="1" si="139"/>
        <v>IT</v>
      </c>
      <c r="N426">
        <f t="shared" ca="1" si="140"/>
        <v>4</v>
      </c>
      <c r="O426" t="str">
        <f t="shared" ca="1" si="141"/>
        <v>PostGraduate</v>
      </c>
      <c r="P426">
        <f t="shared" ca="1" si="142"/>
        <v>1</v>
      </c>
      <c r="Q426">
        <f t="shared" ca="1" si="143"/>
        <v>4</v>
      </c>
      <c r="R426">
        <f t="shared" ca="1" si="144"/>
        <v>330665</v>
      </c>
      <c r="S426">
        <f t="shared" ca="1" si="145"/>
        <v>6</v>
      </c>
      <c r="T426" t="str">
        <f t="shared" ca="1" si="146"/>
        <v>Lords</v>
      </c>
      <c r="U426">
        <f t="shared" ca="1" si="147"/>
        <v>919147.40856748982</v>
      </c>
      <c r="V426">
        <f t="shared" ca="1" si="148"/>
        <v>77458.178730360407</v>
      </c>
      <c r="W426">
        <f t="shared" ca="1" si="149"/>
        <v>271925.41021483834</v>
      </c>
      <c r="X426">
        <f t="shared" ca="1" si="150"/>
        <v>167666.15937812917</v>
      </c>
      <c r="Y426">
        <f t="shared" ca="1" si="151"/>
        <v>248006.36810059412</v>
      </c>
      <c r="Z426">
        <f t="shared" ca="1" si="152"/>
        <v>7263.9945233861254</v>
      </c>
      <c r="AA426">
        <f t="shared" ca="1" si="153"/>
        <v>1529001.8133057144</v>
      </c>
      <c r="AB426">
        <f t="shared" ca="1" si="154"/>
        <v>1035871.1070966307</v>
      </c>
      <c r="AD426">
        <f ca="1">IF(main[[#This Row],[Place]]="Melbourne",main[[#This Row],[Networth]],0)</f>
        <v>0</v>
      </c>
      <c r="AE426">
        <f ca="1">IF(main[[#This Row],[Place]]="Cardiff",main[[#This Row],[Networth]],0)</f>
        <v>0</v>
      </c>
      <c r="AF426">
        <f ca="1">IF(main[[#This Row],[Place]]="New york",main[[#This Row],[Networth]],0)</f>
        <v>0</v>
      </c>
      <c r="AG426">
        <f ca="1">IF(main[[#This Row],[Place]]="London",main[[#This Row],[Networth]],0)</f>
        <v>0</v>
      </c>
      <c r="AH426">
        <f ca="1">IF(main[[#This Row],[Place]]="Paris",main[[#This Row],[Networth]],0)</f>
        <v>0</v>
      </c>
      <c r="AI426">
        <f ca="1">IF(main[[#This Row],[Place]]="Rome",main[[#This Row],[Networth]],0)</f>
        <v>0</v>
      </c>
      <c r="AJ426">
        <f ca="1">IF(main[[#This Row],[Place]]="Delhi",main[[#This Row],[Networth]],0)</f>
        <v>0</v>
      </c>
      <c r="AK426">
        <f ca="1">IF(main[[#This Row],[Place]]="Lords",main[[#This Row],[Networth]],0)</f>
        <v>1035871.1070966307</v>
      </c>
    </row>
    <row r="427" spans="4:37">
      <c r="D427" s="16">
        <f t="shared" ca="1" si="134"/>
        <v>29</v>
      </c>
      <c r="E427">
        <f t="shared" ca="1" si="134"/>
        <v>29</v>
      </c>
      <c r="F427">
        <f t="shared" si="155"/>
        <v>424</v>
      </c>
      <c r="G427" t="str">
        <f ca="1">VLOOKUP(D427,firstname[],2,FALSE)</f>
        <v>Asgar</v>
      </c>
      <c r="H427" s="3" t="str">
        <f ca="1">VLOOKUP(E427,lastname[],2,FALSE)</f>
        <v>Stanikzai</v>
      </c>
      <c r="I427">
        <f t="shared" ca="1" si="135"/>
        <v>32</v>
      </c>
      <c r="J427">
        <f t="shared" ca="1" si="136"/>
        <v>1</v>
      </c>
      <c r="K427" t="str">
        <f t="shared" ca="1" si="137"/>
        <v>men</v>
      </c>
      <c r="L427">
        <f t="shared" ca="1" si="138"/>
        <v>2</v>
      </c>
      <c r="M427" t="str">
        <f t="shared" ca="1" si="139"/>
        <v>Chemical</v>
      </c>
      <c r="N427">
        <f t="shared" ca="1" si="140"/>
        <v>1</v>
      </c>
      <c r="O427" t="str">
        <f t="shared" ca="1" si="141"/>
        <v>HSC</v>
      </c>
      <c r="P427">
        <f t="shared" ca="1" si="142"/>
        <v>3</v>
      </c>
      <c r="Q427">
        <f t="shared" ca="1" si="143"/>
        <v>4</v>
      </c>
      <c r="R427">
        <f t="shared" ca="1" si="144"/>
        <v>683613</v>
      </c>
      <c r="S427">
        <f t="shared" ca="1" si="145"/>
        <v>1</v>
      </c>
      <c r="T427" t="str">
        <f t="shared" ca="1" si="146"/>
        <v>New york</v>
      </c>
      <c r="U427">
        <f t="shared" ca="1" si="147"/>
        <v>5457773.974408621</v>
      </c>
      <c r="V427">
        <f t="shared" ca="1" si="148"/>
        <v>256463.77739126707</v>
      </c>
      <c r="W427">
        <f t="shared" ca="1" si="149"/>
        <v>173421.18782769196</v>
      </c>
      <c r="X427">
        <f t="shared" ca="1" si="150"/>
        <v>43405.325284781931</v>
      </c>
      <c r="Y427">
        <f t="shared" ca="1" si="151"/>
        <v>588070.25071868568</v>
      </c>
      <c r="Z427">
        <f t="shared" ca="1" si="152"/>
        <v>207557.47030492299</v>
      </c>
      <c r="AA427">
        <f t="shared" ca="1" si="153"/>
        <v>6522365.6325412365</v>
      </c>
      <c r="AB427">
        <f t="shared" ca="1" si="154"/>
        <v>5634426.2791465018</v>
      </c>
      <c r="AD427">
        <f ca="1">IF(main[[#This Row],[Place]]="Melbourne",main[[#This Row],[Networth]],0)</f>
        <v>0</v>
      </c>
      <c r="AE427">
        <f ca="1">IF(main[[#This Row],[Place]]="Cardiff",main[[#This Row],[Networth]],0)</f>
        <v>0</v>
      </c>
      <c r="AF427">
        <f ca="1">IF(main[[#This Row],[Place]]="New york",main[[#This Row],[Networth]],0)</f>
        <v>5634426.2791465018</v>
      </c>
      <c r="AG427">
        <f ca="1">IF(main[[#This Row],[Place]]="London",main[[#This Row],[Networth]],0)</f>
        <v>0</v>
      </c>
      <c r="AH427">
        <f ca="1">IF(main[[#This Row],[Place]]="Paris",main[[#This Row],[Networth]],0)</f>
        <v>0</v>
      </c>
      <c r="AI427">
        <f ca="1">IF(main[[#This Row],[Place]]="Rome",main[[#This Row],[Networth]],0)</f>
        <v>0</v>
      </c>
      <c r="AJ427">
        <f ca="1">IF(main[[#This Row],[Place]]="Delhi",main[[#This Row],[Networth]],0)</f>
        <v>0</v>
      </c>
      <c r="AK427">
        <f ca="1">IF(main[[#This Row],[Place]]="Lords",main[[#This Row],[Networth]],0)</f>
        <v>0</v>
      </c>
    </row>
    <row r="428" spans="4:37">
      <c r="D428" s="16">
        <f t="shared" ca="1" si="134"/>
        <v>19</v>
      </c>
      <c r="E428">
        <f t="shared" ca="1" si="134"/>
        <v>13</v>
      </c>
      <c r="F428">
        <f t="shared" si="155"/>
        <v>425</v>
      </c>
      <c r="G428" t="str">
        <f ca="1">VLOOKUP(D428,firstname[],2,FALSE)</f>
        <v>Berkin</v>
      </c>
      <c r="H428" s="3" t="str">
        <f ca="1">VLOOKUP(E428,lastname[],2,FALSE)</f>
        <v>Hooda</v>
      </c>
      <c r="I428">
        <f t="shared" ca="1" si="135"/>
        <v>43</v>
      </c>
      <c r="J428">
        <f t="shared" ca="1" si="136"/>
        <v>1</v>
      </c>
      <c r="K428" t="str">
        <f t="shared" ca="1" si="137"/>
        <v>men</v>
      </c>
      <c r="L428">
        <f t="shared" ca="1" si="138"/>
        <v>2</v>
      </c>
      <c r="M428" t="str">
        <f t="shared" ca="1" si="139"/>
        <v>Chemical</v>
      </c>
      <c r="N428">
        <f t="shared" ca="1" si="140"/>
        <v>3</v>
      </c>
      <c r="O428" t="str">
        <f t="shared" ca="1" si="141"/>
        <v>Graduate</v>
      </c>
      <c r="P428">
        <f t="shared" ca="1" si="142"/>
        <v>3</v>
      </c>
      <c r="Q428">
        <f t="shared" ca="1" si="143"/>
        <v>3</v>
      </c>
      <c r="R428">
        <f t="shared" ca="1" si="144"/>
        <v>1308913</v>
      </c>
      <c r="S428">
        <f t="shared" ca="1" si="145"/>
        <v>6</v>
      </c>
      <c r="T428" t="str">
        <f t="shared" ca="1" si="146"/>
        <v>Lords</v>
      </c>
      <c r="U428">
        <f t="shared" ca="1" si="147"/>
        <v>182660.47253330576</v>
      </c>
      <c r="V428">
        <f t="shared" ca="1" si="148"/>
        <v>10210.975201524805</v>
      </c>
      <c r="W428">
        <f t="shared" ca="1" si="149"/>
        <v>1074208.9325242271</v>
      </c>
      <c r="X428">
        <f t="shared" ca="1" si="150"/>
        <v>309589.37849752838</v>
      </c>
      <c r="Y428">
        <f t="shared" ca="1" si="151"/>
        <v>768898.61786624603</v>
      </c>
      <c r="Z428">
        <f t="shared" ca="1" si="152"/>
        <v>227423.94772578974</v>
      </c>
      <c r="AA428">
        <f t="shared" ca="1" si="153"/>
        <v>2793206.3527833223</v>
      </c>
      <c r="AB428">
        <f t="shared" ca="1" si="154"/>
        <v>1704507.3812180231</v>
      </c>
      <c r="AD428">
        <f ca="1">IF(main[[#This Row],[Place]]="Melbourne",main[[#This Row],[Networth]],0)</f>
        <v>0</v>
      </c>
      <c r="AE428">
        <f ca="1">IF(main[[#This Row],[Place]]="Cardiff",main[[#This Row],[Networth]],0)</f>
        <v>0</v>
      </c>
      <c r="AF428">
        <f ca="1">IF(main[[#This Row],[Place]]="New york",main[[#This Row],[Networth]],0)</f>
        <v>0</v>
      </c>
      <c r="AG428">
        <f ca="1">IF(main[[#This Row],[Place]]="London",main[[#This Row],[Networth]],0)</f>
        <v>0</v>
      </c>
      <c r="AH428">
        <f ca="1">IF(main[[#This Row],[Place]]="Paris",main[[#This Row],[Networth]],0)</f>
        <v>0</v>
      </c>
      <c r="AI428">
        <f ca="1">IF(main[[#This Row],[Place]]="Rome",main[[#This Row],[Networth]],0)</f>
        <v>0</v>
      </c>
      <c r="AJ428">
        <f ca="1">IF(main[[#This Row],[Place]]="Delhi",main[[#This Row],[Networth]],0)</f>
        <v>0</v>
      </c>
      <c r="AK428">
        <f ca="1">IF(main[[#This Row],[Place]]="Lords",main[[#This Row],[Networth]],0)</f>
        <v>1704507.3812180231</v>
      </c>
    </row>
    <row r="429" spans="4:37">
      <c r="D429" s="16">
        <f t="shared" ca="1" si="134"/>
        <v>12</v>
      </c>
      <c r="E429">
        <f t="shared" ca="1" si="134"/>
        <v>23</v>
      </c>
      <c r="F429">
        <f t="shared" si="155"/>
        <v>426</v>
      </c>
      <c r="G429" t="str">
        <f ca="1">VLOOKUP(D429,firstname[],2,FALSE)</f>
        <v>Bill</v>
      </c>
      <c r="H429" s="3" t="str">
        <f ca="1">VLOOKUP(E429,lastname[],2,FALSE)</f>
        <v>Kat</v>
      </c>
      <c r="I429">
        <f t="shared" ca="1" si="135"/>
        <v>31</v>
      </c>
      <c r="J429">
        <f t="shared" ca="1" si="136"/>
        <v>1</v>
      </c>
      <c r="K429" t="str">
        <f t="shared" ca="1" si="137"/>
        <v>men</v>
      </c>
      <c r="L429">
        <f t="shared" ca="1" si="138"/>
        <v>1</v>
      </c>
      <c r="M429" t="str">
        <f t="shared" ca="1" si="139"/>
        <v>Computer Science</v>
      </c>
      <c r="N429">
        <f t="shared" ca="1" si="140"/>
        <v>2</v>
      </c>
      <c r="O429" t="str">
        <f t="shared" ca="1" si="141"/>
        <v>SSC</v>
      </c>
      <c r="P429">
        <f t="shared" ca="1" si="142"/>
        <v>3</v>
      </c>
      <c r="Q429">
        <f t="shared" ca="1" si="143"/>
        <v>2</v>
      </c>
      <c r="R429">
        <f t="shared" ca="1" si="144"/>
        <v>283809</v>
      </c>
      <c r="S429">
        <f t="shared" ca="1" si="145"/>
        <v>3</v>
      </c>
      <c r="T429" t="str">
        <f t="shared" ca="1" si="146"/>
        <v>Paris</v>
      </c>
      <c r="U429">
        <f t="shared" ca="1" si="147"/>
        <v>1269034.3328111779</v>
      </c>
      <c r="V429">
        <f t="shared" ca="1" si="148"/>
        <v>114013.91853119893</v>
      </c>
      <c r="W429">
        <f t="shared" ca="1" si="149"/>
        <v>214152.67204581253</v>
      </c>
      <c r="X429">
        <f t="shared" ca="1" si="150"/>
        <v>167812.56888097918</v>
      </c>
      <c r="Y429">
        <f t="shared" ca="1" si="151"/>
        <v>196773.08111737086</v>
      </c>
      <c r="Z429">
        <f t="shared" ca="1" si="152"/>
        <v>51200.831979513961</v>
      </c>
      <c r="AA429">
        <f t="shared" ca="1" si="153"/>
        <v>1818196.8368365043</v>
      </c>
      <c r="AB429">
        <f t="shared" ca="1" si="154"/>
        <v>1339597.2683069552</v>
      </c>
      <c r="AD429">
        <f ca="1">IF(main[[#This Row],[Place]]="Melbourne",main[[#This Row],[Networth]],0)</f>
        <v>0</v>
      </c>
      <c r="AE429">
        <f ca="1">IF(main[[#This Row],[Place]]="Cardiff",main[[#This Row],[Networth]],0)</f>
        <v>0</v>
      </c>
      <c r="AF429">
        <f ca="1">IF(main[[#This Row],[Place]]="New york",main[[#This Row],[Networth]],0)</f>
        <v>0</v>
      </c>
      <c r="AG429">
        <f ca="1">IF(main[[#This Row],[Place]]="London",main[[#This Row],[Networth]],0)</f>
        <v>0</v>
      </c>
      <c r="AH429">
        <f ca="1">IF(main[[#This Row],[Place]]="Paris",main[[#This Row],[Networth]],0)</f>
        <v>1339597.2683069552</v>
      </c>
      <c r="AI429">
        <f ca="1">IF(main[[#This Row],[Place]]="Rome",main[[#This Row],[Networth]],0)</f>
        <v>0</v>
      </c>
      <c r="AJ429">
        <f ca="1">IF(main[[#This Row],[Place]]="Delhi",main[[#This Row],[Networth]],0)</f>
        <v>0</v>
      </c>
      <c r="AK429">
        <f ca="1">IF(main[[#This Row],[Place]]="Lords",main[[#This Row],[Networth]],0)</f>
        <v>0</v>
      </c>
    </row>
    <row r="430" spans="4:37">
      <c r="D430" s="16">
        <f t="shared" ca="1" si="134"/>
        <v>26</v>
      </c>
      <c r="E430">
        <f t="shared" ca="1" si="134"/>
        <v>2</v>
      </c>
      <c r="F430">
        <f t="shared" si="155"/>
        <v>427</v>
      </c>
      <c r="G430" t="str">
        <f ca="1">VLOOKUP(D430,firstname[],2,FALSE)</f>
        <v>Paul</v>
      </c>
      <c r="H430" s="3" t="str">
        <f ca="1">VLOOKUP(E430,lastname[],2,FALSE)</f>
        <v>Nadel</v>
      </c>
      <c r="I430">
        <f t="shared" ca="1" si="135"/>
        <v>28</v>
      </c>
      <c r="J430">
        <f t="shared" ca="1" si="136"/>
        <v>1</v>
      </c>
      <c r="K430" t="str">
        <f t="shared" ca="1" si="137"/>
        <v>men</v>
      </c>
      <c r="L430">
        <f t="shared" ca="1" si="138"/>
        <v>4</v>
      </c>
      <c r="M430" t="str">
        <f t="shared" ca="1" si="139"/>
        <v>IT</v>
      </c>
      <c r="N430">
        <f t="shared" ca="1" si="140"/>
        <v>1</v>
      </c>
      <c r="O430" t="str">
        <f t="shared" ca="1" si="141"/>
        <v>HSC</v>
      </c>
      <c r="P430">
        <f t="shared" ca="1" si="142"/>
        <v>3</v>
      </c>
      <c r="Q430">
        <f t="shared" ca="1" si="143"/>
        <v>4</v>
      </c>
      <c r="R430">
        <f t="shared" ca="1" si="144"/>
        <v>1291276</v>
      </c>
      <c r="S430">
        <f t="shared" ca="1" si="145"/>
        <v>5</v>
      </c>
      <c r="T430" t="str">
        <f t="shared" ca="1" si="146"/>
        <v>Delhi</v>
      </c>
      <c r="U430">
        <f t="shared" ca="1" si="147"/>
        <v>7171522.0205947841</v>
      </c>
      <c r="V430">
        <f t="shared" ca="1" si="148"/>
        <v>225410.66708513058</v>
      </c>
      <c r="W430">
        <f t="shared" ca="1" si="149"/>
        <v>1197541.6393007045</v>
      </c>
      <c r="X430">
        <f t="shared" ca="1" si="150"/>
        <v>286183.19007687474</v>
      </c>
      <c r="Y430">
        <f t="shared" ca="1" si="151"/>
        <v>1031683.0738803879</v>
      </c>
      <c r="Z430">
        <f t="shared" ca="1" si="152"/>
        <v>293523.74163142306</v>
      </c>
      <c r="AA430">
        <f t="shared" ca="1" si="153"/>
        <v>9953863.4015269093</v>
      </c>
      <c r="AB430">
        <f t="shared" ca="1" si="154"/>
        <v>8410586.4704845175</v>
      </c>
      <c r="AD430">
        <f ca="1">IF(main[[#This Row],[Place]]="Melbourne",main[[#This Row],[Networth]],0)</f>
        <v>0</v>
      </c>
      <c r="AE430">
        <f ca="1">IF(main[[#This Row],[Place]]="Cardiff",main[[#This Row],[Networth]],0)</f>
        <v>0</v>
      </c>
      <c r="AF430">
        <f ca="1">IF(main[[#This Row],[Place]]="New york",main[[#This Row],[Networth]],0)</f>
        <v>0</v>
      </c>
      <c r="AG430">
        <f ca="1">IF(main[[#This Row],[Place]]="London",main[[#This Row],[Networth]],0)</f>
        <v>0</v>
      </c>
      <c r="AH430">
        <f ca="1">IF(main[[#This Row],[Place]]="Paris",main[[#This Row],[Networth]],0)</f>
        <v>0</v>
      </c>
      <c r="AI430">
        <f ca="1">IF(main[[#This Row],[Place]]="Rome",main[[#This Row],[Networth]],0)</f>
        <v>0</v>
      </c>
      <c r="AJ430">
        <f ca="1">IF(main[[#This Row],[Place]]="Delhi",main[[#This Row],[Networth]],0)</f>
        <v>8410586.4704845175</v>
      </c>
      <c r="AK430">
        <f ca="1">IF(main[[#This Row],[Place]]="Lords",main[[#This Row],[Networth]],0)</f>
        <v>0</v>
      </c>
    </row>
    <row r="431" spans="4:37">
      <c r="D431" s="16">
        <f t="shared" ca="1" si="134"/>
        <v>23</v>
      </c>
      <c r="E431">
        <f t="shared" ca="1" si="134"/>
        <v>5</v>
      </c>
      <c r="F431">
        <f t="shared" si="155"/>
        <v>428</v>
      </c>
      <c r="G431" t="str">
        <f ca="1">VLOOKUP(D431,firstname[],2,FALSE)</f>
        <v>Bahumukhi</v>
      </c>
      <c r="H431" s="3" t="str">
        <f ca="1">VLOOKUP(E431,lastname[],2,FALSE)</f>
        <v>Bacchan</v>
      </c>
      <c r="I431">
        <f t="shared" ca="1" si="135"/>
        <v>35</v>
      </c>
      <c r="J431">
        <f t="shared" ca="1" si="136"/>
        <v>1</v>
      </c>
      <c r="K431" t="str">
        <f t="shared" ca="1" si="137"/>
        <v>men</v>
      </c>
      <c r="L431">
        <f t="shared" ca="1" si="138"/>
        <v>5</v>
      </c>
      <c r="M431" t="str">
        <f t="shared" ca="1" si="139"/>
        <v>Electrical</v>
      </c>
      <c r="N431">
        <f t="shared" ca="1" si="140"/>
        <v>5</v>
      </c>
      <c r="O431" t="str">
        <f t="shared" ca="1" si="141"/>
        <v>PHD</v>
      </c>
      <c r="P431">
        <f t="shared" ca="1" si="142"/>
        <v>3</v>
      </c>
      <c r="Q431">
        <f t="shared" ca="1" si="143"/>
        <v>4</v>
      </c>
      <c r="R431">
        <f t="shared" ca="1" si="144"/>
        <v>185403</v>
      </c>
      <c r="S431">
        <f t="shared" ca="1" si="145"/>
        <v>6</v>
      </c>
      <c r="T431" t="str">
        <f t="shared" ca="1" si="146"/>
        <v>Lords</v>
      </c>
      <c r="U431">
        <f t="shared" ca="1" si="147"/>
        <v>1364723.4782763033</v>
      </c>
      <c r="V431">
        <f t="shared" ca="1" si="148"/>
        <v>1536.4419497168929</v>
      </c>
      <c r="W431">
        <f t="shared" ca="1" si="149"/>
        <v>37623.44502592444</v>
      </c>
      <c r="X431">
        <f t="shared" ca="1" si="150"/>
        <v>24283.410672036658</v>
      </c>
      <c r="Y431">
        <f t="shared" ca="1" si="151"/>
        <v>26048.756151059384</v>
      </c>
      <c r="Z431">
        <f t="shared" ca="1" si="152"/>
        <v>125354.38450798028</v>
      </c>
      <c r="AA431">
        <f t="shared" ca="1" si="153"/>
        <v>1713104.3078102078</v>
      </c>
      <c r="AB431">
        <f t="shared" ca="1" si="154"/>
        <v>1661235.6990373947</v>
      </c>
      <c r="AD431">
        <f ca="1">IF(main[[#This Row],[Place]]="Melbourne",main[[#This Row],[Networth]],0)</f>
        <v>0</v>
      </c>
      <c r="AE431">
        <f ca="1">IF(main[[#This Row],[Place]]="Cardiff",main[[#This Row],[Networth]],0)</f>
        <v>0</v>
      </c>
      <c r="AF431">
        <f ca="1">IF(main[[#This Row],[Place]]="New york",main[[#This Row],[Networth]],0)</f>
        <v>0</v>
      </c>
      <c r="AG431">
        <f ca="1">IF(main[[#This Row],[Place]]="London",main[[#This Row],[Networth]],0)</f>
        <v>0</v>
      </c>
      <c r="AH431">
        <f ca="1">IF(main[[#This Row],[Place]]="Paris",main[[#This Row],[Networth]],0)</f>
        <v>0</v>
      </c>
      <c r="AI431">
        <f ca="1">IF(main[[#This Row],[Place]]="Rome",main[[#This Row],[Networth]],0)</f>
        <v>0</v>
      </c>
      <c r="AJ431">
        <f ca="1">IF(main[[#This Row],[Place]]="Delhi",main[[#This Row],[Networth]],0)</f>
        <v>0</v>
      </c>
      <c r="AK431">
        <f ca="1">IF(main[[#This Row],[Place]]="Lords",main[[#This Row],[Networth]],0)</f>
        <v>1661235.6990373947</v>
      </c>
    </row>
    <row r="432" spans="4:37">
      <c r="D432" s="16">
        <f t="shared" ca="1" si="134"/>
        <v>2</v>
      </c>
      <c r="E432">
        <f t="shared" ca="1" si="134"/>
        <v>10</v>
      </c>
      <c r="F432">
        <f t="shared" si="155"/>
        <v>429</v>
      </c>
      <c r="G432" t="str">
        <f ca="1">VLOOKUP(D432,firstname[],2,FALSE)</f>
        <v>Daya</v>
      </c>
      <c r="H432" s="3" t="str">
        <f ca="1">VLOOKUP(E432,lastname[],2,FALSE)</f>
        <v>Musk</v>
      </c>
      <c r="I432">
        <f t="shared" ca="1" si="135"/>
        <v>38</v>
      </c>
      <c r="J432">
        <f t="shared" ca="1" si="136"/>
        <v>1</v>
      </c>
      <c r="K432" t="str">
        <f t="shared" ca="1" si="137"/>
        <v>men</v>
      </c>
      <c r="L432">
        <f t="shared" ca="1" si="138"/>
        <v>5</v>
      </c>
      <c r="M432" t="str">
        <f t="shared" ca="1" si="139"/>
        <v>Electrical</v>
      </c>
      <c r="N432">
        <f t="shared" ca="1" si="140"/>
        <v>4</v>
      </c>
      <c r="O432" t="str">
        <f t="shared" ca="1" si="141"/>
        <v>PostGraduate</v>
      </c>
      <c r="P432">
        <f t="shared" ca="1" si="142"/>
        <v>2</v>
      </c>
      <c r="Q432">
        <f t="shared" ca="1" si="143"/>
        <v>3</v>
      </c>
      <c r="R432">
        <f t="shared" ca="1" si="144"/>
        <v>472218</v>
      </c>
      <c r="S432">
        <f t="shared" ca="1" si="145"/>
        <v>4</v>
      </c>
      <c r="T432" t="str">
        <f t="shared" ca="1" si="146"/>
        <v>Rome</v>
      </c>
      <c r="U432">
        <f t="shared" ca="1" si="147"/>
        <v>238962.66940519228</v>
      </c>
      <c r="V432">
        <f t="shared" ca="1" si="148"/>
        <v>22966.547944166421</v>
      </c>
      <c r="W432">
        <f t="shared" ca="1" si="149"/>
        <v>432160.11998298322</v>
      </c>
      <c r="X432">
        <f t="shared" ca="1" si="150"/>
        <v>305118.00478535536</v>
      </c>
      <c r="Y432">
        <f t="shared" ca="1" si="151"/>
        <v>15509.550485987851</v>
      </c>
      <c r="Z432">
        <f t="shared" ca="1" si="152"/>
        <v>350554.12551322428</v>
      </c>
      <c r="AA432">
        <f t="shared" ca="1" si="153"/>
        <v>1493894.9149014</v>
      </c>
      <c r="AB432">
        <f t="shared" ca="1" si="154"/>
        <v>1150300.8116858902</v>
      </c>
      <c r="AD432">
        <f ca="1">IF(main[[#This Row],[Place]]="Melbourne",main[[#This Row],[Networth]],0)</f>
        <v>0</v>
      </c>
      <c r="AE432">
        <f ca="1">IF(main[[#This Row],[Place]]="Cardiff",main[[#This Row],[Networth]],0)</f>
        <v>0</v>
      </c>
      <c r="AF432">
        <f ca="1">IF(main[[#This Row],[Place]]="New york",main[[#This Row],[Networth]],0)</f>
        <v>0</v>
      </c>
      <c r="AG432">
        <f ca="1">IF(main[[#This Row],[Place]]="London",main[[#This Row],[Networth]],0)</f>
        <v>0</v>
      </c>
      <c r="AH432">
        <f ca="1">IF(main[[#This Row],[Place]]="Paris",main[[#This Row],[Networth]],0)</f>
        <v>0</v>
      </c>
      <c r="AI432">
        <f ca="1">IF(main[[#This Row],[Place]]="Rome",main[[#This Row],[Networth]],0)</f>
        <v>1150300.8116858902</v>
      </c>
      <c r="AJ432">
        <f ca="1">IF(main[[#This Row],[Place]]="Delhi",main[[#This Row],[Networth]],0)</f>
        <v>0</v>
      </c>
      <c r="AK432">
        <f ca="1">IF(main[[#This Row],[Place]]="Lords",main[[#This Row],[Networth]],0)</f>
        <v>0</v>
      </c>
    </row>
    <row r="433" spans="4:37">
      <c r="D433" s="16">
        <f t="shared" ca="1" si="134"/>
        <v>12</v>
      </c>
      <c r="E433">
        <f t="shared" ca="1" si="134"/>
        <v>9</v>
      </c>
      <c r="F433">
        <f t="shared" si="155"/>
        <v>430</v>
      </c>
      <c r="G433" t="str">
        <f ca="1">VLOOKUP(D433,firstname[],2,FALSE)</f>
        <v>Bill</v>
      </c>
      <c r="H433" s="3" t="str">
        <f ca="1">VLOOKUP(E433,lastname[],2,FALSE)</f>
        <v>Modi</v>
      </c>
      <c r="I433">
        <f t="shared" ca="1" si="135"/>
        <v>34</v>
      </c>
      <c r="J433">
        <f t="shared" ca="1" si="136"/>
        <v>2</v>
      </c>
      <c r="K433" t="str">
        <f t="shared" ca="1" si="137"/>
        <v>women</v>
      </c>
      <c r="L433">
        <f t="shared" ca="1" si="138"/>
        <v>3</v>
      </c>
      <c r="M433" t="str">
        <f t="shared" ca="1" si="139"/>
        <v>Mechanical</v>
      </c>
      <c r="N433">
        <f t="shared" ca="1" si="140"/>
        <v>5</v>
      </c>
      <c r="O433" t="str">
        <f t="shared" ca="1" si="141"/>
        <v>PHD</v>
      </c>
      <c r="P433">
        <f t="shared" ca="1" si="142"/>
        <v>2</v>
      </c>
      <c r="Q433">
        <f t="shared" ca="1" si="143"/>
        <v>2</v>
      </c>
      <c r="R433">
        <f t="shared" ca="1" si="144"/>
        <v>366920</v>
      </c>
      <c r="S433">
        <f t="shared" ca="1" si="145"/>
        <v>2</v>
      </c>
      <c r="T433" t="str">
        <f t="shared" ca="1" si="146"/>
        <v>London</v>
      </c>
      <c r="U433">
        <f t="shared" ca="1" si="147"/>
        <v>2130007.5884325821</v>
      </c>
      <c r="V433">
        <f t="shared" ca="1" si="148"/>
        <v>185835.03547926911</v>
      </c>
      <c r="W433">
        <f t="shared" ca="1" si="149"/>
        <v>69572.013597517347</v>
      </c>
      <c r="X433">
        <f t="shared" ca="1" si="150"/>
        <v>61533.046647566574</v>
      </c>
      <c r="Y433">
        <f t="shared" ca="1" si="151"/>
        <v>338767.73692851915</v>
      </c>
      <c r="Z433">
        <f t="shared" ca="1" si="152"/>
        <v>173973.05964280819</v>
      </c>
      <c r="AA433">
        <f t="shared" ca="1" si="153"/>
        <v>2740472.6616729074</v>
      </c>
      <c r="AB433">
        <f t="shared" ca="1" si="154"/>
        <v>2154336.8426175527</v>
      </c>
      <c r="AD433">
        <f ca="1">IF(main[[#This Row],[Place]]="Melbourne",main[[#This Row],[Networth]],0)</f>
        <v>0</v>
      </c>
      <c r="AE433">
        <f ca="1">IF(main[[#This Row],[Place]]="Cardiff",main[[#This Row],[Networth]],0)</f>
        <v>0</v>
      </c>
      <c r="AF433">
        <f ca="1">IF(main[[#This Row],[Place]]="New york",main[[#This Row],[Networth]],0)</f>
        <v>0</v>
      </c>
      <c r="AG433">
        <f ca="1">IF(main[[#This Row],[Place]]="London",main[[#This Row],[Networth]],0)</f>
        <v>2154336.8426175527</v>
      </c>
      <c r="AH433">
        <f ca="1">IF(main[[#This Row],[Place]]="Paris",main[[#This Row],[Networth]],0)</f>
        <v>0</v>
      </c>
      <c r="AI433">
        <f ca="1">IF(main[[#This Row],[Place]]="Rome",main[[#This Row],[Networth]],0)</f>
        <v>0</v>
      </c>
      <c r="AJ433">
        <f ca="1">IF(main[[#This Row],[Place]]="Delhi",main[[#This Row],[Networth]],0)</f>
        <v>0</v>
      </c>
      <c r="AK433">
        <f ca="1">IF(main[[#This Row],[Place]]="Lords",main[[#This Row],[Networth]],0)</f>
        <v>0</v>
      </c>
    </row>
    <row r="434" spans="4:37">
      <c r="D434" s="16">
        <f t="shared" ca="1" si="134"/>
        <v>12</v>
      </c>
      <c r="E434">
        <f t="shared" ca="1" si="134"/>
        <v>1</v>
      </c>
      <c r="F434">
        <f t="shared" si="155"/>
        <v>431</v>
      </c>
      <c r="G434" t="str">
        <f ca="1">VLOOKUP(D434,firstname[],2,FALSE)</f>
        <v>Bill</v>
      </c>
      <c r="H434" s="3" t="str">
        <f ca="1">VLOOKUP(E434,lastname[],2,FALSE)</f>
        <v>Singh</v>
      </c>
      <c r="I434">
        <f t="shared" ca="1" si="135"/>
        <v>36</v>
      </c>
      <c r="J434">
        <f t="shared" ca="1" si="136"/>
        <v>2</v>
      </c>
      <c r="K434" t="str">
        <f t="shared" ca="1" si="137"/>
        <v>women</v>
      </c>
      <c r="L434">
        <f t="shared" ca="1" si="138"/>
        <v>6</v>
      </c>
      <c r="M434" t="str">
        <f t="shared" ca="1" si="139"/>
        <v>Biotech</v>
      </c>
      <c r="N434">
        <f t="shared" ca="1" si="140"/>
        <v>1</v>
      </c>
      <c r="O434" t="str">
        <f t="shared" ca="1" si="141"/>
        <v>HSC</v>
      </c>
      <c r="P434">
        <f t="shared" ca="1" si="142"/>
        <v>2</v>
      </c>
      <c r="Q434">
        <f t="shared" ca="1" si="143"/>
        <v>2</v>
      </c>
      <c r="R434">
        <f t="shared" ca="1" si="144"/>
        <v>317276</v>
      </c>
      <c r="S434">
        <f t="shared" ca="1" si="145"/>
        <v>5</v>
      </c>
      <c r="T434" t="str">
        <f t="shared" ca="1" si="146"/>
        <v>Delhi</v>
      </c>
      <c r="U434">
        <f t="shared" ca="1" si="147"/>
        <v>3044450.7524394318</v>
      </c>
      <c r="V434">
        <f t="shared" ca="1" si="148"/>
        <v>5685.7854971219713</v>
      </c>
      <c r="W434">
        <f t="shared" ca="1" si="149"/>
        <v>268508.50382132613</v>
      </c>
      <c r="X434">
        <f t="shared" ca="1" si="150"/>
        <v>149071.18492200261</v>
      </c>
      <c r="Y434">
        <f t="shared" ca="1" si="151"/>
        <v>135028.77936638944</v>
      </c>
      <c r="Z434">
        <f t="shared" ca="1" si="152"/>
        <v>75642.655290087525</v>
      </c>
      <c r="AA434">
        <f t="shared" ca="1" si="153"/>
        <v>3705877.9115508455</v>
      </c>
      <c r="AB434">
        <f t="shared" ca="1" si="154"/>
        <v>3416092.1617653314</v>
      </c>
      <c r="AD434">
        <f ca="1">IF(main[[#This Row],[Place]]="Melbourne",main[[#This Row],[Networth]],0)</f>
        <v>0</v>
      </c>
      <c r="AE434">
        <f ca="1">IF(main[[#This Row],[Place]]="Cardiff",main[[#This Row],[Networth]],0)</f>
        <v>0</v>
      </c>
      <c r="AF434">
        <f ca="1">IF(main[[#This Row],[Place]]="New york",main[[#This Row],[Networth]],0)</f>
        <v>0</v>
      </c>
      <c r="AG434">
        <f ca="1">IF(main[[#This Row],[Place]]="London",main[[#This Row],[Networth]],0)</f>
        <v>0</v>
      </c>
      <c r="AH434">
        <f ca="1">IF(main[[#This Row],[Place]]="Paris",main[[#This Row],[Networth]],0)</f>
        <v>0</v>
      </c>
      <c r="AI434">
        <f ca="1">IF(main[[#This Row],[Place]]="Rome",main[[#This Row],[Networth]],0)</f>
        <v>0</v>
      </c>
      <c r="AJ434">
        <f ca="1">IF(main[[#This Row],[Place]]="Delhi",main[[#This Row],[Networth]],0)</f>
        <v>3416092.1617653314</v>
      </c>
      <c r="AK434">
        <f ca="1">IF(main[[#This Row],[Place]]="Lords",main[[#This Row],[Networth]],0)</f>
        <v>0</v>
      </c>
    </row>
    <row r="435" spans="4:37">
      <c r="D435" s="16">
        <f t="shared" ca="1" si="134"/>
        <v>22</v>
      </c>
      <c r="E435">
        <f t="shared" ca="1" si="134"/>
        <v>20</v>
      </c>
      <c r="F435">
        <f t="shared" si="155"/>
        <v>432</v>
      </c>
      <c r="G435" t="str">
        <f ca="1">VLOOKUP(D435,firstname[],2,FALSE)</f>
        <v>Satya</v>
      </c>
      <c r="H435" s="3" t="str">
        <f ca="1">VLOOKUP(E435,lastname[],2,FALSE)</f>
        <v>Link</v>
      </c>
      <c r="I435">
        <f t="shared" ca="1" si="135"/>
        <v>26</v>
      </c>
      <c r="J435">
        <f t="shared" ca="1" si="136"/>
        <v>2</v>
      </c>
      <c r="K435" t="str">
        <f t="shared" ca="1" si="137"/>
        <v>women</v>
      </c>
      <c r="L435">
        <f t="shared" ca="1" si="138"/>
        <v>4</v>
      </c>
      <c r="M435" t="str">
        <f t="shared" ca="1" si="139"/>
        <v>IT</v>
      </c>
      <c r="N435">
        <f t="shared" ca="1" si="140"/>
        <v>2</v>
      </c>
      <c r="O435" t="str">
        <f t="shared" ca="1" si="141"/>
        <v>SSC</v>
      </c>
      <c r="P435">
        <f t="shared" ca="1" si="142"/>
        <v>2</v>
      </c>
      <c r="Q435">
        <f t="shared" ca="1" si="143"/>
        <v>4</v>
      </c>
      <c r="R435">
        <f t="shared" ca="1" si="144"/>
        <v>180915</v>
      </c>
      <c r="S435">
        <f t="shared" ca="1" si="145"/>
        <v>6</v>
      </c>
      <c r="T435" t="str">
        <f t="shared" ca="1" si="146"/>
        <v>Lords</v>
      </c>
      <c r="U435">
        <f t="shared" ca="1" si="147"/>
        <v>1476202.1385002497</v>
      </c>
      <c r="V435">
        <f t="shared" ca="1" si="148"/>
        <v>40937.52022631505</v>
      </c>
      <c r="W435">
        <f t="shared" ca="1" si="149"/>
        <v>121041.9267294094</v>
      </c>
      <c r="X435">
        <f t="shared" ca="1" si="150"/>
        <v>29808.489101245505</v>
      </c>
      <c r="Y435">
        <f t="shared" ca="1" si="151"/>
        <v>173735.31814660685</v>
      </c>
      <c r="Z435">
        <f t="shared" ca="1" si="152"/>
        <v>77667.317552499037</v>
      </c>
      <c r="AA435">
        <f t="shared" ca="1" si="153"/>
        <v>1855826.3827821582</v>
      </c>
      <c r="AB435">
        <f t="shared" ca="1" si="154"/>
        <v>1611345.0553079906</v>
      </c>
      <c r="AD435">
        <f ca="1">IF(main[[#This Row],[Place]]="Melbourne",main[[#This Row],[Networth]],0)</f>
        <v>0</v>
      </c>
      <c r="AE435">
        <f ca="1">IF(main[[#This Row],[Place]]="Cardiff",main[[#This Row],[Networth]],0)</f>
        <v>0</v>
      </c>
      <c r="AF435">
        <f ca="1">IF(main[[#This Row],[Place]]="New york",main[[#This Row],[Networth]],0)</f>
        <v>0</v>
      </c>
      <c r="AG435">
        <f ca="1">IF(main[[#This Row],[Place]]="London",main[[#This Row],[Networth]],0)</f>
        <v>0</v>
      </c>
      <c r="AH435">
        <f ca="1">IF(main[[#This Row],[Place]]="Paris",main[[#This Row],[Networth]],0)</f>
        <v>0</v>
      </c>
      <c r="AI435">
        <f ca="1">IF(main[[#This Row],[Place]]="Rome",main[[#This Row],[Networth]],0)</f>
        <v>0</v>
      </c>
      <c r="AJ435">
        <f ca="1">IF(main[[#This Row],[Place]]="Delhi",main[[#This Row],[Networth]],0)</f>
        <v>0</v>
      </c>
      <c r="AK435">
        <f ca="1">IF(main[[#This Row],[Place]]="Lords",main[[#This Row],[Networth]],0)</f>
        <v>1611345.0553079906</v>
      </c>
    </row>
    <row r="436" spans="4:37">
      <c r="D436" s="16">
        <f t="shared" ca="1" si="134"/>
        <v>27</v>
      </c>
      <c r="E436">
        <f t="shared" ca="1" si="134"/>
        <v>14</v>
      </c>
      <c r="F436">
        <f t="shared" si="155"/>
        <v>433</v>
      </c>
      <c r="G436" t="str">
        <f ca="1">VLOOKUP(D436,firstname[],2,FALSE)</f>
        <v>William</v>
      </c>
      <c r="H436" s="3" t="str">
        <f ca="1">VLOOKUP(E436,lastname[],2,FALSE)</f>
        <v>Samad</v>
      </c>
      <c r="I436">
        <f t="shared" ca="1" si="135"/>
        <v>36</v>
      </c>
      <c r="J436">
        <f t="shared" ca="1" si="136"/>
        <v>2</v>
      </c>
      <c r="K436" t="str">
        <f t="shared" ca="1" si="137"/>
        <v>women</v>
      </c>
      <c r="L436">
        <f t="shared" ca="1" si="138"/>
        <v>4</v>
      </c>
      <c r="M436" t="str">
        <f t="shared" ca="1" si="139"/>
        <v>IT</v>
      </c>
      <c r="N436">
        <f t="shared" ca="1" si="140"/>
        <v>2</v>
      </c>
      <c r="O436" t="str">
        <f t="shared" ca="1" si="141"/>
        <v>SSC</v>
      </c>
      <c r="P436">
        <f t="shared" ca="1" si="142"/>
        <v>3</v>
      </c>
      <c r="Q436">
        <f t="shared" ca="1" si="143"/>
        <v>1</v>
      </c>
      <c r="R436">
        <f t="shared" ca="1" si="144"/>
        <v>1219570</v>
      </c>
      <c r="S436">
        <f t="shared" ca="1" si="145"/>
        <v>2</v>
      </c>
      <c r="T436" t="str">
        <f t="shared" ca="1" si="146"/>
        <v>London</v>
      </c>
      <c r="U436">
        <f t="shared" ca="1" si="147"/>
        <v>8417538.2301048655</v>
      </c>
      <c r="V436">
        <f t="shared" ca="1" si="148"/>
        <v>610131.47821519291</v>
      </c>
      <c r="W436">
        <f t="shared" ca="1" si="149"/>
        <v>157217.96383355989</v>
      </c>
      <c r="X436">
        <f t="shared" ca="1" si="150"/>
        <v>54101.494651216934</v>
      </c>
      <c r="Y436">
        <f t="shared" ca="1" si="151"/>
        <v>936518.92403921508</v>
      </c>
      <c r="Z436">
        <f t="shared" ca="1" si="152"/>
        <v>790310.82670095167</v>
      </c>
      <c r="AA436">
        <f t="shared" ca="1" si="153"/>
        <v>10584637.020639377</v>
      </c>
      <c r="AB436">
        <f t="shared" ca="1" si="154"/>
        <v>8983885.1237337515</v>
      </c>
      <c r="AD436">
        <f ca="1">IF(main[[#This Row],[Place]]="Melbourne",main[[#This Row],[Networth]],0)</f>
        <v>0</v>
      </c>
      <c r="AE436">
        <f ca="1">IF(main[[#This Row],[Place]]="Cardiff",main[[#This Row],[Networth]],0)</f>
        <v>0</v>
      </c>
      <c r="AF436">
        <f ca="1">IF(main[[#This Row],[Place]]="New york",main[[#This Row],[Networth]],0)</f>
        <v>0</v>
      </c>
      <c r="AG436">
        <f ca="1">IF(main[[#This Row],[Place]]="London",main[[#This Row],[Networth]],0)</f>
        <v>8983885.1237337515</v>
      </c>
      <c r="AH436">
        <f ca="1">IF(main[[#This Row],[Place]]="Paris",main[[#This Row],[Networth]],0)</f>
        <v>0</v>
      </c>
      <c r="AI436">
        <f ca="1">IF(main[[#This Row],[Place]]="Rome",main[[#This Row],[Networth]],0)</f>
        <v>0</v>
      </c>
      <c r="AJ436">
        <f ca="1">IF(main[[#This Row],[Place]]="Delhi",main[[#This Row],[Networth]],0)</f>
        <v>0</v>
      </c>
      <c r="AK436">
        <f ca="1">IF(main[[#This Row],[Place]]="Lords",main[[#This Row],[Networth]],0)</f>
        <v>0</v>
      </c>
    </row>
    <row r="437" spans="4:37">
      <c r="D437" s="16">
        <f t="shared" ca="1" si="134"/>
        <v>14</v>
      </c>
      <c r="E437">
        <f t="shared" ca="1" si="134"/>
        <v>5</v>
      </c>
      <c r="F437">
        <f t="shared" si="155"/>
        <v>434</v>
      </c>
      <c r="G437" t="str">
        <f ca="1">VLOOKUP(D437,firstname[],2,FALSE)</f>
        <v>Glenn</v>
      </c>
      <c r="H437" s="3" t="str">
        <f ca="1">VLOOKUP(E437,lastname[],2,FALSE)</f>
        <v>Bacchan</v>
      </c>
      <c r="I437">
        <f t="shared" ca="1" si="135"/>
        <v>32</v>
      </c>
      <c r="J437">
        <f t="shared" ca="1" si="136"/>
        <v>2</v>
      </c>
      <c r="K437" t="str">
        <f t="shared" ca="1" si="137"/>
        <v>women</v>
      </c>
      <c r="L437">
        <f t="shared" ca="1" si="138"/>
        <v>5</v>
      </c>
      <c r="M437" t="str">
        <f t="shared" ca="1" si="139"/>
        <v>Electrical</v>
      </c>
      <c r="N437">
        <f t="shared" ca="1" si="140"/>
        <v>2</v>
      </c>
      <c r="O437" t="str">
        <f t="shared" ca="1" si="141"/>
        <v>SSC</v>
      </c>
      <c r="P437">
        <f t="shared" ca="1" si="142"/>
        <v>3</v>
      </c>
      <c r="Q437">
        <f t="shared" ca="1" si="143"/>
        <v>2</v>
      </c>
      <c r="R437">
        <f t="shared" ca="1" si="144"/>
        <v>950708</v>
      </c>
      <c r="S437">
        <f t="shared" ca="1" si="145"/>
        <v>4</v>
      </c>
      <c r="T437" t="str">
        <f t="shared" ca="1" si="146"/>
        <v>Rome</v>
      </c>
      <c r="U437">
        <f t="shared" ca="1" si="147"/>
        <v>4521036.8590618828</v>
      </c>
      <c r="V437">
        <f t="shared" ca="1" si="148"/>
        <v>114446.56636038976</v>
      </c>
      <c r="W437">
        <f t="shared" ca="1" si="149"/>
        <v>793374.25852110679</v>
      </c>
      <c r="X437">
        <f t="shared" ca="1" si="150"/>
        <v>544788.54664247204</v>
      </c>
      <c r="Y437">
        <f t="shared" ca="1" si="151"/>
        <v>296557.95226107776</v>
      </c>
      <c r="Z437">
        <f t="shared" ca="1" si="152"/>
        <v>532181.31817508489</v>
      </c>
      <c r="AA437">
        <f t="shared" ca="1" si="153"/>
        <v>6797300.4357580747</v>
      </c>
      <c r="AB437">
        <f t="shared" ca="1" si="154"/>
        <v>5841507.3704941347</v>
      </c>
      <c r="AD437">
        <f ca="1">IF(main[[#This Row],[Place]]="Melbourne",main[[#This Row],[Networth]],0)</f>
        <v>0</v>
      </c>
      <c r="AE437">
        <f ca="1">IF(main[[#This Row],[Place]]="Cardiff",main[[#This Row],[Networth]],0)</f>
        <v>0</v>
      </c>
      <c r="AF437">
        <f ca="1">IF(main[[#This Row],[Place]]="New york",main[[#This Row],[Networth]],0)</f>
        <v>0</v>
      </c>
      <c r="AG437">
        <f ca="1">IF(main[[#This Row],[Place]]="London",main[[#This Row],[Networth]],0)</f>
        <v>0</v>
      </c>
      <c r="AH437">
        <f ca="1">IF(main[[#This Row],[Place]]="Paris",main[[#This Row],[Networth]],0)</f>
        <v>0</v>
      </c>
      <c r="AI437">
        <f ca="1">IF(main[[#This Row],[Place]]="Rome",main[[#This Row],[Networth]],0)</f>
        <v>5841507.3704941347</v>
      </c>
      <c r="AJ437">
        <f ca="1">IF(main[[#This Row],[Place]]="Delhi",main[[#This Row],[Networth]],0)</f>
        <v>0</v>
      </c>
      <c r="AK437">
        <f ca="1">IF(main[[#This Row],[Place]]="Lords",main[[#This Row],[Networth]],0)</f>
        <v>0</v>
      </c>
    </row>
    <row r="438" spans="4:37">
      <c r="D438" s="16">
        <f t="shared" ca="1" si="134"/>
        <v>15</v>
      </c>
      <c r="E438">
        <f t="shared" ca="1" si="134"/>
        <v>3</v>
      </c>
      <c r="F438">
        <f t="shared" si="155"/>
        <v>435</v>
      </c>
      <c r="G438" t="str">
        <f ca="1">VLOOKUP(D438,firstname[],2,FALSE)</f>
        <v>Brendon</v>
      </c>
      <c r="H438" s="3" t="str">
        <f ca="1">VLOOKUP(E438,lastname[],2,FALSE)</f>
        <v>Nadela</v>
      </c>
      <c r="I438">
        <f t="shared" ca="1" si="135"/>
        <v>33</v>
      </c>
      <c r="J438">
        <f t="shared" ca="1" si="136"/>
        <v>2</v>
      </c>
      <c r="K438" t="str">
        <f t="shared" ca="1" si="137"/>
        <v>women</v>
      </c>
      <c r="L438">
        <f t="shared" ca="1" si="138"/>
        <v>4</v>
      </c>
      <c r="M438" t="str">
        <f t="shared" ca="1" si="139"/>
        <v>IT</v>
      </c>
      <c r="N438">
        <f t="shared" ca="1" si="140"/>
        <v>3</v>
      </c>
      <c r="O438" t="str">
        <f t="shared" ca="1" si="141"/>
        <v>Graduate</v>
      </c>
      <c r="P438">
        <f t="shared" ca="1" si="142"/>
        <v>3</v>
      </c>
      <c r="Q438">
        <f t="shared" ca="1" si="143"/>
        <v>1</v>
      </c>
      <c r="R438">
        <f t="shared" ca="1" si="144"/>
        <v>950762</v>
      </c>
      <c r="S438">
        <f t="shared" ca="1" si="145"/>
        <v>5</v>
      </c>
      <c r="T438" t="str">
        <f t="shared" ca="1" si="146"/>
        <v>Delhi</v>
      </c>
      <c r="U438">
        <f t="shared" ca="1" si="147"/>
        <v>8844737.6792390477</v>
      </c>
      <c r="V438">
        <f t="shared" ca="1" si="148"/>
        <v>287927.46049280645</v>
      </c>
      <c r="W438">
        <f t="shared" ca="1" si="149"/>
        <v>66695.483750320724</v>
      </c>
      <c r="X438">
        <f t="shared" ca="1" si="150"/>
        <v>46187.108186087629</v>
      </c>
      <c r="Y438">
        <f t="shared" ca="1" si="151"/>
        <v>761163.89337341557</v>
      </c>
      <c r="Z438">
        <f t="shared" ca="1" si="152"/>
        <v>450815.80311567022</v>
      </c>
      <c r="AA438">
        <f t="shared" ca="1" si="153"/>
        <v>10313010.966105038</v>
      </c>
      <c r="AB438">
        <f t="shared" ca="1" si="154"/>
        <v>9217732.5040527284</v>
      </c>
      <c r="AD438">
        <f ca="1">IF(main[[#This Row],[Place]]="Melbourne",main[[#This Row],[Networth]],0)</f>
        <v>0</v>
      </c>
      <c r="AE438">
        <f ca="1">IF(main[[#This Row],[Place]]="Cardiff",main[[#This Row],[Networth]],0)</f>
        <v>0</v>
      </c>
      <c r="AF438">
        <f ca="1">IF(main[[#This Row],[Place]]="New york",main[[#This Row],[Networth]],0)</f>
        <v>0</v>
      </c>
      <c r="AG438">
        <f ca="1">IF(main[[#This Row],[Place]]="London",main[[#This Row],[Networth]],0)</f>
        <v>0</v>
      </c>
      <c r="AH438">
        <f ca="1">IF(main[[#This Row],[Place]]="Paris",main[[#This Row],[Networth]],0)</f>
        <v>0</v>
      </c>
      <c r="AI438">
        <f ca="1">IF(main[[#This Row],[Place]]="Rome",main[[#This Row],[Networth]],0)</f>
        <v>0</v>
      </c>
      <c r="AJ438">
        <f ca="1">IF(main[[#This Row],[Place]]="Delhi",main[[#This Row],[Networth]],0)</f>
        <v>9217732.5040527284</v>
      </c>
      <c r="AK438">
        <f ca="1">IF(main[[#This Row],[Place]]="Lords",main[[#This Row],[Networth]],0)</f>
        <v>0</v>
      </c>
    </row>
    <row r="439" spans="4:37">
      <c r="D439" s="16">
        <f t="shared" ca="1" si="134"/>
        <v>5</v>
      </c>
      <c r="E439">
        <f t="shared" ca="1" si="134"/>
        <v>26</v>
      </c>
      <c r="F439">
        <f t="shared" si="155"/>
        <v>436</v>
      </c>
      <c r="G439" t="str">
        <f ca="1">VLOOKUP(D439,firstname[],2,FALSE)</f>
        <v>Rishabh</v>
      </c>
      <c r="H439" s="3" t="str">
        <f ca="1">VLOOKUP(E439,lastname[],2,FALSE)</f>
        <v>Stirling</v>
      </c>
      <c r="I439">
        <f t="shared" ca="1" si="135"/>
        <v>39</v>
      </c>
      <c r="J439">
        <f t="shared" ca="1" si="136"/>
        <v>2</v>
      </c>
      <c r="K439" t="str">
        <f t="shared" ca="1" si="137"/>
        <v>women</v>
      </c>
      <c r="L439">
        <f t="shared" ca="1" si="138"/>
        <v>4</v>
      </c>
      <c r="M439" t="str">
        <f t="shared" ca="1" si="139"/>
        <v>IT</v>
      </c>
      <c r="N439">
        <f t="shared" ca="1" si="140"/>
        <v>1</v>
      </c>
      <c r="O439" t="str">
        <f t="shared" ca="1" si="141"/>
        <v>HSC</v>
      </c>
      <c r="P439">
        <f t="shared" ca="1" si="142"/>
        <v>3</v>
      </c>
      <c r="Q439">
        <f t="shared" ca="1" si="143"/>
        <v>1</v>
      </c>
      <c r="R439">
        <f t="shared" ca="1" si="144"/>
        <v>589988</v>
      </c>
      <c r="S439">
        <f t="shared" ca="1" si="145"/>
        <v>6</v>
      </c>
      <c r="T439" t="str">
        <f t="shared" ca="1" si="146"/>
        <v>Lords</v>
      </c>
      <c r="U439">
        <f t="shared" ca="1" si="147"/>
        <v>5885332.3197629321</v>
      </c>
      <c r="V439">
        <f t="shared" ca="1" si="148"/>
        <v>17773.130868193763</v>
      </c>
      <c r="W439">
        <f t="shared" ca="1" si="149"/>
        <v>330415.08573271823</v>
      </c>
      <c r="X439">
        <f t="shared" ca="1" si="150"/>
        <v>25718.30214061293</v>
      </c>
      <c r="Y439">
        <f t="shared" ca="1" si="151"/>
        <v>514883.53638642014</v>
      </c>
      <c r="Z439">
        <f t="shared" ca="1" si="152"/>
        <v>172618.00971273359</v>
      </c>
      <c r="AA439">
        <f t="shared" ca="1" si="153"/>
        <v>6978353.4152083835</v>
      </c>
      <c r="AB439">
        <f t="shared" ca="1" si="154"/>
        <v>6419978.4458131567</v>
      </c>
      <c r="AD439">
        <f ca="1">IF(main[[#This Row],[Place]]="Melbourne",main[[#This Row],[Networth]],0)</f>
        <v>0</v>
      </c>
      <c r="AE439">
        <f ca="1">IF(main[[#This Row],[Place]]="Cardiff",main[[#This Row],[Networth]],0)</f>
        <v>0</v>
      </c>
      <c r="AF439">
        <f ca="1">IF(main[[#This Row],[Place]]="New york",main[[#This Row],[Networth]],0)</f>
        <v>0</v>
      </c>
      <c r="AG439">
        <f ca="1">IF(main[[#This Row],[Place]]="London",main[[#This Row],[Networth]],0)</f>
        <v>0</v>
      </c>
      <c r="AH439">
        <f ca="1">IF(main[[#This Row],[Place]]="Paris",main[[#This Row],[Networth]],0)</f>
        <v>0</v>
      </c>
      <c r="AI439">
        <f ca="1">IF(main[[#This Row],[Place]]="Rome",main[[#This Row],[Networth]],0)</f>
        <v>0</v>
      </c>
      <c r="AJ439">
        <f ca="1">IF(main[[#This Row],[Place]]="Delhi",main[[#This Row],[Networth]],0)</f>
        <v>0</v>
      </c>
      <c r="AK439">
        <f ca="1">IF(main[[#This Row],[Place]]="Lords",main[[#This Row],[Networth]],0)</f>
        <v>6419978.4458131567</v>
      </c>
    </row>
    <row r="440" spans="4:37">
      <c r="D440" s="16">
        <f t="shared" ca="1" si="134"/>
        <v>13</v>
      </c>
      <c r="E440">
        <f t="shared" ca="1" si="134"/>
        <v>14</v>
      </c>
      <c r="F440">
        <f t="shared" si="155"/>
        <v>437</v>
      </c>
      <c r="G440" t="str">
        <f ca="1">VLOOKUP(D440,firstname[],2,FALSE)</f>
        <v>Randeep</v>
      </c>
      <c r="H440" s="3" t="str">
        <f ca="1">VLOOKUP(E440,lastname[],2,FALSE)</f>
        <v>Samad</v>
      </c>
      <c r="I440">
        <f t="shared" ca="1" si="135"/>
        <v>39</v>
      </c>
      <c r="J440">
        <f t="shared" ca="1" si="136"/>
        <v>2</v>
      </c>
      <c r="K440" t="str">
        <f t="shared" ca="1" si="137"/>
        <v>women</v>
      </c>
      <c r="L440">
        <f t="shared" ca="1" si="138"/>
        <v>6</v>
      </c>
      <c r="M440" t="str">
        <f t="shared" ca="1" si="139"/>
        <v>Biotech</v>
      </c>
      <c r="N440">
        <f t="shared" ca="1" si="140"/>
        <v>5</v>
      </c>
      <c r="O440" t="str">
        <f t="shared" ca="1" si="141"/>
        <v>PHD</v>
      </c>
      <c r="P440">
        <f t="shared" ca="1" si="142"/>
        <v>1</v>
      </c>
      <c r="Q440">
        <f t="shared" ca="1" si="143"/>
        <v>4</v>
      </c>
      <c r="R440">
        <f t="shared" ca="1" si="144"/>
        <v>409860</v>
      </c>
      <c r="S440">
        <f t="shared" ca="1" si="145"/>
        <v>5</v>
      </c>
      <c r="T440" t="str">
        <f t="shared" ca="1" si="146"/>
        <v>Delhi</v>
      </c>
      <c r="U440">
        <f t="shared" ca="1" si="147"/>
        <v>3949540.5835421756</v>
      </c>
      <c r="V440">
        <f t="shared" ca="1" si="148"/>
        <v>349950.16521231615</v>
      </c>
      <c r="W440">
        <f t="shared" ca="1" si="149"/>
        <v>201574.42403904904</v>
      </c>
      <c r="X440">
        <f t="shared" ca="1" si="150"/>
        <v>138588.83882903639</v>
      </c>
      <c r="Y440">
        <f t="shared" ca="1" si="151"/>
        <v>198560.24612807899</v>
      </c>
      <c r="Z440">
        <f t="shared" ca="1" si="152"/>
        <v>3570.9281181972947</v>
      </c>
      <c r="AA440">
        <f t="shared" ca="1" si="153"/>
        <v>4564545.9356994219</v>
      </c>
      <c r="AB440">
        <f t="shared" ca="1" si="154"/>
        <v>3877446.6855299901</v>
      </c>
      <c r="AD440">
        <f ca="1">IF(main[[#This Row],[Place]]="Melbourne",main[[#This Row],[Networth]],0)</f>
        <v>0</v>
      </c>
      <c r="AE440">
        <f ca="1">IF(main[[#This Row],[Place]]="Cardiff",main[[#This Row],[Networth]],0)</f>
        <v>0</v>
      </c>
      <c r="AF440">
        <f ca="1">IF(main[[#This Row],[Place]]="New york",main[[#This Row],[Networth]],0)</f>
        <v>0</v>
      </c>
      <c r="AG440">
        <f ca="1">IF(main[[#This Row],[Place]]="London",main[[#This Row],[Networth]],0)</f>
        <v>0</v>
      </c>
      <c r="AH440">
        <f ca="1">IF(main[[#This Row],[Place]]="Paris",main[[#This Row],[Networth]],0)</f>
        <v>0</v>
      </c>
      <c r="AI440">
        <f ca="1">IF(main[[#This Row],[Place]]="Rome",main[[#This Row],[Networth]],0)</f>
        <v>0</v>
      </c>
      <c r="AJ440">
        <f ca="1">IF(main[[#This Row],[Place]]="Delhi",main[[#This Row],[Networth]],0)</f>
        <v>3877446.6855299901</v>
      </c>
      <c r="AK440">
        <f ca="1">IF(main[[#This Row],[Place]]="Lords",main[[#This Row],[Networth]],0)</f>
        <v>0</v>
      </c>
    </row>
    <row r="441" spans="4:37">
      <c r="D441" s="16">
        <f t="shared" ca="1" si="134"/>
        <v>18</v>
      </c>
      <c r="E441">
        <f t="shared" ca="1" si="134"/>
        <v>13</v>
      </c>
      <c r="F441">
        <f t="shared" si="155"/>
        <v>438</v>
      </c>
      <c r="G441" t="str">
        <f ca="1">VLOOKUP(D441,firstname[],2,FALSE)</f>
        <v>Charles</v>
      </c>
      <c r="H441" s="3" t="str">
        <f ca="1">VLOOKUP(E441,lastname[],2,FALSE)</f>
        <v>Hooda</v>
      </c>
      <c r="I441">
        <f t="shared" ca="1" si="135"/>
        <v>36</v>
      </c>
      <c r="J441">
        <f t="shared" ca="1" si="136"/>
        <v>1</v>
      </c>
      <c r="K441" t="str">
        <f t="shared" ca="1" si="137"/>
        <v>men</v>
      </c>
      <c r="L441">
        <f t="shared" ca="1" si="138"/>
        <v>1</v>
      </c>
      <c r="M441" t="str">
        <f t="shared" ca="1" si="139"/>
        <v>Computer Science</v>
      </c>
      <c r="N441">
        <f t="shared" ca="1" si="140"/>
        <v>5</v>
      </c>
      <c r="O441" t="str">
        <f t="shared" ca="1" si="141"/>
        <v>PHD</v>
      </c>
      <c r="P441">
        <f t="shared" ca="1" si="142"/>
        <v>2</v>
      </c>
      <c r="Q441">
        <f t="shared" ca="1" si="143"/>
        <v>1</v>
      </c>
      <c r="R441">
        <f t="shared" ca="1" si="144"/>
        <v>54883</v>
      </c>
      <c r="S441">
        <f t="shared" ca="1" si="145"/>
        <v>4</v>
      </c>
      <c r="T441" t="str">
        <f t="shared" ca="1" si="146"/>
        <v>Rome</v>
      </c>
      <c r="U441">
        <f t="shared" ca="1" si="147"/>
        <v>233710.13043339236</v>
      </c>
      <c r="V441">
        <f t="shared" ca="1" si="148"/>
        <v>22695.488889283792</v>
      </c>
      <c r="W441">
        <f t="shared" ca="1" si="149"/>
        <v>10948.975632498317</v>
      </c>
      <c r="X441">
        <f t="shared" ca="1" si="150"/>
        <v>7606.1986772704022</v>
      </c>
      <c r="Y441">
        <f t="shared" ca="1" si="151"/>
        <v>36642.24078314755</v>
      </c>
      <c r="Z441">
        <f t="shared" ca="1" si="152"/>
        <v>23855.995357929402</v>
      </c>
      <c r="AA441">
        <f t="shared" ca="1" si="153"/>
        <v>323398.10142382007</v>
      </c>
      <c r="AB441">
        <f t="shared" ca="1" si="154"/>
        <v>256454.17307411836</v>
      </c>
      <c r="AD441">
        <f ca="1">IF(main[[#This Row],[Place]]="Melbourne",main[[#This Row],[Networth]],0)</f>
        <v>0</v>
      </c>
      <c r="AE441">
        <f ca="1">IF(main[[#This Row],[Place]]="Cardiff",main[[#This Row],[Networth]],0)</f>
        <v>0</v>
      </c>
      <c r="AF441">
        <f ca="1">IF(main[[#This Row],[Place]]="New york",main[[#This Row],[Networth]],0)</f>
        <v>0</v>
      </c>
      <c r="AG441">
        <f ca="1">IF(main[[#This Row],[Place]]="London",main[[#This Row],[Networth]],0)</f>
        <v>0</v>
      </c>
      <c r="AH441">
        <f ca="1">IF(main[[#This Row],[Place]]="Paris",main[[#This Row],[Networth]],0)</f>
        <v>0</v>
      </c>
      <c r="AI441">
        <f ca="1">IF(main[[#This Row],[Place]]="Rome",main[[#This Row],[Networth]],0)</f>
        <v>256454.17307411836</v>
      </c>
      <c r="AJ441">
        <f ca="1">IF(main[[#This Row],[Place]]="Delhi",main[[#This Row],[Networth]],0)</f>
        <v>0</v>
      </c>
      <c r="AK441">
        <f ca="1">IF(main[[#This Row],[Place]]="Lords",main[[#This Row],[Networth]],0)</f>
        <v>0</v>
      </c>
    </row>
    <row r="442" spans="4:37">
      <c r="D442" s="16">
        <f t="shared" ca="1" si="134"/>
        <v>4</v>
      </c>
      <c r="E442">
        <f t="shared" ca="1" si="134"/>
        <v>6</v>
      </c>
      <c r="F442">
        <f t="shared" si="155"/>
        <v>439</v>
      </c>
      <c r="G442" t="str">
        <f ca="1">VLOOKUP(D442,firstname[],2,FALSE)</f>
        <v>Sharmila</v>
      </c>
      <c r="H442" s="3" t="str">
        <f ca="1">VLOOKUP(E442,lastname[],2,FALSE)</f>
        <v>Pant</v>
      </c>
      <c r="I442">
        <f t="shared" ca="1" si="135"/>
        <v>34</v>
      </c>
      <c r="J442">
        <f t="shared" ca="1" si="136"/>
        <v>1</v>
      </c>
      <c r="K442" t="str">
        <f t="shared" ca="1" si="137"/>
        <v>men</v>
      </c>
      <c r="L442">
        <f t="shared" ca="1" si="138"/>
        <v>1</v>
      </c>
      <c r="M442" t="str">
        <f t="shared" ca="1" si="139"/>
        <v>Computer Science</v>
      </c>
      <c r="N442">
        <f t="shared" ca="1" si="140"/>
        <v>2</v>
      </c>
      <c r="O442" t="str">
        <f t="shared" ca="1" si="141"/>
        <v>SSC</v>
      </c>
      <c r="P442">
        <f t="shared" ca="1" si="142"/>
        <v>3</v>
      </c>
      <c r="Q442">
        <f t="shared" ca="1" si="143"/>
        <v>4</v>
      </c>
      <c r="R442">
        <f t="shared" ca="1" si="144"/>
        <v>291609</v>
      </c>
      <c r="S442">
        <f t="shared" ca="1" si="145"/>
        <v>5</v>
      </c>
      <c r="T442" t="str">
        <f t="shared" ca="1" si="146"/>
        <v>Delhi</v>
      </c>
      <c r="U442">
        <f t="shared" ca="1" si="147"/>
        <v>2316245.958000625</v>
      </c>
      <c r="V442">
        <f t="shared" ca="1" si="148"/>
        <v>43154.484524251689</v>
      </c>
      <c r="W442">
        <f t="shared" ca="1" si="149"/>
        <v>64338.725105693578</v>
      </c>
      <c r="X442">
        <f t="shared" ca="1" si="150"/>
        <v>3576.4075033514314</v>
      </c>
      <c r="Y442">
        <f t="shared" ca="1" si="151"/>
        <v>233742.67927828434</v>
      </c>
      <c r="Z442">
        <f t="shared" ca="1" si="152"/>
        <v>204801.34947823701</v>
      </c>
      <c r="AA442">
        <f t="shared" ca="1" si="153"/>
        <v>2876995.0325845554</v>
      </c>
      <c r="AB442">
        <f t="shared" ca="1" si="154"/>
        <v>2596521.4612786677</v>
      </c>
      <c r="AD442">
        <f ca="1">IF(main[[#This Row],[Place]]="Melbourne",main[[#This Row],[Networth]],0)</f>
        <v>0</v>
      </c>
      <c r="AE442">
        <f ca="1">IF(main[[#This Row],[Place]]="Cardiff",main[[#This Row],[Networth]],0)</f>
        <v>0</v>
      </c>
      <c r="AF442">
        <f ca="1">IF(main[[#This Row],[Place]]="New york",main[[#This Row],[Networth]],0)</f>
        <v>0</v>
      </c>
      <c r="AG442">
        <f ca="1">IF(main[[#This Row],[Place]]="London",main[[#This Row],[Networth]],0)</f>
        <v>0</v>
      </c>
      <c r="AH442">
        <f ca="1">IF(main[[#This Row],[Place]]="Paris",main[[#This Row],[Networth]],0)</f>
        <v>0</v>
      </c>
      <c r="AI442">
        <f ca="1">IF(main[[#This Row],[Place]]="Rome",main[[#This Row],[Networth]],0)</f>
        <v>0</v>
      </c>
      <c r="AJ442">
        <f ca="1">IF(main[[#This Row],[Place]]="Delhi",main[[#This Row],[Networth]],0)</f>
        <v>2596521.4612786677</v>
      </c>
      <c r="AK442">
        <f ca="1">IF(main[[#This Row],[Place]]="Lords",main[[#This Row],[Networth]],0)</f>
        <v>0</v>
      </c>
    </row>
    <row r="443" spans="4:37">
      <c r="D443" s="16">
        <f t="shared" ca="1" si="134"/>
        <v>28</v>
      </c>
      <c r="E443">
        <f t="shared" ca="1" si="134"/>
        <v>26</v>
      </c>
      <c r="F443">
        <f t="shared" si="155"/>
        <v>440</v>
      </c>
      <c r="G443" t="str">
        <f ca="1">VLOOKUP(D443,firstname[],2,FALSE)</f>
        <v>Nathan</v>
      </c>
      <c r="H443" s="3" t="str">
        <f ca="1">VLOOKUP(E443,lastname[],2,FALSE)</f>
        <v>Stirling</v>
      </c>
      <c r="I443">
        <f t="shared" ca="1" si="135"/>
        <v>31</v>
      </c>
      <c r="J443">
        <f t="shared" ca="1" si="136"/>
        <v>1</v>
      </c>
      <c r="K443" t="str">
        <f t="shared" ca="1" si="137"/>
        <v>men</v>
      </c>
      <c r="L443">
        <f t="shared" ca="1" si="138"/>
        <v>4</v>
      </c>
      <c r="M443" t="str">
        <f t="shared" ca="1" si="139"/>
        <v>IT</v>
      </c>
      <c r="N443">
        <f t="shared" ca="1" si="140"/>
        <v>2</v>
      </c>
      <c r="O443" t="str">
        <f t="shared" ca="1" si="141"/>
        <v>SSC</v>
      </c>
      <c r="P443">
        <f t="shared" ca="1" si="142"/>
        <v>3</v>
      </c>
      <c r="Q443">
        <f t="shared" ca="1" si="143"/>
        <v>1</v>
      </c>
      <c r="R443">
        <f t="shared" ca="1" si="144"/>
        <v>446142</v>
      </c>
      <c r="S443">
        <f t="shared" ca="1" si="145"/>
        <v>3</v>
      </c>
      <c r="T443" t="str">
        <f t="shared" ca="1" si="146"/>
        <v>Paris</v>
      </c>
      <c r="U443">
        <f t="shared" ca="1" si="147"/>
        <v>3169819.0782294627</v>
      </c>
      <c r="V443">
        <f t="shared" ca="1" si="148"/>
        <v>126347.00014655257</v>
      </c>
      <c r="W443">
        <f t="shared" ca="1" si="149"/>
        <v>55662.340159472988</v>
      </c>
      <c r="X443">
        <f t="shared" ca="1" si="150"/>
        <v>33062.496698003793</v>
      </c>
      <c r="Y443">
        <f t="shared" ca="1" si="151"/>
        <v>231772.12879062325</v>
      </c>
      <c r="Z443">
        <f t="shared" ca="1" si="152"/>
        <v>183602.35211624968</v>
      </c>
      <c r="AA443">
        <f t="shared" ca="1" si="153"/>
        <v>3855225.7705051852</v>
      </c>
      <c r="AB443">
        <f t="shared" ca="1" si="154"/>
        <v>3464044.144870006</v>
      </c>
      <c r="AD443">
        <f ca="1">IF(main[[#This Row],[Place]]="Melbourne",main[[#This Row],[Networth]],0)</f>
        <v>0</v>
      </c>
      <c r="AE443">
        <f ca="1">IF(main[[#This Row],[Place]]="Cardiff",main[[#This Row],[Networth]],0)</f>
        <v>0</v>
      </c>
      <c r="AF443">
        <f ca="1">IF(main[[#This Row],[Place]]="New york",main[[#This Row],[Networth]],0)</f>
        <v>0</v>
      </c>
      <c r="AG443">
        <f ca="1">IF(main[[#This Row],[Place]]="London",main[[#This Row],[Networth]],0)</f>
        <v>0</v>
      </c>
      <c r="AH443">
        <f ca="1">IF(main[[#This Row],[Place]]="Paris",main[[#This Row],[Networth]],0)</f>
        <v>3464044.144870006</v>
      </c>
      <c r="AI443">
        <f ca="1">IF(main[[#This Row],[Place]]="Rome",main[[#This Row],[Networth]],0)</f>
        <v>0</v>
      </c>
      <c r="AJ443">
        <f ca="1">IF(main[[#This Row],[Place]]="Delhi",main[[#This Row],[Networth]],0)</f>
        <v>0</v>
      </c>
      <c r="AK443">
        <f ca="1">IF(main[[#This Row],[Place]]="Lords",main[[#This Row],[Networth]],0)</f>
        <v>0</v>
      </c>
    </row>
    <row r="444" spans="4:37">
      <c r="D444" s="16">
        <f t="shared" ca="1" si="134"/>
        <v>22</v>
      </c>
      <c r="E444">
        <f t="shared" ca="1" si="134"/>
        <v>5</v>
      </c>
      <c r="F444">
        <f t="shared" si="155"/>
        <v>441</v>
      </c>
      <c r="G444" t="str">
        <f ca="1">VLOOKUP(D444,firstname[],2,FALSE)</f>
        <v>Satya</v>
      </c>
      <c r="H444" s="3" t="str">
        <f ca="1">VLOOKUP(E444,lastname[],2,FALSE)</f>
        <v>Bacchan</v>
      </c>
      <c r="I444">
        <f t="shared" ca="1" si="135"/>
        <v>25</v>
      </c>
      <c r="J444">
        <f t="shared" ca="1" si="136"/>
        <v>2</v>
      </c>
      <c r="K444" t="str">
        <f t="shared" ca="1" si="137"/>
        <v>women</v>
      </c>
      <c r="L444">
        <f t="shared" ca="1" si="138"/>
        <v>4</v>
      </c>
      <c r="M444" t="str">
        <f t="shared" ca="1" si="139"/>
        <v>IT</v>
      </c>
      <c r="N444">
        <f t="shared" ca="1" si="140"/>
        <v>3</v>
      </c>
      <c r="O444" t="str">
        <f t="shared" ca="1" si="141"/>
        <v>Graduate</v>
      </c>
      <c r="P444">
        <f t="shared" ca="1" si="142"/>
        <v>2</v>
      </c>
      <c r="Q444">
        <f t="shared" ca="1" si="143"/>
        <v>4</v>
      </c>
      <c r="R444">
        <f t="shared" ca="1" si="144"/>
        <v>1170397</v>
      </c>
      <c r="S444">
        <f t="shared" ca="1" si="145"/>
        <v>8</v>
      </c>
      <c r="T444" t="str">
        <f t="shared" ca="1" si="146"/>
        <v>Cardiff</v>
      </c>
      <c r="U444">
        <f t="shared" ca="1" si="147"/>
        <v>1299633.7408333449</v>
      </c>
      <c r="V444">
        <f t="shared" ca="1" si="148"/>
        <v>60992.488211496762</v>
      </c>
      <c r="W444">
        <f t="shared" ca="1" si="149"/>
        <v>901437.03313044773</v>
      </c>
      <c r="X444">
        <f t="shared" ca="1" si="150"/>
        <v>860223.17712839996</v>
      </c>
      <c r="Y444">
        <f t="shared" ca="1" si="151"/>
        <v>1017203.2819217665</v>
      </c>
      <c r="Z444">
        <f t="shared" ca="1" si="152"/>
        <v>327992.11729177192</v>
      </c>
      <c r="AA444">
        <f t="shared" ca="1" si="153"/>
        <v>3699459.8912555645</v>
      </c>
      <c r="AB444">
        <f t="shared" ca="1" si="154"/>
        <v>1761040.9439939011</v>
      </c>
      <c r="AD444">
        <f ca="1">IF(main[[#This Row],[Place]]="Melbourne",main[[#This Row],[Networth]],0)</f>
        <v>0</v>
      </c>
      <c r="AE444">
        <f ca="1">IF(main[[#This Row],[Place]]="Cardiff",main[[#This Row],[Networth]],0)</f>
        <v>1761040.9439939011</v>
      </c>
      <c r="AF444">
        <f ca="1">IF(main[[#This Row],[Place]]="New york",main[[#This Row],[Networth]],0)</f>
        <v>0</v>
      </c>
      <c r="AG444">
        <f ca="1">IF(main[[#This Row],[Place]]="London",main[[#This Row],[Networth]],0)</f>
        <v>0</v>
      </c>
      <c r="AH444">
        <f ca="1">IF(main[[#This Row],[Place]]="Paris",main[[#This Row],[Networth]],0)</f>
        <v>0</v>
      </c>
      <c r="AI444">
        <f ca="1">IF(main[[#This Row],[Place]]="Rome",main[[#This Row],[Networth]],0)</f>
        <v>0</v>
      </c>
      <c r="AJ444">
        <f ca="1">IF(main[[#This Row],[Place]]="Delhi",main[[#This Row],[Networth]],0)</f>
        <v>0</v>
      </c>
      <c r="AK444">
        <f ca="1">IF(main[[#This Row],[Place]]="Lords",main[[#This Row],[Networth]],0)</f>
        <v>0</v>
      </c>
    </row>
    <row r="445" spans="4:37">
      <c r="D445" s="16">
        <f t="shared" ca="1" si="134"/>
        <v>16</v>
      </c>
      <c r="E445">
        <f t="shared" ca="1" si="134"/>
        <v>30</v>
      </c>
      <c r="F445">
        <f t="shared" si="155"/>
        <v>442</v>
      </c>
      <c r="G445" t="str">
        <f ca="1">VLOOKUP(D445,firstname[],2,FALSE)</f>
        <v>Kane</v>
      </c>
      <c r="H445" s="3" t="str">
        <f ca="1">VLOOKUP(E445,lastname[],2,FALSE)</f>
        <v>Hawkings</v>
      </c>
      <c r="I445">
        <f t="shared" ca="1" si="135"/>
        <v>38</v>
      </c>
      <c r="J445">
        <f t="shared" ca="1" si="136"/>
        <v>2</v>
      </c>
      <c r="K445" t="str">
        <f t="shared" ca="1" si="137"/>
        <v>women</v>
      </c>
      <c r="L445">
        <f t="shared" ca="1" si="138"/>
        <v>3</v>
      </c>
      <c r="M445" t="str">
        <f t="shared" ca="1" si="139"/>
        <v>Mechanical</v>
      </c>
      <c r="N445">
        <f t="shared" ca="1" si="140"/>
        <v>1</v>
      </c>
      <c r="O445" t="str">
        <f t="shared" ca="1" si="141"/>
        <v>HSC</v>
      </c>
      <c r="P445">
        <f t="shared" ca="1" si="142"/>
        <v>1</v>
      </c>
      <c r="Q445">
        <f t="shared" ca="1" si="143"/>
        <v>4</v>
      </c>
      <c r="R445">
        <f t="shared" ca="1" si="144"/>
        <v>1432528</v>
      </c>
      <c r="S445">
        <f t="shared" ca="1" si="145"/>
        <v>3</v>
      </c>
      <c r="T445" t="str">
        <f t="shared" ca="1" si="146"/>
        <v>Paris</v>
      </c>
      <c r="U445">
        <f t="shared" ca="1" si="147"/>
        <v>10821383.23370399</v>
      </c>
      <c r="V445">
        <f t="shared" ca="1" si="148"/>
        <v>1045120.5415599287</v>
      </c>
      <c r="W445">
        <f t="shared" ca="1" si="149"/>
        <v>463387.35476128012</v>
      </c>
      <c r="X445">
        <f t="shared" ca="1" si="150"/>
        <v>142781.87627053462</v>
      </c>
      <c r="Y445">
        <f t="shared" ca="1" si="151"/>
        <v>182121.77257693768</v>
      </c>
      <c r="Z445">
        <f t="shared" ca="1" si="152"/>
        <v>338687.53023426712</v>
      </c>
      <c r="AA445">
        <f t="shared" ca="1" si="153"/>
        <v>13055986.118699538</v>
      </c>
      <c r="AB445">
        <f t="shared" ca="1" si="154"/>
        <v>11685961.928292137</v>
      </c>
      <c r="AD445">
        <f ca="1">IF(main[[#This Row],[Place]]="Melbourne",main[[#This Row],[Networth]],0)</f>
        <v>0</v>
      </c>
      <c r="AE445">
        <f ca="1">IF(main[[#This Row],[Place]]="Cardiff",main[[#This Row],[Networth]],0)</f>
        <v>0</v>
      </c>
      <c r="AF445">
        <f ca="1">IF(main[[#This Row],[Place]]="New york",main[[#This Row],[Networth]],0)</f>
        <v>0</v>
      </c>
      <c r="AG445">
        <f ca="1">IF(main[[#This Row],[Place]]="London",main[[#This Row],[Networth]],0)</f>
        <v>0</v>
      </c>
      <c r="AH445">
        <f ca="1">IF(main[[#This Row],[Place]]="Paris",main[[#This Row],[Networth]],0)</f>
        <v>11685961.928292137</v>
      </c>
      <c r="AI445">
        <f ca="1">IF(main[[#This Row],[Place]]="Rome",main[[#This Row],[Networth]],0)</f>
        <v>0</v>
      </c>
      <c r="AJ445">
        <f ca="1">IF(main[[#This Row],[Place]]="Delhi",main[[#This Row],[Networth]],0)</f>
        <v>0</v>
      </c>
      <c r="AK445">
        <f ca="1">IF(main[[#This Row],[Place]]="Lords",main[[#This Row],[Networth]],0)</f>
        <v>0</v>
      </c>
    </row>
    <row r="446" spans="4:37">
      <c r="D446" s="16">
        <f t="shared" ca="1" si="134"/>
        <v>9</v>
      </c>
      <c r="E446">
        <f t="shared" ca="1" si="134"/>
        <v>1</v>
      </c>
      <c r="F446">
        <f t="shared" si="155"/>
        <v>443</v>
      </c>
      <c r="G446" t="str">
        <f ca="1">VLOOKUP(D446,firstname[],2,FALSE)</f>
        <v>Narendra</v>
      </c>
      <c r="H446" s="3" t="str">
        <f ca="1">VLOOKUP(E446,lastname[],2,FALSE)</f>
        <v>Singh</v>
      </c>
      <c r="I446">
        <f t="shared" ca="1" si="135"/>
        <v>30</v>
      </c>
      <c r="J446">
        <f t="shared" ca="1" si="136"/>
        <v>2</v>
      </c>
      <c r="K446" t="str">
        <f t="shared" ca="1" si="137"/>
        <v>women</v>
      </c>
      <c r="L446">
        <f t="shared" ca="1" si="138"/>
        <v>5</v>
      </c>
      <c r="M446" t="str">
        <f t="shared" ca="1" si="139"/>
        <v>Electrical</v>
      </c>
      <c r="N446">
        <f t="shared" ca="1" si="140"/>
        <v>1</v>
      </c>
      <c r="O446" t="str">
        <f t="shared" ca="1" si="141"/>
        <v>HSC</v>
      </c>
      <c r="P446">
        <f t="shared" ca="1" si="142"/>
        <v>2</v>
      </c>
      <c r="Q446">
        <f t="shared" ca="1" si="143"/>
        <v>3</v>
      </c>
      <c r="R446">
        <f t="shared" ca="1" si="144"/>
        <v>259108</v>
      </c>
      <c r="S446">
        <f t="shared" ca="1" si="145"/>
        <v>7</v>
      </c>
      <c r="T446" t="str">
        <f t="shared" ca="1" si="146"/>
        <v>Melbourne</v>
      </c>
      <c r="U446">
        <f t="shared" ca="1" si="147"/>
        <v>427024.51961690508</v>
      </c>
      <c r="V446">
        <f t="shared" ca="1" si="148"/>
        <v>26108.398708323231</v>
      </c>
      <c r="W446">
        <f t="shared" ca="1" si="149"/>
        <v>86358.462343689855</v>
      </c>
      <c r="X446">
        <f t="shared" ca="1" si="150"/>
        <v>74583.278114725137</v>
      </c>
      <c r="Y446">
        <f t="shared" ca="1" si="151"/>
        <v>60777.892949952446</v>
      </c>
      <c r="Z446">
        <f t="shared" ca="1" si="152"/>
        <v>116908.0885378895</v>
      </c>
      <c r="AA446">
        <f t="shared" ca="1" si="153"/>
        <v>889399.07049848454</v>
      </c>
      <c r="AB446">
        <f t="shared" ca="1" si="154"/>
        <v>727929.50072548375</v>
      </c>
      <c r="AD446">
        <f ca="1">IF(main[[#This Row],[Place]]="Melbourne",main[[#This Row],[Networth]],0)</f>
        <v>727929.50072548375</v>
      </c>
      <c r="AE446">
        <f ca="1">IF(main[[#This Row],[Place]]="Cardiff",main[[#This Row],[Networth]],0)</f>
        <v>0</v>
      </c>
      <c r="AF446">
        <f ca="1">IF(main[[#This Row],[Place]]="New york",main[[#This Row],[Networth]],0)</f>
        <v>0</v>
      </c>
      <c r="AG446">
        <f ca="1">IF(main[[#This Row],[Place]]="London",main[[#This Row],[Networth]],0)</f>
        <v>0</v>
      </c>
      <c r="AH446">
        <f ca="1">IF(main[[#This Row],[Place]]="Paris",main[[#This Row],[Networth]],0)</f>
        <v>0</v>
      </c>
      <c r="AI446">
        <f ca="1">IF(main[[#This Row],[Place]]="Rome",main[[#This Row],[Networth]],0)</f>
        <v>0</v>
      </c>
      <c r="AJ446">
        <f ca="1">IF(main[[#This Row],[Place]]="Delhi",main[[#This Row],[Networth]],0)</f>
        <v>0</v>
      </c>
      <c r="AK446">
        <f ca="1">IF(main[[#This Row],[Place]]="Lords",main[[#This Row],[Networth]],0)</f>
        <v>0</v>
      </c>
    </row>
    <row r="447" spans="4:37">
      <c r="D447" s="16">
        <f t="shared" ca="1" si="134"/>
        <v>30</v>
      </c>
      <c r="E447">
        <f t="shared" ca="1" si="134"/>
        <v>16</v>
      </c>
      <c r="F447">
        <f t="shared" si="155"/>
        <v>444</v>
      </c>
      <c r="G447" t="str">
        <f ca="1">VLOOKUP(D447,firstname[],2,FALSE)</f>
        <v>Rashid</v>
      </c>
      <c r="H447" s="3" t="str">
        <f ca="1">VLOOKUP(E447,lastname[],2,FALSE)</f>
        <v>Maxwell</v>
      </c>
      <c r="I447">
        <f t="shared" ca="1" si="135"/>
        <v>36</v>
      </c>
      <c r="J447">
        <f t="shared" ca="1" si="136"/>
        <v>1</v>
      </c>
      <c r="K447" t="str">
        <f t="shared" ca="1" si="137"/>
        <v>men</v>
      </c>
      <c r="L447">
        <f t="shared" ca="1" si="138"/>
        <v>5</v>
      </c>
      <c r="M447" t="str">
        <f t="shared" ca="1" si="139"/>
        <v>Electrical</v>
      </c>
      <c r="N447">
        <f t="shared" ca="1" si="140"/>
        <v>2</v>
      </c>
      <c r="O447" t="str">
        <f t="shared" ca="1" si="141"/>
        <v>SSC</v>
      </c>
      <c r="P447">
        <f t="shared" ca="1" si="142"/>
        <v>3</v>
      </c>
      <c r="Q447">
        <f t="shared" ca="1" si="143"/>
        <v>1</v>
      </c>
      <c r="R447">
        <f t="shared" ca="1" si="144"/>
        <v>421412</v>
      </c>
      <c r="S447">
        <f t="shared" ca="1" si="145"/>
        <v>3</v>
      </c>
      <c r="T447" t="str">
        <f t="shared" ca="1" si="146"/>
        <v>Paris</v>
      </c>
      <c r="U447">
        <f t="shared" ca="1" si="147"/>
        <v>2786006.4918975467</v>
      </c>
      <c r="V447">
        <f t="shared" ca="1" si="148"/>
        <v>49645.647659773938</v>
      </c>
      <c r="W447">
        <f t="shared" ca="1" si="149"/>
        <v>208432.11443199072</v>
      </c>
      <c r="X447">
        <f t="shared" ca="1" si="150"/>
        <v>90974.717182322012</v>
      </c>
      <c r="Y447">
        <f t="shared" ca="1" si="151"/>
        <v>359718.5744379859</v>
      </c>
      <c r="Z447">
        <f t="shared" ca="1" si="152"/>
        <v>1748.5194473962065</v>
      </c>
      <c r="AA447">
        <f t="shared" ca="1" si="153"/>
        <v>3417599.1257769335</v>
      </c>
      <c r="AB447">
        <f t="shared" ca="1" si="154"/>
        <v>2917260.186496852</v>
      </c>
      <c r="AD447">
        <f ca="1">IF(main[[#This Row],[Place]]="Melbourne",main[[#This Row],[Networth]],0)</f>
        <v>0</v>
      </c>
      <c r="AE447">
        <f ca="1">IF(main[[#This Row],[Place]]="Cardiff",main[[#This Row],[Networth]],0)</f>
        <v>0</v>
      </c>
      <c r="AF447">
        <f ca="1">IF(main[[#This Row],[Place]]="New york",main[[#This Row],[Networth]],0)</f>
        <v>0</v>
      </c>
      <c r="AG447">
        <f ca="1">IF(main[[#This Row],[Place]]="London",main[[#This Row],[Networth]],0)</f>
        <v>0</v>
      </c>
      <c r="AH447">
        <f ca="1">IF(main[[#This Row],[Place]]="Paris",main[[#This Row],[Networth]],0)</f>
        <v>2917260.186496852</v>
      </c>
      <c r="AI447">
        <f ca="1">IF(main[[#This Row],[Place]]="Rome",main[[#This Row],[Networth]],0)</f>
        <v>0</v>
      </c>
      <c r="AJ447">
        <f ca="1">IF(main[[#This Row],[Place]]="Delhi",main[[#This Row],[Networth]],0)</f>
        <v>0</v>
      </c>
      <c r="AK447">
        <f ca="1">IF(main[[#This Row],[Place]]="Lords",main[[#This Row],[Networth]],0)</f>
        <v>0</v>
      </c>
    </row>
    <row r="448" spans="4:37">
      <c r="D448" s="16">
        <f t="shared" ca="1" si="134"/>
        <v>9</v>
      </c>
      <c r="E448">
        <f t="shared" ca="1" si="134"/>
        <v>16</v>
      </c>
      <c r="F448">
        <f t="shared" si="155"/>
        <v>445</v>
      </c>
      <c r="G448" t="str">
        <f ca="1">VLOOKUP(D448,firstname[],2,FALSE)</f>
        <v>Narendra</v>
      </c>
      <c r="H448" s="3" t="str">
        <f ca="1">VLOOKUP(E448,lastname[],2,FALSE)</f>
        <v>Maxwell</v>
      </c>
      <c r="I448">
        <f t="shared" ca="1" si="135"/>
        <v>34</v>
      </c>
      <c r="J448">
        <f t="shared" ca="1" si="136"/>
        <v>1</v>
      </c>
      <c r="K448" t="str">
        <f t="shared" ca="1" si="137"/>
        <v>men</v>
      </c>
      <c r="L448">
        <f t="shared" ca="1" si="138"/>
        <v>4</v>
      </c>
      <c r="M448" t="str">
        <f t="shared" ca="1" si="139"/>
        <v>IT</v>
      </c>
      <c r="N448">
        <f t="shared" ca="1" si="140"/>
        <v>3</v>
      </c>
      <c r="O448" t="str">
        <f t="shared" ca="1" si="141"/>
        <v>Graduate</v>
      </c>
      <c r="P448">
        <f t="shared" ca="1" si="142"/>
        <v>1</v>
      </c>
      <c r="Q448">
        <f t="shared" ca="1" si="143"/>
        <v>1</v>
      </c>
      <c r="R448">
        <f t="shared" ca="1" si="144"/>
        <v>920705</v>
      </c>
      <c r="S448">
        <f t="shared" ca="1" si="145"/>
        <v>1</v>
      </c>
      <c r="T448" t="str">
        <f t="shared" ca="1" si="146"/>
        <v>New york</v>
      </c>
      <c r="U448">
        <f t="shared" ca="1" si="147"/>
        <v>3969725.1733832923</v>
      </c>
      <c r="V448">
        <f t="shared" ca="1" si="148"/>
        <v>302407.12795503385</v>
      </c>
      <c r="W448">
        <f t="shared" ca="1" si="149"/>
        <v>609463.6157061354</v>
      </c>
      <c r="X448">
        <f t="shared" ca="1" si="150"/>
        <v>542532.19656479498</v>
      </c>
      <c r="Y448">
        <f t="shared" ca="1" si="151"/>
        <v>347958.29404935468</v>
      </c>
      <c r="Z448">
        <f t="shared" ca="1" si="152"/>
        <v>417948.64656175626</v>
      </c>
      <c r="AA448">
        <f t="shared" ca="1" si="153"/>
        <v>5917842.4356511831</v>
      </c>
      <c r="AB448">
        <f t="shared" ca="1" si="154"/>
        <v>4724944.8170820009</v>
      </c>
      <c r="AD448">
        <f ca="1">IF(main[[#This Row],[Place]]="Melbourne",main[[#This Row],[Networth]],0)</f>
        <v>0</v>
      </c>
      <c r="AE448">
        <f ca="1">IF(main[[#This Row],[Place]]="Cardiff",main[[#This Row],[Networth]],0)</f>
        <v>0</v>
      </c>
      <c r="AF448">
        <f ca="1">IF(main[[#This Row],[Place]]="New york",main[[#This Row],[Networth]],0)</f>
        <v>4724944.8170820009</v>
      </c>
      <c r="AG448">
        <f ca="1">IF(main[[#This Row],[Place]]="London",main[[#This Row],[Networth]],0)</f>
        <v>0</v>
      </c>
      <c r="AH448">
        <f ca="1">IF(main[[#This Row],[Place]]="Paris",main[[#This Row],[Networth]],0)</f>
        <v>0</v>
      </c>
      <c r="AI448">
        <f ca="1">IF(main[[#This Row],[Place]]="Rome",main[[#This Row],[Networth]],0)</f>
        <v>0</v>
      </c>
      <c r="AJ448">
        <f ca="1">IF(main[[#This Row],[Place]]="Delhi",main[[#This Row],[Networth]],0)</f>
        <v>0</v>
      </c>
      <c r="AK448">
        <f ca="1">IF(main[[#This Row],[Place]]="Lords",main[[#This Row],[Networth]],0)</f>
        <v>0</v>
      </c>
    </row>
    <row r="449" spans="4:37">
      <c r="D449" s="16">
        <f t="shared" ca="1" si="134"/>
        <v>20</v>
      </c>
      <c r="E449">
        <f t="shared" ca="1" si="134"/>
        <v>6</v>
      </c>
      <c r="F449">
        <f t="shared" si="155"/>
        <v>446</v>
      </c>
      <c r="G449" t="str">
        <f ca="1">VLOOKUP(D449,firstname[],2,FALSE)</f>
        <v>Rozy</v>
      </c>
      <c r="H449" s="3" t="str">
        <f ca="1">VLOOKUP(E449,lastname[],2,FALSE)</f>
        <v>Pant</v>
      </c>
      <c r="I449">
        <f t="shared" ca="1" si="135"/>
        <v>43</v>
      </c>
      <c r="J449">
        <f t="shared" ca="1" si="136"/>
        <v>1</v>
      </c>
      <c r="K449" t="str">
        <f t="shared" ca="1" si="137"/>
        <v>men</v>
      </c>
      <c r="L449">
        <f t="shared" ca="1" si="138"/>
        <v>2</v>
      </c>
      <c r="M449" t="str">
        <f t="shared" ca="1" si="139"/>
        <v>Chemical</v>
      </c>
      <c r="N449">
        <f t="shared" ca="1" si="140"/>
        <v>5</v>
      </c>
      <c r="O449" t="str">
        <f t="shared" ca="1" si="141"/>
        <v>PHD</v>
      </c>
      <c r="P449">
        <f t="shared" ca="1" si="142"/>
        <v>2</v>
      </c>
      <c r="Q449">
        <f t="shared" ca="1" si="143"/>
        <v>1</v>
      </c>
      <c r="R449">
        <f t="shared" ca="1" si="144"/>
        <v>618337</v>
      </c>
      <c r="S449">
        <f t="shared" ca="1" si="145"/>
        <v>7</v>
      </c>
      <c r="T449" t="str">
        <f t="shared" ca="1" si="146"/>
        <v>Melbourne</v>
      </c>
      <c r="U449">
        <f t="shared" ca="1" si="147"/>
        <v>1399144.1084606</v>
      </c>
      <c r="V449">
        <f t="shared" ca="1" si="148"/>
        <v>50482.531593912121</v>
      </c>
      <c r="W449">
        <f t="shared" ca="1" si="149"/>
        <v>452723.22245479125</v>
      </c>
      <c r="X449">
        <f t="shared" ca="1" si="150"/>
        <v>80009.743593123741</v>
      </c>
      <c r="Y449">
        <f t="shared" ca="1" si="151"/>
        <v>40216.82680381972</v>
      </c>
      <c r="Z449">
        <f t="shared" ca="1" si="152"/>
        <v>421981.6516344868</v>
      </c>
      <c r="AA449">
        <f t="shared" ca="1" si="153"/>
        <v>2892185.9825498783</v>
      </c>
      <c r="AB449">
        <f t="shared" ca="1" si="154"/>
        <v>2721476.8805590225</v>
      </c>
      <c r="AD449">
        <f ca="1">IF(main[[#This Row],[Place]]="Melbourne",main[[#This Row],[Networth]],0)</f>
        <v>2721476.8805590225</v>
      </c>
      <c r="AE449">
        <f ca="1">IF(main[[#This Row],[Place]]="Cardiff",main[[#This Row],[Networth]],0)</f>
        <v>0</v>
      </c>
      <c r="AF449">
        <f ca="1">IF(main[[#This Row],[Place]]="New york",main[[#This Row],[Networth]],0)</f>
        <v>0</v>
      </c>
      <c r="AG449">
        <f ca="1">IF(main[[#This Row],[Place]]="London",main[[#This Row],[Networth]],0)</f>
        <v>0</v>
      </c>
      <c r="AH449">
        <f ca="1">IF(main[[#This Row],[Place]]="Paris",main[[#This Row],[Networth]],0)</f>
        <v>0</v>
      </c>
      <c r="AI449">
        <f ca="1">IF(main[[#This Row],[Place]]="Rome",main[[#This Row],[Networth]],0)</f>
        <v>0</v>
      </c>
      <c r="AJ449">
        <f ca="1">IF(main[[#This Row],[Place]]="Delhi",main[[#This Row],[Networth]],0)</f>
        <v>0</v>
      </c>
      <c r="AK449">
        <f ca="1">IF(main[[#This Row],[Place]]="Lords",main[[#This Row],[Networth]],0)</f>
        <v>0</v>
      </c>
    </row>
    <row r="450" spans="4:37">
      <c r="D450" s="16">
        <f t="shared" ca="1" si="134"/>
        <v>30</v>
      </c>
      <c r="E450">
        <f t="shared" ca="1" si="134"/>
        <v>5</v>
      </c>
      <c r="F450">
        <f t="shared" si="155"/>
        <v>447</v>
      </c>
      <c r="G450" t="str">
        <f ca="1">VLOOKUP(D450,firstname[],2,FALSE)</f>
        <v>Rashid</v>
      </c>
      <c r="H450" s="3" t="str">
        <f ca="1">VLOOKUP(E450,lastname[],2,FALSE)</f>
        <v>Bacchan</v>
      </c>
      <c r="I450">
        <f t="shared" ca="1" si="135"/>
        <v>26</v>
      </c>
      <c r="J450">
        <f t="shared" ca="1" si="136"/>
        <v>1</v>
      </c>
      <c r="K450" t="str">
        <f t="shared" ca="1" si="137"/>
        <v>men</v>
      </c>
      <c r="L450">
        <f t="shared" ca="1" si="138"/>
        <v>5</v>
      </c>
      <c r="M450" t="str">
        <f t="shared" ca="1" si="139"/>
        <v>Electrical</v>
      </c>
      <c r="N450">
        <f t="shared" ca="1" si="140"/>
        <v>3</v>
      </c>
      <c r="O450" t="str">
        <f t="shared" ca="1" si="141"/>
        <v>Graduate</v>
      </c>
      <c r="P450">
        <f t="shared" ca="1" si="142"/>
        <v>2</v>
      </c>
      <c r="Q450">
        <f t="shared" ca="1" si="143"/>
        <v>4</v>
      </c>
      <c r="R450">
        <f t="shared" ca="1" si="144"/>
        <v>523139</v>
      </c>
      <c r="S450">
        <f t="shared" ca="1" si="145"/>
        <v>1</v>
      </c>
      <c r="T450" t="str">
        <f t="shared" ca="1" si="146"/>
        <v>New york</v>
      </c>
      <c r="U450">
        <f t="shared" ca="1" si="147"/>
        <v>989634.9773894106</v>
      </c>
      <c r="V450">
        <f t="shared" ca="1" si="148"/>
        <v>32181.10151945816</v>
      </c>
      <c r="W450">
        <f t="shared" ca="1" si="149"/>
        <v>123437.47395956774</v>
      </c>
      <c r="X450">
        <f t="shared" ca="1" si="150"/>
        <v>122791.61456620703</v>
      </c>
      <c r="Y450">
        <f t="shared" ca="1" si="151"/>
        <v>43217.194955959771</v>
      </c>
      <c r="Z450">
        <f t="shared" ca="1" si="152"/>
        <v>125223.22111309075</v>
      </c>
      <c r="AA450">
        <f t="shared" ca="1" si="153"/>
        <v>1761434.672462069</v>
      </c>
      <c r="AB450">
        <f t="shared" ca="1" si="154"/>
        <v>1563244.7614204441</v>
      </c>
      <c r="AD450">
        <f ca="1">IF(main[[#This Row],[Place]]="Melbourne",main[[#This Row],[Networth]],0)</f>
        <v>0</v>
      </c>
      <c r="AE450">
        <f ca="1">IF(main[[#This Row],[Place]]="Cardiff",main[[#This Row],[Networth]],0)</f>
        <v>0</v>
      </c>
      <c r="AF450">
        <f ca="1">IF(main[[#This Row],[Place]]="New york",main[[#This Row],[Networth]],0)</f>
        <v>1563244.7614204441</v>
      </c>
      <c r="AG450">
        <f ca="1">IF(main[[#This Row],[Place]]="London",main[[#This Row],[Networth]],0)</f>
        <v>0</v>
      </c>
      <c r="AH450">
        <f ca="1">IF(main[[#This Row],[Place]]="Paris",main[[#This Row],[Networth]],0)</f>
        <v>0</v>
      </c>
      <c r="AI450">
        <f ca="1">IF(main[[#This Row],[Place]]="Rome",main[[#This Row],[Networth]],0)</f>
        <v>0</v>
      </c>
      <c r="AJ450">
        <f ca="1">IF(main[[#This Row],[Place]]="Delhi",main[[#This Row],[Networth]],0)</f>
        <v>0</v>
      </c>
      <c r="AK450">
        <f ca="1">IF(main[[#This Row],[Place]]="Lords",main[[#This Row],[Networth]],0)</f>
        <v>0</v>
      </c>
    </row>
    <row r="451" spans="4:37">
      <c r="D451" s="16">
        <f t="shared" ca="1" si="134"/>
        <v>14</v>
      </c>
      <c r="E451">
        <f t="shared" ca="1" si="134"/>
        <v>11</v>
      </c>
      <c r="F451">
        <f t="shared" si="155"/>
        <v>448</v>
      </c>
      <c r="G451" t="str">
        <f ca="1">VLOOKUP(D451,firstname[],2,FALSE)</f>
        <v>Glenn</v>
      </c>
      <c r="H451" s="3" t="str">
        <f ca="1">VLOOKUP(E451,lastname[],2,FALSE)</f>
        <v>Jain</v>
      </c>
      <c r="I451">
        <f t="shared" ca="1" si="135"/>
        <v>28</v>
      </c>
      <c r="J451">
        <f t="shared" ca="1" si="136"/>
        <v>2</v>
      </c>
      <c r="K451" t="str">
        <f t="shared" ca="1" si="137"/>
        <v>women</v>
      </c>
      <c r="L451">
        <f t="shared" ca="1" si="138"/>
        <v>2</v>
      </c>
      <c r="M451" t="str">
        <f t="shared" ca="1" si="139"/>
        <v>Chemical</v>
      </c>
      <c r="N451">
        <f t="shared" ca="1" si="140"/>
        <v>2</v>
      </c>
      <c r="O451" t="str">
        <f t="shared" ca="1" si="141"/>
        <v>SSC</v>
      </c>
      <c r="P451">
        <f t="shared" ca="1" si="142"/>
        <v>2</v>
      </c>
      <c r="Q451">
        <f t="shared" ca="1" si="143"/>
        <v>3</v>
      </c>
      <c r="R451">
        <f t="shared" ca="1" si="144"/>
        <v>1126201</v>
      </c>
      <c r="S451">
        <f t="shared" ca="1" si="145"/>
        <v>1</v>
      </c>
      <c r="T451" t="str">
        <f t="shared" ca="1" si="146"/>
        <v>New york</v>
      </c>
      <c r="U451">
        <f t="shared" ca="1" si="147"/>
        <v>1940379.7997700232</v>
      </c>
      <c r="V451">
        <f t="shared" ca="1" si="148"/>
        <v>163564.45838897105</v>
      </c>
      <c r="W451">
        <f t="shared" ca="1" si="149"/>
        <v>435850.93903537682</v>
      </c>
      <c r="X451">
        <f t="shared" ca="1" si="150"/>
        <v>227353.10983090231</v>
      </c>
      <c r="Y451">
        <f t="shared" ca="1" si="151"/>
        <v>805281.42497407028</v>
      </c>
      <c r="Z451">
        <f t="shared" ca="1" si="152"/>
        <v>632794.61640743224</v>
      </c>
      <c r="AA451">
        <f t="shared" ca="1" si="153"/>
        <v>4135226.3552128323</v>
      </c>
      <c r="AB451">
        <f t="shared" ca="1" si="154"/>
        <v>2939027.3620188884</v>
      </c>
      <c r="AD451">
        <f ca="1">IF(main[[#This Row],[Place]]="Melbourne",main[[#This Row],[Networth]],0)</f>
        <v>0</v>
      </c>
      <c r="AE451">
        <f ca="1">IF(main[[#This Row],[Place]]="Cardiff",main[[#This Row],[Networth]],0)</f>
        <v>0</v>
      </c>
      <c r="AF451">
        <f ca="1">IF(main[[#This Row],[Place]]="New york",main[[#This Row],[Networth]],0)</f>
        <v>2939027.3620188884</v>
      </c>
      <c r="AG451">
        <f ca="1">IF(main[[#This Row],[Place]]="London",main[[#This Row],[Networth]],0)</f>
        <v>0</v>
      </c>
      <c r="AH451">
        <f ca="1">IF(main[[#This Row],[Place]]="Paris",main[[#This Row],[Networth]],0)</f>
        <v>0</v>
      </c>
      <c r="AI451">
        <f ca="1">IF(main[[#This Row],[Place]]="Rome",main[[#This Row],[Networth]],0)</f>
        <v>0</v>
      </c>
      <c r="AJ451">
        <f ca="1">IF(main[[#This Row],[Place]]="Delhi",main[[#This Row],[Networth]],0)</f>
        <v>0</v>
      </c>
      <c r="AK451">
        <f ca="1">IF(main[[#This Row],[Place]]="Lords",main[[#This Row],[Networth]],0)</f>
        <v>0</v>
      </c>
    </row>
    <row r="452" spans="4:37">
      <c r="D452" s="16">
        <f t="shared" ca="1" si="134"/>
        <v>19</v>
      </c>
      <c r="E452">
        <f t="shared" ca="1" si="134"/>
        <v>24</v>
      </c>
      <c r="F452">
        <f t="shared" si="155"/>
        <v>449</v>
      </c>
      <c r="G452" t="str">
        <f ca="1">VLOOKUP(D452,firstname[],2,FALSE)</f>
        <v>Berkin</v>
      </c>
      <c r="H452" s="3" t="str">
        <f ca="1">VLOOKUP(E452,lastname[],2,FALSE)</f>
        <v>Sundar</v>
      </c>
      <c r="I452">
        <f t="shared" ca="1" si="135"/>
        <v>45</v>
      </c>
      <c r="J452">
        <f t="shared" ca="1" si="136"/>
        <v>2</v>
      </c>
      <c r="K452" t="str">
        <f t="shared" ca="1" si="137"/>
        <v>women</v>
      </c>
      <c r="L452">
        <f t="shared" ca="1" si="138"/>
        <v>5</v>
      </c>
      <c r="M452" t="str">
        <f t="shared" ca="1" si="139"/>
        <v>Electrical</v>
      </c>
      <c r="N452">
        <f t="shared" ca="1" si="140"/>
        <v>1</v>
      </c>
      <c r="O452" t="str">
        <f t="shared" ca="1" si="141"/>
        <v>HSC</v>
      </c>
      <c r="P452">
        <f t="shared" ca="1" si="142"/>
        <v>2</v>
      </c>
      <c r="Q452">
        <f t="shared" ca="1" si="143"/>
        <v>3</v>
      </c>
      <c r="R452">
        <f t="shared" ca="1" si="144"/>
        <v>306754</v>
      </c>
      <c r="S452">
        <f t="shared" ca="1" si="145"/>
        <v>5</v>
      </c>
      <c r="T452" t="str">
        <f t="shared" ca="1" si="146"/>
        <v>Delhi</v>
      </c>
      <c r="U452">
        <f t="shared" ca="1" si="147"/>
        <v>954592.11613572715</v>
      </c>
      <c r="V452">
        <f t="shared" ca="1" si="148"/>
        <v>8019.0426123573816</v>
      </c>
      <c r="W452">
        <f t="shared" ca="1" si="149"/>
        <v>149248.65766733923</v>
      </c>
      <c r="X452">
        <f t="shared" ca="1" si="150"/>
        <v>96726.554281130549</v>
      </c>
      <c r="Y452">
        <f t="shared" ca="1" si="151"/>
        <v>193829.53545524189</v>
      </c>
      <c r="Z452">
        <f t="shared" ca="1" si="152"/>
        <v>196565.10005874344</v>
      </c>
      <c r="AA452">
        <f t="shared" ca="1" si="153"/>
        <v>1607159.87386181</v>
      </c>
      <c r="AB452">
        <f t="shared" ca="1" si="154"/>
        <v>1308584.7415130804</v>
      </c>
      <c r="AD452">
        <f ca="1">IF(main[[#This Row],[Place]]="Melbourne",main[[#This Row],[Networth]],0)</f>
        <v>0</v>
      </c>
      <c r="AE452">
        <f ca="1">IF(main[[#This Row],[Place]]="Cardiff",main[[#This Row],[Networth]],0)</f>
        <v>0</v>
      </c>
      <c r="AF452">
        <f ca="1">IF(main[[#This Row],[Place]]="New york",main[[#This Row],[Networth]],0)</f>
        <v>0</v>
      </c>
      <c r="AG452">
        <f ca="1">IF(main[[#This Row],[Place]]="London",main[[#This Row],[Networth]],0)</f>
        <v>0</v>
      </c>
      <c r="AH452">
        <f ca="1">IF(main[[#This Row],[Place]]="Paris",main[[#This Row],[Networth]],0)</f>
        <v>0</v>
      </c>
      <c r="AI452">
        <f ca="1">IF(main[[#This Row],[Place]]="Rome",main[[#This Row],[Networth]],0)</f>
        <v>0</v>
      </c>
      <c r="AJ452">
        <f ca="1">IF(main[[#This Row],[Place]]="Delhi",main[[#This Row],[Networth]],0)</f>
        <v>1308584.7415130804</v>
      </c>
      <c r="AK452">
        <f ca="1">IF(main[[#This Row],[Place]]="Lords",main[[#This Row],[Networth]],0)</f>
        <v>0</v>
      </c>
    </row>
    <row r="453" spans="4:37">
      <c r="D453" s="16">
        <f t="shared" ref="D453:E516" ca="1" si="156">RANDBETWEEN(1,30)</f>
        <v>8</v>
      </c>
      <c r="E453">
        <f t="shared" ca="1" si="156"/>
        <v>30</v>
      </c>
      <c r="F453">
        <f t="shared" si="155"/>
        <v>450</v>
      </c>
      <c r="G453" t="str">
        <f ca="1">VLOOKUP(D453,firstname[],2,FALSE)</f>
        <v>Faizal</v>
      </c>
      <c r="H453" s="3" t="str">
        <f ca="1">VLOOKUP(E453,lastname[],2,FALSE)</f>
        <v>Hawkings</v>
      </c>
      <c r="I453">
        <f t="shared" ref="I453:I516" ca="1" si="157">RANDBETWEEN(25,45)</f>
        <v>39</v>
      </c>
      <c r="J453">
        <f t="shared" ref="J453:J516" ca="1" si="158">RANDBETWEEN(1,2)</f>
        <v>2</v>
      </c>
      <c r="K453" t="str">
        <f t="shared" ref="K453:K516" ca="1" si="159">IF(J453=1,"men","women")</f>
        <v>women</v>
      </c>
      <c r="L453">
        <f t="shared" ref="L453:L516" ca="1" si="160">RANDBETWEEN(1,6)</f>
        <v>5</v>
      </c>
      <c r="M453" t="str">
        <f t="shared" ref="M453:M516" ca="1" si="161">VLOOKUP(L453,$A$4:$B$9,2,FALSE)</f>
        <v>Electrical</v>
      </c>
      <c r="N453">
        <f t="shared" ref="N453:N516" ca="1" si="162">RANDBETWEEN(1,5)</f>
        <v>1</v>
      </c>
      <c r="O453" t="str">
        <f t="shared" ref="O453:O516" ca="1" si="163">VLOOKUP(N453,$A$12:$B$16,2,FALSE)</f>
        <v>HSC</v>
      </c>
      <c r="P453">
        <f t="shared" ref="P453:P516" ca="1" si="164">RANDBETWEEN(1,3)</f>
        <v>2</v>
      </c>
      <c r="Q453">
        <f t="shared" ref="Q453:Q516" ca="1" si="165">RANDBETWEEN(1,4)</f>
        <v>2</v>
      </c>
      <c r="R453">
        <f t="shared" ref="R453:R516" ca="1" si="166">RANDBETWEEN(50000,1500000)</f>
        <v>345672</v>
      </c>
      <c r="S453">
        <f t="shared" ref="S453:S516" ca="1" si="167">RANDBETWEEN(1,8)</f>
        <v>5</v>
      </c>
      <c r="T453" t="str">
        <f t="shared" ref="T453:T516" ca="1" si="168">VLOOKUP(S453,$A$19:$B$26,2,FALSE)</f>
        <v>Delhi</v>
      </c>
      <c r="U453">
        <f t="shared" ref="U453:U516" ca="1" si="169">RAND()*R453*10</f>
        <v>334120.97975534201</v>
      </c>
      <c r="V453">
        <f t="shared" ref="V453:V516" ca="1" si="170">U453*RAND()*0.1</f>
        <v>11708.925484803232</v>
      </c>
      <c r="W453">
        <f t="shared" ref="W453:W516" ca="1" si="171">R453*RAND()</f>
        <v>306353.93040090409</v>
      </c>
      <c r="X453">
        <f t="shared" ref="X453:X516" ca="1" si="172">W453*RAND()</f>
        <v>196287.41420573418</v>
      </c>
      <c r="Y453">
        <f t="shared" ref="Y453:Y516" ca="1" si="173">RAND()*R453</f>
        <v>26759.699944679694</v>
      </c>
      <c r="Z453">
        <f t="shared" ref="Z453:Z516" ca="1" si="174">RAND()*R453*0.75</f>
        <v>185898.63556743704</v>
      </c>
      <c r="AA453">
        <f t="shared" ref="AA453:AA516" ca="1" si="175">R453+U453+W453+Z453</f>
        <v>1172045.5457236832</v>
      </c>
      <c r="AB453">
        <f t="shared" ref="AB453:AB516" ca="1" si="176">AA453-V453-X453-Y453</f>
        <v>937289.50608846603</v>
      </c>
      <c r="AD453">
        <f ca="1">IF(main[[#This Row],[Place]]="Melbourne",main[[#This Row],[Networth]],0)</f>
        <v>0</v>
      </c>
      <c r="AE453">
        <f ca="1">IF(main[[#This Row],[Place]]="Cardiff",main[[#This Row],[Networth]],0)</f>
        <v>0</v>
      </c>
      <c r="AF453">
        <f ca="1">IF(main[[#This Row],[Place]]="New york",main[[#This Row],[Networth]],0)</f>
        <v>0</v>
      </c>
      <c r="AG453">
        <f ca="1">IF(main[[#This Row],[Place]]="London",main[[#This Row],[Networth]],0)</f>
        <v>0</v>
      </c>
      <c r="AH453">
        <f ca="1">IF(main[[#This Row],[Place]]="Paris",main[[#This Row],[Networth]],0)</f>
        <v>0</v>
      </c>
      <c r="AI453">
        <f ca="1">IF(main[[#This Row],[Place]]="Rome",main[[#This Row],[Networth]],0)</f>
        <v>0</v>
      </c>
      <c r="AJ453">
        <f ca="1">IF(main[[#This Row],[Place]]="Delhi",main[[#This Row],[Networth]],0)</f>
        <v>937289.50608846603</v>
      </c>
      <c r="AK453">
        <f ca="1">IF(main[[#This Row],[Place]]="Lords",main[[#This Row],[Networth]],0)</f>
        <v>0</v>
      </c>
    </row>
    <row r="454" spans="4:37">
      <c r="D454" s="16">
        <f t="shared" ca="1" si="156"/>
        <v>13</v>
      </c>
      <c r="E454">
        <f t="shared" ca="1" si="156"/>
        <v>29</v>
      </c>
      <c r="F454">
        <f t="shared" ref="F454:F517" si="177">F453+1</f>
        <v>451</v>
      </c>
      <c r="G454" t="str">
        <f ca="1">VLOOKUP(D454,firstname[],2,FALSE)</f>
        <v>Randeep</v>
      </c>
      <c r="H454" s="3" t="str">
        <f ca="1">VLOOKUP(E454,lastname[],2,FALSE)</f>
        <v>Stanikzai</v>
      </c>
      <c r="I454">
        <f t="shared" ca="1" si="157"/>
        <v>27</v>
      </c>
      <c r="J454">
        <f t="shared" ca="1" si="158"/>
        <v>2</v>
      </c>
      <c r="K454" t="str">
        <f t="shared" ca="1" si="159"/>
        <v>women</v>
      </c>
      <c r="L454">
        <f t="shared" ca="1" si="160"/>
        <v>2</v>
      </c>
      <c r="M454" t="str">
        <f t="shared" ca="1" si="161"/>
        <v>Chemical</v>
      </c>
      <c r="N454">
        <f t="shared" ca="1" si="162"/>
        <v>3</v>
      </c>
      <c r="O454" t="str">
        <f t="shared" ca="1" si="163"/>
        <v>Graduate</v>
      </c>
      <c r="P454">
        <f t="shared" ca="1" si="164"/>
        <v>3</v>
      </c>
      <c r="Q454">
        <f t="shared" ca="1" si="165"/>
        <v>1</v>
      </c>
      <c r="R454">
        <f t="shared" ca="1" si="166"/>
        <v>571840</v>
      </c>
      <c r="S454">
        <f t="shared" ca="1" si="167"/>
        <v>4</v>
      </c>
      <c r="T454" t="str">
        <f t="shared" ca="1" si="168"/>
        <v>Rome</v>
      </c>
      <c r="U454">
        <f t="shared" ca="1" si="169"/>
        <v>3212772.4968047738</v>
      </c>
      <c r="V454">
        <f t="shared" ca="1" si="170"/>
        <v>146923.23084160243</v>
      </c>
      <c r="W454">
        <f t="shared" ca="1" si="171"/>
        <v>245550.93573156872</v>
      </c>
      <c r="X454">
        <f t="shared" ca="1" si="172"/>
        <v>217208.2621611857</v>
      </c>
      <c r="Y454">
        <f t="shared" ca="1" si="173"/>
        <v>146234.52850118396</v>
      </c>
      <c r="Z454">
        <f t="shared" ca="1" si="174"/>
        <v>55847.557218283058</v>
      </c>
      <c r="AA454">
        <f t="shared" ca="1" si="175"/>
        <v>4086010.9897546256</v>
      </c>
      <c r="AB454">
        <f t="shared" ca="1" si="176"/>
        <v>3575644.9682506537</v>
      </c>
      <c r="AD454">
        <f ca="1">IF(main[[#This Row],[Place]]="Melbourne",main[[#This Row],[Networth]],0)</f>
        <v>0</v>
      </c>
      <c r="AE454">
        <f ca="1">IF(main[[#This Row],[Place]]="Cardiff",main[[#This Row],[Networth]],0)</f>
        <v>0</v>
      </c>
      <c r="AF454">
        <f ca="1">IF(main[[#This Row],[Place]]="New york",main[[#This Row],[Networth]],0)</f>
        <v>0</v>
      </c>
      <c r="AG454">
        <f ca="1">IF(main[[#This Row],[Place]]="London",main[[#This Row],[Networth]],0)</f>
        <v>0</v>
      </c>
      <c r="AH454">
        <f ca="1">IF(main[[#This Row],[Place]]="Paris",main[[#This Row],[Networth]],0)</f>
        <v>0</v>
      </c>
      <c r="AI454">
        <f ca="1">IF(main[[#This Row],[Place]]="Rome",main[[#This Row],[Networth]],0)</f>
        <v>3575644.9682506537</v>
      </c>
      <c r="AJ454">
        <f ca="1">IF(main[[#This Row],[Place]]="Delhi",main[[#This Row],[Networth]],0)</f>
        <v>0</v>
      </c>
      <c r="AK454">
        <f ca="1">IF(main[[#This Row],[Place]]="Lords",main[[#This Row],[Networth]],0)</f>
        <v>0</v>
      </c>
    </row>
    <row r="455" spans="4:37">
      <c r="D455" s="16">
        <f t="shared" ca="1" si="156"/>
        <v>19</v>
      </c>
      <c r="E455">
        <f t="shared" ca="1" si="156"/>
        <v>23</v>
      </c>
      <c r="F455">
        <f t="shared" si="177"/>
        <v>452</v>
      </c>
      <c r="G455" t="str">
        <f ca="1">VLOOKUP(D455,firstname[],2,FALSE)</f>
        <v>Berkin</v>
      </c>
      <c r="H455" s="3" t="str">
        <f ca="1">VLOOKUP(E455,lastname[],2,FALSE)</f>
        <v>Kat</v>
      </c>
      <c r="I455">
        <f t="shared" ca="1" si="157"/>
        <v>42</v>
      </c>
      <c r="J455">
        <f t="shared" ca="1" si="158"/>
        <v>2</v>
      </c>
      <c r="K455" t="str">
        <f t="shared" ca="1" si="159"/>
        <v>women</v>
      </c>
      <c r="L455">
        <f t="shared" ca="1" si="160"/>
        <v>3</v>
      </c>
      <c r="M455" t="str">
        <f t="shared" ca="1" si="161"/>
        <v>Mechanical</v>
      </c>
      <c r="N455">
        <f t="shared" ca="1" si="162"/>
        <v>4</v>
      </c>
      <c r="O455" t="str">
        <f t="shared" ca="1" si="163"/>
        <v>PostGraduate</v>
      </c>
      <c r="P455">
        <f t="shared" ca="1" si="164"/>
        <v>1</v>
      </c>
      <c r="Q455">
        <f t="shared" ca="1" si="165"/>
        <v>4</v>
      </c>
      <c r="R455">
        <f t="shared" ca="1" si="166"/>
        <v>493266</v>
      </c>
      <c r="S455">
        <f t="shared" ca="1" si="167"/>
        <v>4</v>
      </c>
      <c r="T455" t="str">
        <f t="shared" ca="1" si="168"/>
        <v>Rome</v>
      </c>
      <c r="U455">
        <f t="shared" ca="1" si="169"/>
        <v>4101581.0768286376</v>
      </c>
      <c r="V455">
        <f t="shared" ca="1" si="170"/>
        <v>225767.12127898319</v>
      </c>
      <c r="W455">
        <f t="shared" ca="1" si="171"/>
        <v>186440.23631551189</v>
      </c>
      <c r="X455">
        <f t="shared" ca="1" si="172"/>
        <v>82272.921668943512</v>
      </c>
      <c r="Y455">
        <f t="shared" ca="1" si="173"/>
        <v>381099.37052798085</v>
      </c>
      <c r="Z455">
        <f t="shared" ca="1" si="174"/>
        <v>333497.73716092267</v>
      </c>
      <c r="AA455">
        <f t="shared" ca="1" si="175"/>
        <v>5114785.0503050731</v>
      </c>
      <c r="AB455">
        <f t="shared" ca="1" si="176"/>
        <v>4425645.6368291648</v>
      </c>
      <c r="AD455">
        <f ca="1">IF(main[[#This Row],[Place]]="Melbourne",main[[#This Row],[Networth]],0)</f>
        <v>0</v>
      </c>
      <c r="AE455">
        <f ca="1">IF(main[[#This Row],[Place]]="Cardiff",main[[#This Row],[Networth]],0)</f>
        <v>0</v>
      </c>
      <c r="AF455">
        <f ca="1">IF(main[[#This Row],[Place]]="New york",main[[#This Row],[Networth]],0)</f>
        <v>0</v>
      </c>
      <c r="AG455">
        <f ca="1">IF(main[[#This Row],[Place]]="London",main[[#This Row],[Networth]],0)</f>
        <v>0</v>
      </c>
      <c r="AH455">
        <f ca="1">IF(main[[#This Row],[Place]]="Paris",main[[#This Row],[Networth]],0)</f>
        <v>0</v>
      </c>
      <c r="AI455">
        <f ca="1">IF(main[[#This Row],[Place]]="Rome",main[[#This Row],[Networth]],0)</f>
        <v>4425645.6368291648</v>
      </c>
      <c r="AJ455">
        <f ca="1">IF(main[[#This Row],[Place]]="Delhi",main[[#This Row],[Networth]],0)</f>
        <v>0</v>
      </c>
      <c r="AK455">
        <f ca="1">IF(main[[#This Row],[Place]]="Lords",main[[#This Row],[Networth]],0)</f>
        <v>0</v>
      </c>
    </row>
    <row r="456" spans="4:37">
      <c r="D456" s="16">
        <f t="shared" ca="1" si="156"/>
        <v>27</v>
      </c>
      <c r="E456">
        <f t="shared" ca="1" si="156"/>
        <v>15</v>
      </c>
      <c r="F456">
        <f t="shared" si="177"/>
        <v>453</v>
      </c>
      <c r="G456" t="str">
        <f ca="1">VLOOKUP(D456,firstname[],2,FALSE)</f>
        <v>William</v>
      </c>
      <c r="H456" s="3" t="str">
        <f ca="1">VLOOKUP(E456,lastname[],2,FALSE)</f>
        <v>Pathan</v>
      </c>
      <c r="I456">
        <f t="shared" ca="1" si="157"/>
        <v>45</v>
      </c>
      <c r="J456">
        <f t="shared" ca="1" si="158"/>
        <v>2</v>
      </c>
      <c r="K456" t="str">
        <f t="shared" ca="1" si="159"/>
        <v>women</v>
      </c>
      <c r="L456">
        <f t="shared" ca="1" si="160"/>
        <v>5</v>
      </c>
      <c r="M456" t="str">
        <f t="shared" ca="1" si="161"/>
        <v>Electrical</v>
      </c>
      <c r="N456">
        <f t="shared" ca="1" si="162"/>
        <v>2</v>
      </c>
      <c r="O456" t="str">
        <f t="shared" ca="1" si="163"/>
        <v>SSC</v>
      </c>
      <c r="P456">
        <f t="shared" ca="1" si="164"/>
        <v>3</v>
      </c>
      <c r="Q456">
        <f t="shared" ca="1" si="165"/>
        <v>3</v>
      </c>
      <c r="R456">
        <f t="shared" ca="1" si="166"/>
        <v>915401</v>
      </c>
      <c r="S456">
        <f t="shared" ca="1" si="167"/>
        <v>1</v>
      </c>
      <c r="T456" t="str">
        <f t="shared" ca="1" si="168"/>
        <v>New york</v>
      </c>
      <c r="U456">
        <f t="shared" ca="1" si="169"/>
        <v>2869142.1587698511</v>
      </c>
      <c r="V456">
        <f t="shared" ca="1" si="170"/>
        <v>271126.84015238384</v>
      </c>
      <c r="W456">
        <f t="shared" ca="1" si="171"/>
        <v>444513.06693816785</v>
      </c>
      <c r="X456">
        <f t="shared" ca="1" si="172"/>
        <v>244006.0491067626</v>
      </c>
      <c r="Y456">
        <f t="shared" ca="1" si="173"/>
        <v>218849.09986190469</v>
      </c>
      <c r="Z456">
        <f t="shared" ca="1" si="174"/>
        <v>496001.96488393482</v>
      </c>
      <c r="AA456">
        <f t="shared" ca="1" si="175"/>
        <v>4725058.1905919537</v>
      </c>
      <c r="AB456">
        <f t="shared" ca="1" si="176"/>
        <v>3991076.2014709027</v>
      </c>
      <c r="AD456">
        <f ca="1">IF(main[[#This Row],[Place]]="Melbourne",main[[#This Row],[Networth]],0)</f>
        <v>0</v>
      </c>
      <c r="AE456">
        <f ca="1">IF(main[[#This Row],[Place]]="Cardiff",main[[#This Row],[Networth]],0)</f>
        <v>0</v>
      </c>
      <c r="AF456">
        <f ca="1">IF(main[[#This Row],[Place]]="New york",main[[#This Row],[Networth]],0)</f>
        <v>3991076.2014709027</v>
      </c>
      <c r="AG456">
        <f ca="1">IF(main[[#This Row],[Place]]="London",main[[#This Row],[Networth]],0)</f>
        <v>0</v>
      </c>
      <c r="AH456">
        <f ca="1">IF(main[[#This Row],[Place]]="Paris",main[[#This Row],[Networth]],0)</f>
        <v>0</v>
      </c>
      <c r="AI456">
        <f ca="1">IF(main[[#This Row],[Place]]="Rome",main[[#This Row],[Networth]],0)</f>
        <v>0</v>
      </c>
      <c r="AJ456">
        <f ca="1">IF(main[[#This Row],[Place]]="Delhi",main[[#This Row],[Networth]],0)</f>
        <v>0</v>
      </c>
      <c r="AK456">
        <f ca="1">IF(main[[#This Row],[Place]]="Lords",main[[#This Row],[Networth]],0)</f>
        <v>0</v>
      </c>
    </row>
    <row r="457" spans="4:37">
      <c r="D457" s="16">
        <f t="shared" ca="1" si="156"/>
        <v>24</v>
      </c>
      <c r="E457">
        <f t="shared" ca="1" si="156"/>
        <v>19</v>
      </c>
      <c r="F457">
        <f t="shared" si="177"/>
        <v>454</v>
      </c>
      <c r="G457" t="str">
        <f ca="1">VLOOKUP(D457,firstname[],2,FALSE)</f>
        <v>Katnam</v>
      </c>
      <c r="H457" s="3" t="str">
        <f ca="1">VLOOKUP(E457,lastname[],2,FALSE)</f>
        <v>Chandra</v>
      </c>
      <c r="I457">
        <f t="shared" ca="1" si="157"/>
        <v>34</v>
      </c>
      <c r="J457">
        <f t="shared" ca="1" si="158"/>
        <v>1</v>
      </c>
      <c r="K457" t="str">
        <f t="shared" ca="1" si="159"/>
        <v>men</v>
      </c>
      <c r="L457">
        <f t="shared" ca="1" si="160"/>
        <v>2</v>
      </c>
      <c r="M457" t="str">
        <f t="shared" ca="1" si="161"/>
        <v>Chemical</v>
      </c>
      <c r="N457">
        <f t="shared" ca="1" si="162"/>
        <v>1</v>
      </c>
      <c r="O457" t="str">
        <f t="shared" ca="1" si="163"/>
        <v>HSC</v>
      </c>
      <c r="P457">
        <f t="shared" ca="1" si="164"/>
        <v>2</v>
      </c>
      <c r="Q457">
        <f t="shared" ca="1" si="165"/>
        <v>3</v>
      </c>
      <c r="R457">
        <f t="shared" ca="1" si="166"/>
        <v>619108</v>
      </c>
      <c r="S457">
        <f t="shared" ca="1" si="167"/>
        <v>2</v>
      </c>
      <c r="T457" t="str">
        <f t="shared" ca="1" si="168"/>
        <v>London</v>
      </c>
      <c r="U457">
        <f t="shared" ca="1" si="169"/>
        <v>2879702.1679678503</v>
      </c>
      <c r="V457">
        <f t="shared" ca="1" si="170"/>
        <v>160474.49369101005</v>
      </c>
      <c r="W457">
        <f t="shared" ca="1" si="171"/>
        <v>607085.96495319973</v>
      </c>
      <c r="X457">
        <f t="shared" ca="1" si="172"/>
        <v>378602.23631273431</v>
      </c>
      <c r="Y457">
        <f t="shared" ca="1" si="173"/>
        <v>95155.801059738529</v>
      </c>
      <c r="Z457">
        <f t="shared" ca="1" si="174"/>
        <v>277515.3066261824</v>
      </c>
      <c r="AA457">
        <f t="shared" ca="1" si="175"/>
        <v>4383411.4395472324</v>
      </c>
      <c r="AB457">
        <f t="shared" ca="1" si="176"/>
        <v>3749178.9084837488</v>
      </c>
      <c r="AD457">
        <f ca="1">IF(main[[#This Row],[Place]]="Melbourne",main[[#This Row],[Networth]],0)</f>
        <v>0</v>
      </c>
      <c r="AE457">
        <f ca="1">IF(main[[#This Row],[Place]]="Cardiff",main[[#This Row],[Networth]],0)</f>
        <v>0</v>
      </c>
      <c r="AF457">
        <f ca="1">IF(main[[#This Row],[Place]]="New york",main[[#This Row],[Networth]],0)</f>
        <v>0</v>
      </c>
      <c r="AG457">
        <f ca="1">IF(main[[#This Row],[Place]]="London",main[[#This Row],[Networth]],0)</f>
        <v>3749178.9084837488</v>
      </c>
      <c r="AH457">
        <f ca="1">IF(main[[#This Row],[Place]]="Paris",main[[#This Row],[Networth]],0)</f>
        <v>0</v>
      </c>
      <c r="AI457">
        <f ca="1">IF(main[[#This Row],[Place]]="Rome",main[[#This Row],[Networth]],0)</f>
        <v>0</v>
      </c>
      <c r="AJ457">
        <f ca="1">IF(main[[#This Row],[Place]]="Delhi",main[[#This Row],[Networth]],0)</f>
        <v>0</v>
      </c>
      <c r="AK457">
        <f ca="1">IF(main[[#This Row],[Place]]="Lords",main[[#This Row],[Networth]],0)</f>
        <v>0</v>
      </c>
    </row>
    <row r="458" spans="4:37">
      <c r="D458" s="16">
        <f t="shared" ca="1" si="156"/>
        <v>10</v>
      </c>
      <c r="E458">
        <f t="shared" ca="1" si="156"/>
        <v>2</v>
      </c>
      <c r="F458">
        <f t="shared" si="177"/>
        <v>455</v>
      </c>
      <c r="G458" t="str">
        <f ca="1">VLOOKUP(D458,firstname[],2,FALSE)</f>
        <v>Abdul</v>
      </c>
      <c r="H458" s="3" t="str">
        <f ca="1">VLOOKUP(E458,lastname[],2,FALSE)</f>
        <v>Nadel</v>
      </c>
      <c r="I458">
        <f t="shared" ca="1" si="157"/>
        <v>37</v>
      </c>
      <c r="J458">
        <f t="shared" ca="1" si="158"/>
        <v>2</v>
      </c>
      <c r="K458" t="str">
        <f t="shared" ca="1" si="159"/>
        <v>women</v>
      </c>
      <c r="L458">
        <f t="shared" ca="1" si="160"/>
        <v>1</v>
      </c>
      <c r="M458" t="str">
        <f t="shared" ca="1" si="161"/>
        <v>Computer Science</v>
      </c>
      <c r="N458">
        <f t="shared" ca="1" si="162"/>
        <v>4</v>
      </c>
      <c r="O458" t="str">
        <f t="shared" ca="1" si="163"/>
        <v>PostGraduate</v>
      </c>
      <c r="P458">
        <f t="shared" ca="1" si="164"/>
        <v>1</v>
      </c>
      <c r="Q458">
        <f t="shared" ca="1" si="165"/>
        <v>3</v>
      </c>
      <c r="R458">
        <f t="shared" ca="1" si="166"/>
        <v>1042452</v>
      </c>
      <c r="S458">
        <f t="shared" ca="1" si="167"/>
        <v>6</v>
      </c>
      <c r="T458" t="str">
        <f t="shared" ca="1" si="168"/>
        <v>Lords</v>
      </c>
      <c r="U458">
        <f t="shared" ca="1" si="169"/>
        <v>1609666.0558580516</v>
      </c>
      <c r="V458">
        <f t="shared" ca="1" si="170"/>
        <v>131612.10377332949</v>
      </c>
      <c r="W458">
        <f t="shared" ca="1" si="171"/>
        <v>874924.93725942681</v>
      </c>
      <c r="X458">
        <f t="shared" ca="1" si="172"/>
        <v>108191.42733431753</v>
      </c>
      <c r="Y458">
        <f t="shared" ca="1" si="173"/>
        <v>281196.05597357824</v>
      </c>
      <c r="Z458">
        <f t="shared" ca="1" si="174"/>
        <v>490218.42547474575</v>
      </c>
      <c r="AA458">
        <f t="shared" ca="1" si="175"/>
        <v>4017261.4185922239</v>
      </c>
      <c r="AB458">
        <f t="shared" ca="1" si="176"/>
        <v>3496261.8315109988</v>
      </c>
      <c r="AD458">
        <f ca="1">IF(main[[#This Row],[Place]]="Melbourne",main[[#This Row],[Networth]],0)</f>
        <v>0</v>
      </c>
      <c r="AE458">
        <f ca="1">IF(main[[#This Row],[Place]]="Cardiff",main[[#This Row],[Networth]],0)</f>
        <v>0</v>
      </c>
      <c r="AF458">
        <f ca="1">IF(main[[#This Row],[Place]]="New york",main[[#This Row],[Networth]],0)</f>
        <v>0</v>
      </c>
      <c r="AG458">
        <f ca="1">IF(main[[#This Row],[Place]]="London",main[[#This Row],[Networth]],0)</f>
        <v>0</v>
      </c>
      <c r="AH458">
        <f ca="1">IF(main[[#This Row],[Place]]="Paris",main[[#This Row],[Networth]],0)</f>
        <v>0</v>
      </c>
      <c r="AI458">
        <f ca="1">IF(main[[#This Row],[Place]]="Rome",main[[#This Row],[Networth]],0)</f>
        <v>0</v>
      </c>
      <c r="AJ458">
        <f ca="1">IF(main[[#This Row],[Place]]="Delhi",main[[#This Row],[Networth]],0)</f>
        <v>0</v>
      </c>
      <c r="AK458">
        <f ca="1">IF(main[[#This Row],[Place]]="Lords",main[[#This Row],[Networth]],0)</f>
        <v>3496261.8315109988</v>
      </c>
    </row>
    <row r="459" spans="4:37">
      <c r="D459" s="16">
        <f t="shared" ca="1" si="156"/>
        <v>22</v>
      </c>
      <c r="E459">
        <f t="shared" ca="1" si="156"/>
        <v>4</v>
      </c>
      <c r="F459">
        <f t="shared" si="177"/>
        <v>456</v>
      </c>
      <c r="G459" t="str">
        <f ca="1">VLOOKUP(D459,firstname[],2,FALSE)</f>
        <v>Satya</v>
      </c>
      <c r="H459" s="3" t="str">
        <f ca="1">VLOOKUP(E459,lastname[],2,FALSE)</f>
        <v>Tagore</v>
      </c>
      <c r="I459">
        <f t="shared" ca="1" si="157"/>
        <v>34</v>
      </c>
      <c r="J459">
        <f t="shared" ca="1" si="158"/>
        <v>2</v>
      </c>
      <c r="K459" t="str">
        <f t="shared" ca="1" si="159"/>
        <v>women</v>
      </c>
      <c r="L459">
        <f t="shared" ca="1" si="160"/>
        <v>6</v>
      </c>
      <c r="M459" t="str">
        <f t="shared" ca="1" si="161"/>
        <v>Biotech</v>
      </c>
      <c r="N459">
        <f t="shared" ca="1" si="162"/>
        <v>1</v>
      </c>
      <c r="O459" t="str">
        <f t="shared" ca="1" si="163"/>
        <v>HSC</v>
      </c>
      <c r="P459">
        <f t="shared" ca="1" si="164"/>
        <v>1</v>
      </c>
      <c r="Q459">
        <f t="shared" ca="1" si="165"/>
        <v>2</v>
      </c>
      <c r="R459">
        <f t="shared" ca="1" si="166"/>
        <v>945833</v>
      </c>
      <c r="S459">
        <f t="shared" ca="1" si="167"/>
        <v>1</v>
      </c>
      <c r="T459" t="str">
        <f t="shared" ca="1" si="168"/>
        <v>New york</v>
      </c>
      <c r="U459">
        <f t="shared" ca="1" si="169"/>
        <v>3861367.163555311</v>
      </c>
      <c r="V459">
        <f t="shared" ca="1" si="170"/>
        <v>52352.662128920216</v>
      </c>
      <c r="W459">
        <f t="shared" ca="1" si="171"/>
        <v>382557.78143666463</v>
      </c>
      <c r="X459">
        <f t="shared" ca="1" si="172"/>
        <v>46904.13722478869</v>
      </c>
      <c r="Y459">
        <f t="shared" ca="1" si="173"/>
        <v>348479.57788748475</v>
      </c>
      <c r="Z459">
        <f t="shared" ca="1" si="174"/>
        <v>253003.32433643795</v>
      </c>
      <c r="AA459">
        <f t="shared" ca="1" si="175"/>
        <v>5442761.2693284135</v>
      </c>
      <c r="AB459">
        <f t="shared" ca="1" si="176"/>
        <v>4995024.8920872193</v>
      </c>
      <c r="AD459">
        <f ca="1">IF(main[[#This Row],[Place]]="Melbourne",main[[#This Row],[Networth]],0)</f>
        <v>0</v>
      </c>
      <c r="AE459">
        <f ca="1">IF(main[[#This Row],[Place]]="Cardiff",main[[#This Row],[Networth]],0)</f>
        <v>0</v>
      </c>
      <c r="AF459">
        <f ca="1">IF(main[[#This Row],[Place]]="New york",main[[#This Row],[Networth]],0)</f>
        <v>4995024.8920872193</v>
      </c>
      <c r="AG459">
        <f ca="1">IF(main[[#This Row],[Place]]="London",main[[#This Row],[Networth]],0)</f>
        <v>0</v>
      </c>
      <c r="AH459">
        <f ca="1">IF(main[[#This Row],[Place]]="Paris",main[[#This Row],[Networth]],0)</f>
        <v>0</v>
      </c>
      <c r="AI459">
        <f ca="1">IF(main[[#This Row],[Place]]="Rome",main[[#This Row],[Networth]],0)</f>
        <v>0</v>
      </c>
      <c r="AJ459">
        <f ca="1">IF(main[[#This Row],[Place]]="Delhi",main[[#This Row],[Networth]],0)</f>
        <v>0</v>
      </c>
      <c r="AK459">
        <f ca="1">IF(main[[#This Row],[Place]]="Lords",main[[#This Row],[Networth]],0)</f>
        <v>0</v>
      </c>
    </row>
    <row r="460" spans="4:37">
      <c r="D460" s="16">
        <f t="shared" ca="1" si="156"/>
        <v>14</v>
      </c>
      <c r="E460">
        <f t="shared" ca="1" si="156"/>
        <v>16</v>
      </c>
      <c r="F460">
        <f t="shared" si="177"/>
        <v>457</v>
      </c>
      <c r="G460" t="str">
        <f ca="1">VLOOKUP(D460,firstname[],2,FALSE)</f>
        <v>Glenn</v>
      </c>
      <c r="H460" s="3" t="str">
        <f ca="1">VLOOKUP(E460,lastname[],2,FALSE)</f>
        <v>Maxwell</v>
      </c>
      <c r="I460">
        <f t="shared" ca="1" si="157"/>
        <v>41</v>
      </c>
      <c r="J460">
        <f t="shared" ca="1" si="158"/>
        <v>2</v>
      </c>
      <c r="K460" t="str">
        <f t="shared" ca="1" si="159"/>
        <v>women</v>
      </c>
      <c r="L460">
        <f t="shared" ca="1" si="160"/>
        <v>5</v>
      </c>
      <c r="M460" t="str">
        <f t="shared" ca="1" si="161"/>
        <v>Electrical</v>
      </c>
      <c r="N460">
        <f t="shared" ca="1" si="162"/>
        <v>4</v>
      </c>
      <c r="O460" t="str">
        <f t="shared" ca="1" si="163"/>
        <v>PostGraduate</v>
      </c>
      <c r="P460">
        <f t="shared" ca="1" si="164"/>
        <v>2</v>
      </c>
      <c r="Q460">
        <f t="shared" ca="1" si="165"/>
        <v>2</v>
      </c>
      <c r="R460">
        <f t="shared" ca="1" si="166"/>
        <v>1095899</v>
      </c>
      <c r="S460">
        <f t="shared" ca="1" si="167"/>
        <v>6</v>
      </c>
      <c r="T460" t="str">
        <f t="shared" ca="1" si="168"/>
        <v>Lords</v>
      </c>
      <c r="U460">
        <f t="shared" ca="1" si="169"/>
        <v>10071240.787478652</v>
      </c>
      <c r="V460">
        <f t="shared" ca="1" si="170"/>
        <v>961352.03480465827</v>
      </c>
      <c r="W460">
        <f t="shared" ca="1" si="171"/>
        <v>414985.18018503324</v>
      </c>
      <c r="X460">
        <f t="shared" ca="1" si="172"/>
        <v>338493.15289397998</v>
      </c>
      <c r="Y460">
        <f t="shared" ca="1" si="173"/>
        <v>696677.12113148777</v>
      </c>
      <c r="Z460">
        <f t="shared" ca="1" si="174"/>
        <v>711079.55461396556</v>
      </c>
      <c r="AA460">
        <f t="shared" ca="1" si="175"/>
        <v>12293204.522277649</v>
      </c>
      <c r="AB460">
        <f t="shared" ca="1" si="176"/>
        <v>10296682.213447524</v>
      </c>
      <c r="AD460">
        <f ca="1">IF(main[[#This Row],[Place]]="Melbourne",main[[#This Row],[Networth]],0)</f>
        <v>0</v>
      </c>
      <c r="AE460">
        <f ca="1">IF(main[[#This Row],[Place]]="Cardiff",main[[#This Row],[Networth]],0)</f>
        <v>0</v>
      </c>
      <c r="AF460">
        <f ca="1">IF(main[[#This Row],[Place]]="New york",main[[#This Row],[Networth]],0)</f>
        <v>0</v>
      </c>
      <c r="AG460">
        <f ca="1">IF(main[[#This Row],[Place]]="London",main[[#This Row],[Networth]],0)</f>
        <v>0</v>
      </c>
      <c r="AH460">
        <f ca="1">IF(main[[#This Row],[Place]]="Paris",main[[#This Row],[Networth]],0)</f>
        <v>0</v>
      </c>
      <c r="AI460">
        <f ca="1">IF(main[[#This Row],[Place]]="Rome",main[[#This Row],[Networth]],0)</f>
        <v>0</v>
      </c>
      <c r="AJ460">
        <f ca="1">IF(main[[#This Row],[Place]]="Delhi",main[[#This Row],[Networth]],0)</f>
        <v>0</v>
      </c>
      <c r="AK460">
        <f ca="1">IF(main[[#This Row],[Place]]="Lords",main[[#This Row],[Networth]],0)</f>
        <v>10296682.213447524</v>
      </c>
    </row>
    <row r="461" spans="4:37">
      <c r="D461" s="16">
        <f t="shared" ca="1" si="156"/>
        <v>4</v>
      </c>
      <c r="E461">
        <f t="shared" ca="1" si="156"/>
        <v>3</v>
      </c>
      <c r="F461">
        <f t="shared" si="177"/>
        <v>458</v>
      </c>
      <c r="G461" t="str">
        <f ca="1">VLOOKUP(D461,firstname[],2,FALSE)</f>
        <v>Sharmila</v>
      </c>
      <c r="H461" s="3" t="str">
        <f ca="1">VLOOKUP(E461,lastname[],2,FALSE)</f>
        <v>Nadela</v>
      </c>
      <c r="I461">
        <f t="shared" ca="1" si="157"/>
        <v>27</v>
      </c>
      <c r="J461">
        <f t="shared" ca="1" si="158"/>
        <v>2</v>
      </c>
      <c r="K461" t="str">
        <f t="shared" ca="1" si="159"/>
        <v>women</v>
      </c>
      <c r="L461">
        <f t="shared" ca="1" si="160"/>
        <v>1</v>
      </c>
      <c r="M461" t="str">
        <f t="shared" ca="1" si="161"/>
        <v>Computer Science</v>
      </c>
      <c r="N461">
        <f t="shared" ca="1" si="162"/>
        <v>4</v>
      </c>
      <c r="O461" t="str">
        <f t="shared" ca="1" si="163"/>
        <v>PostGraduate</v>
      </c>
      <c r="P461">
        <f t="shared" ca="1" si="164"/>
        <v>1</v>
      </c>
      <c r="Q461">
        <f t="shared" ca="1" si="165"/>
        <v>4</v>
      </c>
      <c r="R461">
        <f t="shared" ca="1" si="166"/>
        <v>1110693</v>
      </c>
      <c r="S461">
        <f t="shared" ca="1" si="167"/>
        <v>5</v>
      </c>
      <c r="T461" t="str">
        <f t="shared" ca="1" si="168"/>
        <v>Delhi</v>
      </c>
      <c r="U461">
        <f t="shared" ca="1" si="169"/>
        <v>3850435.0187967038</v>
      </c>
      <c r="V461">
        <f t="shared" ca="1" si="170"/>
        <v>189716.22122607168</v>
      </c>
      <c r="W461">
        <f t="shared" ca="1" si="171"/>
        <v>655534.76968237688</v>
      </c>
      <c r="X461">
        <f t="shared" ca="1" si="172"/>
        <v>48344.843050181291</v>
      </c>
      <c r="Y461">
        <f t="shared" ca="1" si="173"/>
        <v>685308.04013864452</v>
      </c>
      <c r="Z461">
        <f t="shared" ca="1" si="174"/>
        <v>18367.850210208882</v>
      </c>
      <c r="AA461">
        <f t="shared" ca="1" si="175"/>
        <v>5635030.6386892889</v>
      </c>
      <c r="AB461">
        <f t="shared" ca="1" si="176"/>
        <v>4711661.5342743918</v>
      </c>
      <c r="AD461">
        <f ca="1">IF(main[[#This Row],[Place]]="Melbourne",main[[#This Row],[Networth]],0)</f>
        <v>0</v>
      </c>
      <c r="AE461">
        <f ca="1">IF(main[[#This Row],[Place]]="Cardiff",main[[#This Row],[Networth]],0)</f>
        <v>0</v>
      </c>
      <c r="AF461">
        <f ca="1">IF(main[[#This Row],[Place]]="New york",main[[#This Row],[Networth]],0)</f>
        <v>0</v>
      </c>
      <c r="AG461">
        <f ca="1">IF(main[[#This Row],[Place]]="London",main[[#This Row],[Networth]],0)</f>
        <v>0</v>
      </c>
      <c r="AH461">
        <f ca="1">IF(main[[#This Row],[Place]]="Paris",main[[#This Row],[Networth]],0)</f>
        <v>0</v>
      </c>
      <c r="AI461">
        <f ca="1">IF(main[[#This Row],[Place]]="Rome",main[[#This Row],[Networth]],0)</f>
        <v>0</v>
      </c>
      <c r="AJ461">
        <f ca="1">IF(main[[#This Row],[Place]]="Delhi",main[[#This Row],[Networth]],0)</f>
        <v>4711661.5342743918</v>
      </c>
      <c r="AK461">
        <f ca="1">IF(main[[#This Row],[Place]]="Lords",main[[#This Row],[Networth]],0)</f>
        <v>0</v>
      </c>
    </row>
    <row r="462" spans="4:37">
      <c r="D462" s="16">
        <f t="shared" ca="1" si="156"/>
        <v>25</v>
      </c>
      <c r="E462">
        <f t="shared" ca="1" si="156"/>
        <v>23</v>
      </c>
      <c r="F462">
        <f t="shared" si="177"/>
        <v>459</v>
      </c>
      <c r="G462" t="str">
        <f ca="1">VLOOKUP(D462,firstname[],2,FALSE)</f>
        <v>Washington</v>
      </c>
      <c r="H462" s="3" t="str">
        <f ca="1">VLOOKUP(E462,lastname[],2,FALSE)</f>
        <v>Kat</v>
      </c>
      <c r="I462">
        <f t="shared" ca="1" si="157"/>
        <v>25</v>
      </c>
      <c r="J462">
        <f t="shared" ca="1" si="158"/>
        <v>2</v>
      </c>
      <c r="K462" t="str">
        <f t="shared" ca="1" si="159"/>
        <v>women</v>
      </c>
      <c r="L462">
        <f t="shared" ca="1" si="160"/>
        <v>6</v>
      </c>
      <c r="M462" t="str">
        <f t="shared" ca="1" si="161"/>
        <v>Biotech</v>
      </c>
      <c r="N462">
        <f t="shared" ca="1" si="162"/>
        <v>5</v>
      </c>
      <c r="O462" t="str">
        <f t="shared" ca="1" si="163"/>
        <v>PHD</v>
      </c>
      <c r="P462">
        <f t="shared" ca="1" si="164"/>
        <v>1</v>
      </c>
      <c r="Q462">
        <f t="shared" ca="1" si="165"/>
        <v>1</v>
      </c>
      <c r="R462">
        <f t="shared" ca="1" si="166"/>
        <v>410586</v>
      </c>
      <c r="S462">
        <f t="shared" ca="1" si="167"/>
        <v>6</v>
      </c>
      <c r="T462" t="str">
        <f t="shared" ca="1" si="168"/>
        <v>Lords</v>
      </c>
      <c r="U462">
        <f t="shared" ca="1" si="169"/>
        <v>1197357.5827705597</v>
      </c>
      <c r="V462">
        <f t="shared" ca="1" si="170"/>
        <v>5157.3971843318259</v>
      </c>
      <c r="W462">
        <f t="shared" ca="1" si="171"/>
        <v>253748.02734658017</v>
      </c>
      <c r="X462">
        <f t="shared" ca="1" si="172"/>
        <v>16606.098112442542</v>
      </c>
      <c r="Y462">
        <f t="shared" ca="1" si="173"/>
        <v>183455.78512146862</v>
      </c>
      <c r="Z462">
        <f t="shared" ca="1" si="174"/>
        <v>149102.71313277516</v>
      </c>
      <c r="AA462">
        <f t="shared" ca="1" si="175"/>
        <v>2010794.3232499149</v>
      </c>
      <c r="AB462">
        <f t="shared" ca="1" si="176"/>
        <v>1805575.0428316719</v>
      </c>
      <c r="AD462">
        <f ca="1">IF(main[[#This Row],[Place]]="Melbourne",main[[#This Row],[Networth]],0)</f>
        <v>0</v>
      </c>
      <c r="AE462">
        <f ca="1">IF(main[[#This Row],[Place]]="Cardiff",main[[#This Row],[Networth]],0)</f>
        <v>0</v>
      </c>
      <c r="AF462">
        <f ca="1">IF(main[[#This Row],[Place]]="New york",main[[#This Row],[Networth]],0)</f>
        <v>0</v>
      </c>
      <c r="AG462">
        <f ca="1">IF(main[[#This Row],[Place]]="London",main[[#This Row],[Networth]],0)</f>
        <v>0</v>
      </c>
      <c r="AH462">
        <f ca="1">IF(main[[#This Row],[Place]]="Paris",main[[#This Row],[Networth]],0)</f>
        <v>0</v>
      </c>
      <c r="AI462">
        <f ca="1">IF(main[[#This Row],[Place]]="Rome",main[[#This Row],[Networth]],0)</f>
        <v>0</v>
      </c>
      <c r="AJ462">
        <f ca="1">IF(main[[#This Row],[Place]]="Delhi",main[[#This Row],[Networth]],0)</f>
        <v>0</v>
      </c>
      <c r="AK462">
        <f ca="1">IF(main[[#This Row],[Place]]="Lords",main[[#This Row],[Networth]],0)</f>
        <v>1805575.0428316719</v>
      </c>
    </row>
    <row r="463" spans="4:37">
      <c r="D463" s="16">
        <f t="shared" ca="1" si="156"/>
        <v>30</v>
      </c>
      <c r="E463">
        <f t="shared" ca="1" si="156"/>
        <v>28</v>
      </c>
      <c r="F463">
        <f t="shared" si="177"/>
        <v>460</v>
      </c>
      <c r="G463" t="str">
        <f ca="1">VLOOKUP(D463,firstname[],2,FALSE)</f>
        <v>Rashid</v>
      </c>
      <c r="H463" s="3" t="str">
        <f ca="1">VLOOKUP(E463,lastname[],2,FALSE)</f>
        <v>Coulternile</v>
      </c>
      <c r="I463">
        <f t="shared" ca="1" si="157"/>
        <v>34</v>
      </c>
      <c r="J463">
        <f t="shared" ca="1" si="158"/>
        <v>1</v>
      </c>
      <c r="K463" t="str">
        <f t="shared" ca="1" si="159"/>
        <v>men</v>
      </c>
      <c r="L463">
        <f t="shared" ca="1" si="160"/>
        <v>1</v>
      </c>
      <c r="M463" t="str">
        <f t="shared" ca="1" si="161"/>
        <v>Computer Science</v>
      </c>
      <c r="N463">
        <f t="shared" ca="1" si="162"/>
        <v>5</v>
      </c>
      <c r="O463" t="str">
        <f t="shared" ca="1" si="163"/>
        <v>PHD</v>
      </c>
      <c r="P463">
        <f t="shared" ca="1" si="164"/>
        <v>1</v>
      </c>
      <c r="Q463">
        <f t="shared" ca="1" si="165"/>
        <v>1</v>
      </c>
      <c r="R463">
        <f t="shared" ca="1" si="166"/>
        <v>1081602</v>
      </c>
      <c r="S463">
        <f t="shared" ca="1" si="167"/>
        <v>2</v>
      </c>
      <c r="T463" t="str">
        <f t="shared" ca="1" si="168"/>
        <v>London</v>
      </c>
      <c r="U463">
        <f t="shared" ca="1" si="169"/>
        <v>6252307.2188749257</v>
      </c>
      <c r="V463">
        <f t="shared" ca="1" si="170"/>
        <v>572689.20574116462</v>
      </c>
      <c r="W463">
        <f t="shared" ca="1" si="171"/>
        <v>153184.39314469503</v>
      </c>
      <c r="X463">
        <f t="shared" ca="1" si="172"/>
        <v>51739.691323764418</v>
      </c>
      <c r="Y463">
        <f t="shared" ca="1" si="173"/>
        <v>154213.54573349713</v>
      </c>
      <c r="Z463">
        <f t="shared" ca="1" si="174"/>
        <v>299557.29085769108</v>
      </c>
      <c r="AA463">
        <f t="shared" ca="1" si="175"/>
        <v>7786650.9028773122</v>
      </c>
      <c r="AB463">
        <f t="shared" ca="1" si="176"/>
        <v>7008008.4600788858</v>
      </c>
      <c r="AD463">
        <f ca="1">IF(main[[#This Row],[Place]]="Melbourne",main[[#This Row],[Networth]],0)</f>
        <v>0</v>
      </c>
      <c r="AE463">
        <f ca="1">IF(main[[#This Row],[Place]]="Cardiff",main[[#This Row],[Networth]],0)</f>
        <v>0</v>
      </c>
      <c r="AF463">
        <f ca="1">IF(main[[#This Row],[Place]]="New york",main[[#This Row],[Networth]],0)</f>
        <v>0</v>
      </c>
      <c r="AG463">
        <f ca="1">IF(main[[#This Row],[Place]]="London",main[[#This Row],[Networth]],0)</f>
        <v>7008008.4600788858</v>
      </c>
      <c r="AH463">
        <f ca="1">IF(main[[#This Row],[Place]]="Paris",main[[#This Row],[Networth]],0)</f>
        <v>0</v>
      </c>
      <c r="AI463">
        <f ca="1">IF(main[[#This Row],[Place]]="Rome",main[[#This Row],[Networth]],0)</f>
        <v>0</v>
      </c>
      <c r="AJ463">
        <f ca="1">IF(main[[#This Row],[Place]]="Delhi",main[[#This Row],[Networth]],0)</f>
        <v>0</v>
      </c>
      <c r="AK463">
        <f ca="1">IF(main[[#This Row],[Place]]="Lords",main[[#This Row],[Networth]],0)</f>
        <v>0</v>
      </c>
    </row>
    <row r="464" spans="4:37">
      <c r="D464" s="16">
        <f t="shared" ca="1" si="156"/>
        <v>21</v>
      </c>
      <c r="E464">
        <f t="shared" ca="1" si="156"/>
        <v>4</v>
      </c>
      <c r="F464">
        <f t="shared" si="177"/>
        <v>461</v>
      </c>
      <c r="G464" t="str">
        <f ca="1">VLOOKUP(D464,firstname[],2,FALSE)</f>
        <v>Mitchell</v>
      </c>
      <c r="H464" s="3" t="str">
        <f ca="1">VLOOKUP(E464,lastname[],2,FALSE)</f>
        <v>Tagore</v>
      </c>
      <c r="I464">
        <f t="shared" ca="1" si="157"/>
        <v>28</v>
      </c>
      <c r="J464">
        <f t="shared" ca="1" si="158"/>
        <v>2</v>
      </c>
      <c r="K464" t="str">
        <f t="shared" ca="1" si="159"/>
        <v>women</v>
      </c>
      <c r="L464">
        <f t="shared" ca="1" si="160"/>
        <v>4</v>
      </c>
      <c r="M464" t="str">
        <f t="shared" ca="1" si="161"/>
        <v>IT</v>
      </c>
      <c r="N464">
        <f t="shared" ca="1" si="162"/>
        <v>4</v>
      </c>
      <c r="O464" t="str">
        <f t="shared" ca="1" si="163"/>
        <v>PostGraduate</v>
      </c>
      <c r="P464">
        <f t="shared" ca="1" si="164"/>
        <v>3</v>
      </c>
      <c r="Q464">
        <f t="shared" ca="1" si="165"/>
        <v>2</v>
      </c>
      <c r="R464">
        <f t="shared" ca="1" si="166"/>
        <v>166917</v>
      </c>
      <c r="S464">
        <f t="shared" ca="1" si="167"/>
        <v>8</v>
      </c>
      <c r="T464" t="str">
        <f t="shared" ca="1" si="168"/>
        <v>Cardiff</v>
      </c>
      <c r="U464">
        <f t="shared" ca="1" si="169"/>
        <v>1024768.8836847292</v>
      </c>
      <c r="V464">
        <f t="shared" ca="1" si="170"/>
        <v>29626.537513185056</v>
      </c>
      <c r="W464">
        <f t="shared" ca="1" si="171"/>
        <v>28104.717738527866</v>
      </c>
      <c r="X464">
        <f t="shared" ca="1" si="172"/>
        <v>16440.553657570043</v>
      </c>
      <c r="Y464">
        <f t="shared" ca="1" si="173"/>
        <v>141708.54501501584</v>
      </c>
      <c r="Z464">
        <f t="shared" ca="1" si="174"/>
        <v>120612.94128591454</v>
      </c>
      <c r="AA464">
        <f t="shared" ca="1" si="175"/>
        <v>1340403.5427091715</v>
      </c>
      <c r="AB464">
        <f t="shared" ca="1" si="176"/>
        <v>1152627.9065234005</v>
      </c>
      <c r="AD464">
        <f ca="1">IF(main[[#This Row],[Place]]="Melbourne",main[[#This Row],[Networth]],0)</f>
        <v>0</v>
      </c>
      <c r="AE464">
        <f ca="1">IF(main[[#This Row],[Place]]="Cardiff",main[[#This Row],[Networth]],0)</f>
        <v>1152627.9065234005</v>
      </c>
      <c r="AF464">
        <f ca="1">IF(main[[#This Row],[Place]]="New york",main[[#This Row],[Networth]],0)</f>
        <v>0</v>
      </c>
      <c r="AG464">
        <f ca="1">IF(main[[#This Row],[Place]]="London",main[[#This Row],[Networth]],0)</f>
        <v>0</v>
      </c>
      <c r="AH464">
        <f ca="1">IF(main[[#This Row],[Place]]="Paris",main[[#This Row],[Networth]],0)</f>
        <v>0</v>
      </c>
      <c r="AI464">
        <f ca="1">IF(main[[#This Row],[Place]]="Rome",main[[#This Row],[Networth]],0)</f>
        <v>0</v>
      </c>
      <c r="AJ464">
        <f ca="1">IF(main[[#This Row],[Place]]="Delhi",main[[#This Row],[Networth]],0)</f>
        <v>0</v>
      </c>
      <c r="AK464">
        <f ca="1">IF(main[[#This Row],[Place]]="Lords",main[[#This Row],[Networth]],0)</f>
        <v>0</v>
      </c>
    </row>
    <row r="465" spans="4:37">
      <c r="D465" s="16">
        <f t="shared" ca="1" si="156"/>
        <v>15</v>
      </c>
      <c r="E465">
        <f t="shared" ca="1" si="156"/>
        <v>6</v>
      </c>
      <c r="F465">
        <f t="shared" si="177"/>
        <v>462</v>
      </c>
      <c r="G465" t="str">
        <f ca="1">VLOOKUP(D465,firstname[],2,FALSE)</f>
        <v>Brendon</v>
      </c>
      <c r="H465" s="3" t="str">
        <f ca="1">VLOOKUP(E465,lastname[],2,FALSE)</f>
        <v>Pant</v>
      </c>
      <c r="I465">
        <f t="shared" ca="1" si="157"/>
        <v>40</v>
      </c>
      <c r="J465">
        <f t="shared" ca="1" si="158"/>
        <v>2</v>
      </c>
      <c r="K465" t="str">
        <f t="shared" ca="1" si="159"/>
        <v>women</v>
      </c>
      <c r="L465">
        <f t="shared" ca="1" si="160"/>
        <v>4</v>
      </c>
      <c r="M465" t="str">
        <f t="shared" ca="1" si="161"/>
        <v>IT</v>
      </c>
      <c r="N465">
        <f t="shared" ca="1" si="162"/>
        <v>1</v>
      </c>
      <c r="O465" t="str">
        <f t="shared" ca="1" si="163"/>
        <v>HSC</v>
      </c>
      <c r="P465">
        <f t="shared" ca="1" si="164"/>
        <v>3</v>
      </c>
      <c r="Q465">
        <f t="shared" ca="1" si="165"/>
        <v>1</v>
      </c>
      <c r="R465">
        <f t="shared" ca="1" si="166"/>
        <v>107886</v>
      </c>
      <c r="S465">
        <f t="shared" ca="1" si="167"/>
        <v>1</v>
      </c>
      <c r="T465" t="str">
        <f t="shared" ca="1" si="168"/>
        <v>New york</v>
      </c>
      <c r="U465">
        <f t="shared" ca="1" si="169"/>
        <v>838618.95458537713</v>
      </c>
      <c r="V465">
        <f t="shared" ca="1" si="170"/>
        <v>64954.326272578037</v>
      </c>
      <c r="W465">
        <f t="shared" ca="1" si="171"/>
        <v>37716.19171709643</v>
      </c>
      <c r="X465">
        <f t="shared" ca="1" si="172"/>
        <v>697.77499182901647</v>
      </c>
      <c r="Y465">
        <f t="shared" ca="1" si="173"/>
        <v>52724.195937833159</v>
      </c>
      <c r="Z465">
        <f t="shared" ca="1" si="174"/>
        <v>69932.298975378741</v>
      </c>
      <c r="AA465">
        <f t="shared" ca="1" si="175"/>
        <v>1054153.4452778522</v>
      </c>
      <c r="AB465">
        <f t="shared" ca="1" si="176"/>
        <v>935777.14807561203</v>
      </c>
      <c r="AD465">
        <f ca="1">IF(main[[#This Row],[Place]]="Melbourne",main[[#This Row],[Networth]],0)</f>
        <v>0</v>
      </c>
      <c r="AE465">
        <f ca="1">IF(main[[#This Row],[Place]]="Cardiff",main[[#This Row],[Networth]],0)</f>
        <v>0</v>
      </c>
      <c r="AF465">
        <f ca="1">IF(main[[#This Row],[Place]]="New york",main[[#This Row],[Networth]],0)</f>
        <v>935777.14807561203</v>
      </c>
      <c r="AG465">
        <f ca="1">IF(main[[#This Row],[Place]]="London",main[[#This Row],[Networth]],0)</f>
        <v>0</v>
      </c>
      <c r="AH465">
        <f ca="1">IF(main[[#This Row],[Place]]="Paris",main[[#This Row],[Networth]],0)</f>
        <v>0</v>
      </c>
      <c r="AI465">
        <f ca="1">IF(main[[#This Row],[Place]]="Rome",main[[#This Row],[Networth]],0)</f>
        <v>0</v>
      </c>
      <c r="AJ465">
        <f ca="1">IF(main[[#This Row],[Place]]="Delhi",main[[#This Row],[Networth]],0)</f>
        <v>0</v>
      </c>
      <c r="AK465">
        <f ca="1">IF(main[[#This Row],[Place]]="Lords",main[[#This Row],[Networth]],0)</f>
        <v>0</v>
      </c>
    </row>
    <row r="466" spans="4:37">
      <c r="D466" s="16">
        <f t="shared" ca="1" si="156"/>
        <v>20</v>
      </c>
      <c r="E466">
        <f t="shared" ca="1" si="156"/>
        <v>30</v>
      </c>
      <c r="F466">
        <f t="shared" si="177"/>
        <v>463</v>
      </c>
      <c r="G466" t="str">
        <f ca="1">VLOOKUP(D466,firstname[],2,FALSE)</f>
        <v>Rozy</v>
      </c>
      <c r="H466" s="3" t="str">
        <f ca="1">VLOOKUP(E466,lastname[],2,FALSE)</f>
        <v>Hawkings</v>
      </c>
      <c r="I466">
        <f t="shared" ca="1" si="157"/>
        <v>25</v>
      </c>
      <c r="J466">
        <f t="shared" ca="1" si="158"/>
        <v>2</v>
      </c>
      <c r="K466" t="str">
        <f t="shared" ca="1" si="159"/>
        <v>women</v>
      </c>
      <c r="L466">
        <f t="shared" ca="1" si="160"/>
        <v>2</v>
      </c>
      <c r="M466" t="str">
        <f t="shared" ca="1" si="161"/>
        <v>Chemical</v>
      </c>
      <c r="N466">
        <f t="shared" ca="1" si="162"/>
        <v>4</v>
      </c>
      <c r="O466" t="str">
        <f t="shared" ca="1" si="163"/>
        <v>PostGraduate</v>
      </c>
      <c r="P466">
        <f t="shared" ca="1" si="164"/>
        <v>3</v>
      </c>
      <c r="Q466">
        <f t="shared" ca="1" si="165"/>
        <v>2</v>
      </c>
      <c r="R466">
        <f t="shared" ca="1" si="166"/>
        <v>439028</v>
      </c>
      <c r="S466">
        <f t="shared" ca="1" si="167"/>
        <v>4</v>
      </c>
      <c r="T466" t="str">
        <f t="shared" ca="1" si="168"/>
        <v>Rome</v>
      </c>
      <c r="U466">
        <f t="shared" ca="1" si="169"/>
        <v>1972839.1004849169</v>
      </c>
      <c r="V466">
        <f t="shared" ca="1" si="170"/>
        <v>46686.000682772799</v>
      </c>
      <c r="W466">
        <f t="shared" ca="1" si="171"/>
        <v>438734.35455478431</v>
      </c>
      <c r="X466">
        <f t="shared" ca="1" si="172"/>
        <v>217136.56795633846</v>
      </c>
      <c r="Y466">
        <f t="shared" ca="1" si="173"/>
        <v>315626.99176561274</v>
      </c>
      <c r="Z466">
        <f t="shared" ca="1" si="174"/>
        <v>105735.93436505896</v>
      </c>
      <c r="AA466">
        <f t="shared" ca="1" si="175"/>
        <v>2956337.3894047602</v>
      </c>
      <c r="AB466">
        <f t="shared" ca="1" si="176"/>
        <v>2376887.8290000362</v>
      </c>
      <c r="AD466">
        <f ca="1">IF(main[[#This Row],[Place]]="Melbourne",main[[#This Row],[Networth]],0)</f>
        <v>0</v>
      </c>
      <c r="AE466">
        <f ca="1">IF(main[[#This Row],[Place]]="Cardiff",main[[#This Row],[Networth]],0)</f>
        <v>0</v>
      </c>
      <c r="AF466">
        <f ca="1">IF(main[[#This Row],[Place]]="New york",main[[#This Row],[Networth]],0)</f>
        <v>0</v>
      </c>
      <c r="AG466">
        <f ca="1">IF(main[[#This Row],[Place]]="London",main[[#This Row],[Networth]],0)</f>
        <v>0</v>
      </c>
      <c r="AH466">
        <f ca="1">IF(main[[#This Row],[Place]]="Paris",main[[#This Row],[Networth]],0)</f>
        <v>0</v>
      </c>
      <c r="AI466">
        <f ca="1">IF(main[[#This Row],[Place]]="Rome",main[[#This Row],[Networth]],0)</f>
        <v>2376887.8290000362</v>
      </c>
      <c r="AJ466">
        <f ca="1">IF(main[[#This Row],[Place]]="Delhi",main[[#This Row],[Networth]],0)</f>
        <v>0</v>
      </c>
      <c r="AK466">
        <f ca="1">IF(main[[#This Row],[Place]]="Lords",main[[#This Row],[Networth]],0)</f>
        <v>0</v>
      </c>
    </row>
    <row r="467" spans="4:37">
      <c r="D467" s="16">
        <f t="shared" ca="1" si="156"/>
        <v>18</v>
      </c>
      <c r="E467">
        <f t="shared" ca="1" si="156"/>
        <v>7</v>
      </c>
      <c r="F467">
        <f t="shared" si="177"/>
        <v>464</v>
      </c>
      <c r="G467" t="str">
        <f ca="1">VLOOKUP(D467,firstname[],2,FALSE)</f>
        <v>Charles</v>
      </c>
      <c r="H467" s="3" t="str">
        <f ca="1">VLOOKUP(E467,lastname[],2,FALSE)</f>
        <v>Trump</v>
      </c>
      <c r="I467">
        <f t="shared" ca="1" si="157"/>
        <v>32</v>
      </c>
      <c r="J467">
        <f t="shared" ca="1" si="158"/>
        <v>2</v>
      </c>
      <c r="K467" t="str">
        <f t="shared" ca="1" si="159"/>
        <v>women</v>
      </c>
      <c r="L467">
        <f t="shared" ca="1" si="160"/>
        <v>6</v>
      </c>
      <c r="M467" t="str">
        <f t="shared" ca="1" si="161"/>
        <v>Biotech</v>
      </c>
      <c r="N467">
        <f t="shared" ca="1" si="162"/>
        <v>2</v>
      </c>
      <c r="O467" t="str">
        <f t="shared" ca="1" si="163"/>
        <v>SSC</v>
      </c>
      <c r="P467">
        <f t="shared" ca="1" si="164"/>
        <v>2</v>
      </c>
      <c r="Q467">
        <f t="shared" ca="1" si="165"/>
        <v>3</v>
      </c>
      <c r="R467">
        <f t="shared" ca="1" si="166"/>
        <v>832140</v>
      </c>
      <c r="S467">
        <f t="shared" ca="1" si="167"/>
        <v>7</v>
      </c>
      <c r="T467" t="str">
        <f t="shared" ca="1" si="168"/>
        <v>Melbourne</v>
      </c>
      <c r="U467">
        <f t="shared" ca="1" si="169"/>
        <v>975221.33355278289</v>
      </c>
      <c r="V467">
        <f t="shared" ca="1" si="170"/>
        <v>34191.67610016773</v>
      </c>
      <c r="W467">
        <f t="shared" ca="1" si="171"/>
        <v>704583.8883313043</v>
      </c>
      <c r="X467">
        <f t="shared" ca="1" si="172"/>
        <v>180206.98478003897</v>
      </c>
      <c r="Y467">
        <f t="shared" ca="1" si="173"/>
        <v>354123.42844318558</v>
      </c>
      <c r="Z467">
        <f t="shared" ca="1" si="174"/>
        <v>231561.19216524332</v>
      </c>
      <c r="AA467">
        <f t="shared" ca="1" si="175"/>
        <v>2743506.4140493306</v>
      </c>
      <c r="AB467">
        <f t="shared" ca="1" si="176"/>
        <v>2174984.324725938</v>
      </c>
      <c r="AD467">
        <f ca="1">IF(main[[#This Row],[Place]]="Melbourne",main[[#This Row],[Networth]],0)</f>
        <v>2174984.324725938</v>
      </c>
      <c r="AE467">
        <f ca="1">IF(main[[#This Row],[Place]]="Cardiff",main[[#This Row],[Networth]],0)</f>
        <v>0</v>
      </c>
      <c r="AF467">
        <f ca="1">IF(main[[#This Row],[Place]]="New york",main[[#This Row],[Networth]],0)</f>
        <v>0</v>
      </c>
      <c r="AG467">
        <f ca="1">IF(main[[#This Row],[Place]]="London",main[[#This Row],[Networth]],0)</f>
        <v>0</v>
      </c>
      <c r="AH467">
        <f ca="1">IF(main[[#This Row],[Place]]="Paris",main[[#This Row],[Networth]],0)</f>
        <v>0</v>
      </c>
      <c r="AI467">
        <f ca="1">IF(main[[#This Row],[Place]]="Rome",main[[#This Row],[Networth]],0)</f>
        <v>0</v>
      </c>
      <c r="AJ467">
        <f ca="1">IF(main[[#This Row],[Place]]="Delhi",main[[#This Row],[Networth]],0)</f>
        <v>0</v>
      </c>
      <c r="AK467">
        <f ca="1">IF(main[[#This Row],[Place]]="Lords",main[[#This Row],[Networth]],0)</f>
        <v>0</v>
      </c>
    </row>
    <row r="468" spans="4:37">
      <c r="D468" s="16">
        <f t="shared" ca="1" si="156"/>
        <v>3</v>
      </c>
      <c r="E468">
        <f t="shared" ca="1" si="156"/>
        <v>12</v>
      </c>
      <c r="F468">
        <f t="shared" si="177"/>
        <v>465</v>
      </c>
      <c r="G468" t="str">
        <f ca="1">VLOOKUP(D468,firstname[],2,FALSE)</f>
        <v>Pradyuman</v>
      </c>
      <c r="H468" s="3" t="str">
        <f ca="1">VLOOKUP(E468,lastname[],2,FALSE)</f>
        <v>Sarkar</v>
      </c>
      <c r="I468">
        <f t="shared" ca="1" si="157"/>
        <v>44</v>
      </c>
      <c r="J468">
        <f t="shared" ca="1" si="158"/>
        <v>1</v>
      </c>
      <c r="K468" t="str">
        <f t="shared" ca="1" si="159"/>
        <v>men</v>
      </c>
      <c r="L468">
        <f t="shared" ca="1" si="160"/>
        <v>6</v>
      </c>
      <c r="M468" t="str">
        <f t="shared" ca="1" si="161"/>
        <v>Biotech</v>
      </c>
      <c r="N468">
        <f t="shared" ca="1" si="162"/>
        <v>5</v>
      </c>
      <c r="O468" t="str">
        <f t="shared" ca="1" si="163"/>
        <v>PHD</v>
      </c>
      <c r="P468">
        <f t="shared" ca="1" si="164"/>
        <v>2</v>
      </c>
      <c r="Q468">
        <f t="shared" ca="1" si="165"/>
        <v>1</v>
      </c>
      <c r="R468">
        <f t="shared" ca="1" si="166"/>
        <v>681234</v>
      </c>
      <c r="S468">
        <f t="shared" ca="1" si="167"/>
        <v>6</v>
      </c>
      <c r="T468" t="str">
        <f t="shared" ca="1" si="168"/>
        <v>Lords</v>
      </c>
      <c r="U468">
        <f t="shared" ca="1" si="169"/>
        <v>588107.0050165935</v>
      </c>
      <c r="V468">
        <f t="shared" ca="1" si="170"/>
        <v>46996.97323197635</v>
      </c>
      <c r="W468">
        <f t="shared" ca="1" si="171"/>
        <v>578783.77515597572</v>
      </c>
      <c r="X468">
        <f t="shared" ca="1" si="172"/>
        <v>243639.74739636571</v>
      </c>
      <c r="Y468">
        <f t="shared" ca="1" si="173"/>
        <v>217327.83938358625</v>
      </c>
      <c r="Z468">
        <f t="shared" ca="1" si="174"/>
        <v>386199.92072884319</v>
      </c>
      <c r="AA468">
        <f t="shared" ca="1" si="175"/>
        <v>2234324.7009014124</v>
      </c>
      <c r="AB468">
        <f t="shared" ca="1" si="176"/>
        <v>1726360.140889484</v>
      </c>
      <c r="AD468">
        <f ca="1">IF(main[[#This Row],[Place]]="Melbourne",main[[#This Row],[Networth]],0)</f>
        <v>0</v>
      </c>
      <c r="AE468">
        <f ca="1">IF(main[[#This Row],[Place]]="Cardiff",main[[#This Row],[Networth]],0)</f>
        <v>0</v>
      </c>
      <c r="AF468">
        <f ca="1">IF(main[[#This Row],[Place]]="New york",main[[#This Row],[Networth]],0)</f>
        <v>0</v>
      </c>
      <c r="AG468">
        <f ca="1">IF(main[[#This Row],[Place]]="London",main[[#This Row],[Networth]],0)</f>
        <v>0</v>
      </c>
      <c r="AH468">
        <f ca="1">IF(main[[#This Row],[Place]]="Paris",main[[#This Row],[Networth]],0)</f>
        <v>0</v>
      </c>
      <c r="AI468">
        <f ca="1">IF(main[[#This Row],[Place]]="Rome",main[[#This Row],[Networth]],0)</f>
        <v>0</v>
      </c>
      <c r="AJ468">
        <f ca="1">IF(main[[#This Row],[Place]]="Delhi",main[[#This Row],[Networth]],0)</f>
        <v>0</v>
      </c>
      <c r="AK468">
        <f ca="1">IF(main[[#This Row],[Place]]="Lords",main[[#This Row],[Networth]],0)</f>
        <v>1726360.140889484</v>
      </c>
    </row>
    <row r="469" spans="4:37">
      <c r="D469" s="16">
        <f t="shared" ca="1" si="156"/>
        <v>30</v>
      </c>
      <c r="E469">
        <f t="shared" ca="1" si="156"/>
        <v>6</v>
      </c>
      <c r="F469">
        <f t="shared" si="177"/>
        <v>466</v>
      </c>
      <c r="G469" t="str">
        <f ca="1">VLOOKUP(D469,firstname[],2,FALSE)</f>
        <v>Rashid</v>
      </c>
      <c r="H469" s="3" t="str">
        <f ca="1">VLOOKUP(E469,lastname[],2,FALSE)</f>
        <v>Pant</v>
      </c>
      <c r="I469">
        <f t="shared" ca="1" si="157"/>
        <v>29</v>
      </c>
      <c r="J469">
        <f t="shared" ca="1" si="158"/>
        <v>1</v>
      </c>
      <c r="K469" t="str">
        <f t="shared" ca="1" si="159"/>
        <v>men</v>
      </c>
      <c r="L469">
        <f t="shared" ca="1" si="160"/>
        <v>4</v>
      </c>
      <c r="M469" t="str">
        <f t="shared" ca="1" si="161"/>
        <v>IT</v>
      </c>
      <c r="N469">
        <f t="shared" ca="1" si="162"/>
        <v>3</v>
      </c>
      <c r="O469" t="str">
        <f t="shared" ca="1" si="163"/>
        <v>Graduate</v>
      </c>
      <c r="P469">
        <f t="shared" ca="1" si="164"/>
        <v>3</v>
      </c>
      <c r="Q469">
        <f t="shared" ca="1" si="165"/>
        <v>4</v>
      </c>
      <c r="R469">
        <f t="shared" ca="1" si="166"/>
        <v>765382</v>
      </c>
      <c r="S469">
        <f t="shared" ca="1" si="167"/>
        <v>8</v>
      </c>
      <c r="T469" t="str">
        <f t="shared" ca="1" si="168"/>
        <v>Cardiff</v>
      </c>
      <c r="U469">
        <f t="shared" ca="1" si="169"/>
        <v>3174453.0791707528</v>
      </c>
      <c r="V469">
        <f t="shared" ca="1" si="170"/>
        <v>179592.23396521425</v>
      </c>
      <c r="W469">
        <f t="shared" ca="1" si="171"/>
        <v>538400.84370749083</v>
      </c>
      <c r="X469">
        <f t="shared" ca="1" si="172"/>
        <v>359494.91982304101</v>
      </c>
      <c r="Y469">
        <f t="shared" ca="1" si="173"/>
        <v>433071.93861003168</v>
      </c>
      <c r="Z469">
        <f t="shared" ca="1" si="174"/>
        <v>193392.55659772494</v>
      </c>
      <c r="AA469">
        <f t="shared" ca="1" si="175"/>
        <v>4671628.4794759685</v>
      </c>
      <c r="AB469">
        <f t="shared" ca="1" si="176"/>
        <v>3699469.3870776813</v>
      </c>
      <c r="AD469">
        <f ca="1">IF(main[[#This Row],[Place]]="Melbourne",main[[#This Row],[Networth]],0)</f>
        <v>0</v>
      </c>
      <c r="AE469">
        <f ca="1">IF(main[[#This Row],[Place]]="Cardiff",main[[#This Row],[Networth]],0)</f>
        <v>3699469.3870776813</v>
      </c>
      <c r="AF469">
        <f ca="1">IF(main[[#This Row],[Place]]="New york",main[[#This Row],[Networth]],0)</f>
        <v>0</v>
      </c>
      <c r="AG469">
        <f ca="1">IF(main[[#This Row],[Place]]="London",main[[#This Row],[Networth]],0)</f>
        <v>0</v>
      </c>
      <c r="AH469">
        <f ca="1">IF(main[[#This Row],[Place]]="Paris",main[[#This Row],[Networth]],0)</f>
        <v>0</v>
      </c>
      <c r="AI469">
        <f ca="1">IF(main[[#This Row],[Place]]="Rome",main[[#This Row],[Networth]],0)</f>
        <v>0</v>
      </c>
      <c r="AJ469">
        <f ca="1">IF(main[[#This Row],[Place]]="Delhi",main[[#This Row],[Networth]],0)</f>
        <v>0</v>
      </c>
      <c r="AK469">
        <f ca="1">IF(main[[#This Row],[Place]]="Lords",main[[#This Row],[Networth]],0)</f>
        <v>0</v>
      </c>
    </row>
    <row r="470" spans="4:37">
      <c r="D470" s="16">
        <f t="shared" ca="1" si="156"/>
        <v>12</v>
      </c>
      <c r="E470">
        <f t="shared" ca="1" si="156"/>
        <v>25</v>
      </c>
      <c r="F470">
        <f t="shared" si="177"/>
        <v>467</v>
      </c>
      <c r="G470" t="str">
        <f ca="1">VLOOKUP(D470,firstname[],2,FALSE)</f>
        <v>Bill</v>
      </c>
      <c r="H470" s="3" t="str">
        <f ca="1">VLOOKUP(E470,lastname[],2,FALSE)</f>
        <v>Mathhodkar</v>
      </c>
      <c r="I470">
        <f t="shared" ca="1" si="157"/>
        <v>44</v>
      </c>
      <c r="J470">
        <f t="shared" ca="1" si="158"/>
        <v>1</v>
      </c>
      <c r="K470" t="str">
        <f t="shared" ca="1" si="159"/>
        <v>men</v>
      </c>
      <c r="L470">
        <f t="shared" ca="1" si="160"/>
        <v>2</v>
      </c>
      <c r="M470" t="str">
        <f t="shared" ca="1" si="161"/>
        <v>Chemical</v>
      </c>
      <c r="N470">
        <f t="shared" ca="1" si="162"/>
        <v>2</v>
      </c>
      <c r="O470" t="str">
        <f t="shared" ca="1" si="163"/>
        <v>SSC</v>
      </c>
      <c r="P470">
        <f t="shared" ca="1" si="164"/>
        <v>3</v>
      </c>
      <c r="Q470">
        <f t="shared" ca="1" si="165"/>
        <v>2</v>
      </c>
      <c r="R470">
        <f t="shared" ca="1" si="166"/>
        <v>431093</v>
      </c>
      <c r="S470">
        <f t="shared" ca="1" si="167"/>
        <v>3</v>
      </c>
      <c r="T470" t="str">
        <f t="shared" ca="1" si="168"/>
        <v>Paris</v>
      </c>
      <c r="U470">
        <f t="shared" ca="1" si="169"/>
        <v>1311471.4939126363</v>
      </c>
      <c r="V470">
        <f t="shared" ca="1" si="170"/>
        <v>110909.29798557733</v>
      </c>
      <c r="W470">
        <f t="shared" ca="1" si="171"/>
        <v>341768.27974740259</v>
      </c>
      <c r="X470">
        <f t="shared" ca="1" si="172"/>
        <v>21983.593272123766</v>
      </c>
      <c r="Y470">
        <f t="shared" ca="1" si="173"/>
        <v>205262.25352622368</v>
      </c>
      <c r="Z470">
        <f t="shared" ca="1" si="174"/>
        <v>122702.04842119184</v>
      </c>
      <c r="AA470">
        <f t="shared" ca="1" si="175"/>
        <v>2207034.8220812306</v>
      </c>
      <c r="AB470">
        <f t="shared" ca="1" si="176"/>
        <v>1868879.677297306</v>
      </c>
      <c r="AD470">
        <f ca="1">IF(main[[#This Row],[Place]]="Melbourne",main[[#This Row],[Networth]],0)</f>
        <v>0</v>
      </c>
      <c r="AE470">
        <f ca="1">IF(main[[#This Row],[Place]]="Cardiff",main[[#This Row],[Networth]],0)</f>
        <v>0</v>
      </c>
      <c r="AF470">
        <f ca="1">IF(main[[#This Row],[Place]]="New york",main[[#This Row],[Networth]],0)</f>
        <v>0</v>
      </c>
      <c r="AG470">
        <f ca="1">IF(main[[#This Row],[Place]]="London",main[[#This Row],[Networth]],0)</f>
        <v>0</v>
      </c>
      <c r="AH470">
        <f ca="1">IF(main[[#This Row],[Place]]="Paris",main[[#This Row],[Networth]],0)</f>
        <v>1868879.677297306</v>
      </c>
      <c r="AI470">
        <f ca="1">IF(main[[#This Row],[Place]]="Rome",main[[#This Row],[Networth]],0)</f>
        <v>0</v>
      </c>
      <c r="AJ470">
        <f ca="1">IF(main[[#This Row],[Place]]="Delhi",main[[#This Row],[Networth]],0)</f>
        <v>0</v>
      </c>
      <c r="AK470">
        <f ca="1">IF(main[[#This Row],[Place]]="Lords",main[[#This Row],[Networth]],0)</f>
        <v>0</v>
      </c>
    </row>
    <row r="471" spans="4:37">
      <c r="D471" s="16">
        <f t="shared" ca="1" si="156"/>
        <v>5</v>
      </c>
      <c r="E471">
        <f t="shared" ca="1" si="156"/>
        <v>20</v>
      </c>
      <c r="F471">
        <f t="shared" si="177"/>
        <v>468</v>
      </c>
      <c r="G471" t="str">
        <f ca="1">VLOOKUP(D471,firstname[],2,FALSE)</f>
        <v>Rishabh</v>
      </c>
      <c r="H471" s="3" t="str">
        <f ca="1">VLOOKUP(E471,lastname[],2,FALSE)</f>
        <v>Link</v>
      </c>
      <c r="I471">
        <f t="shared" ca="1" si="157"/>
        <v>29</v>
      </c>
      <c r="J471">
        <f t="shared" ca="1" si="158"/>
        <v>2</v>
      </c>
      <c r="K471" t="str">
        <f t="shared" ca="1" si="159"/>
        <v>women</v>
      </c>
      <c r="L471">
        <f t="shared" ca="1" si="160"/>
        <v>2</v>
      </c>
      <c r="M471" t="str">
        <f t="shared" ca="1" si="161"/>
        <v>Chemical</v>
      </c>
      <c r="N471">
        <f t="shared" ca="1" si="162"/>
        <v>2</v>
      </c>
      <c r="O471" t="str">
        <f t="shared" ca="1" si="163"/>
        <v>SSC</v>
      </c>
      <c r="P471">
        <f t="shared" ca="1" si="164"/>
        <v>2</v>
      </c>
      <c r="Q471">
        <f t="shared" ca="1" si="165"/>
        <v>1</v>
      </c>
      <c r="R471">
        <f t="shared" ca="1" si="166"/>
        <v>875360</v>
      </c>
      <c r="S471">
        <f t="shared" ca="1" si="167"/>
        <v>8</v>
      </c>
      <c r="T471" t="str">
        <f t="shared" ca="1" si="168"/>
        <v>Cardiff</v>
      </c>
      <c r="U471">
        <f t="shared" ca="1" si="169"/>
        <v>1771589.7576842483</v>
      </c>
      <c r="V471">
        <f t="shared" ca="1" si="170"/>
        <v>95685.17668280199</v>
      </c>
      <c r="W471">
        <f t="shared" ca="1" si="171"/>
        <v>391208.64430476847</v>
      </c>
      <c r="X471">
        <f t="shared" ca="1" si="172"/>
        <v>218700.21295729961</v>
      </c>
      <c r="Y471">
        <f t="shared" ca="1" si="173"/>
        <v>564753.91144477669</v>
      </c>
      <c r="Z471">
        <f t="shared" ca="1" si="174"/>
        <v>444352.66366323049</v>
      </c>
      <c r="AA471">
        <f t="shared" ca="1" si="175"/>
        <v>3482511.0656522475</v>
      </c>
      <c r="AB471">
        <f t="shared" ca="1" si="176"/>
        <v>2603371.7645673691</v>
      </c>
      <c r="AD471">
        <f ca="1">IF(main[[#This Row],[Place]]="Melbourne",main[[#This Row],[Networth]],0)</f>
        <v>0</v>
      </c>
      <c r="AE471">
        <f ca="1">IF(main[[#This Row],[Place]]="Cardiff",main[[#This Row],[Networth]],0)</f>
        <v>2603371.7645673691</v>
      </c>
      <c r="AF471">
        <f ca="1">IF(main[[#This Row],[Place]]="New york",main[[#This Row],[Networth]],0)</f>
        <v>0</v>
      </c>
      <c r="AG471">
        <f ca="1">IF(main[[#This Row],[Place]]="London",main[[#This Row],[Networth]],0)</f>
        <v>0</v>
      </c>
      <c r="AH471">
        <f ca="1">IF(main[[#This Row],[Place]]="Paris",main[[#This Row],[Networth]],0)</f>
        <v>0</v>
      </c>
      <c r="AI471">
        <f ca="1">IF(main[[#This Row],[Place]]="Rome",main[[#This Row],[Networth]],0)</f>
        <v>0</v>
      </c>
      <c r="AJ471">
        <f ca="1">IF(main[[#This Row],[Place]]="Delhi",main[[#This Row],[Networth]],0)</f>
        <v>0</v>
      </c>
      <c r="AK471">
        <f ca="1">IF(main[[#This Row],[Place]]="Lords",main[[#This Row],[Networth]],0)</f>
        <v>0</v>
      </c>
    </row>
    <row r="472" spans="4:37">
      <c r="D472" s="16">
        <f t="shared" ca="1" si="156"/>
        <v>24</v>
      </c>
      <c r="E472">
        <f t="shared" ca="1" si="156"/>
        <v>25</v>
      </c>
      <c r="F472">
        <f t="shared" si="177"/>
        <v>469</v>
      </c>
      <c r="G472" t="str">
        <f ca="1">VLOOKUP(D472,firstname[],2,FALSE)</f>
        <v>Katnam</v>
      </c>
      <c r="H472" s="3" t="str">
        <f ca="1">VLOOKUP(E472,lastname[],2,FALSE)</f>
        <v>Mathhodkar</v>
      </c>
      <c r="I472">
        <f t="shared" ca="1" si="157"/>
        <v>27</v>
      </c>
      <c r="J472">
        <f t="shared" ca="1" si="158"/>
        <v>1</v>
      </c>
      <c r="K472" t="str">
        <f t="shared" ca="1" si="159"/>
        <v>men</v>
      </c>
      <c r="L472">
        <f t="shared" ca="1" si="160"/>
        <v>3</v>
      </c>
      <c r="M472" t="str">
        <f t="shared" ca="1" si="161"/>
        <v>Mechanical</v>
      </c>
      <c r="N472">
        <f t="shared" ca="1" si="162"/>
        <v>1</v>
      </c>
      <c r="O472" t="str">
        <f t="shared" ca="1" si="163"/>
        <v>HSC</v>
      </c>
      <c r="P472">
        <f t="shared" ca="1" si="164"/>
        <v>1</v>
      </c>
      <c r="Q472">
        <f t="shared" ca="1" si="165"/>
        <v>2</v>
      </c>
      <c r="R472">
        <f t="shared" ca="1" si="166"/>
        <v>910223</v>
      </c>
      <c r="S472">
        <f t="shared" ca="1" si="167"/>
        <v>6</v>
      </c>
      <c r="T472" t="str">
        <f t="shared" ca="1" si="168"/>
        <v>Lords</v>
      </c>
      <c r="U472">
        <f t="shared" ca="1" si="169"/>
        <v>2084266.4094905648</v>
      </c>
      <c r="V472">
        <f t="shared" ca="1" si="170"/>
        <v>201792.80298389203</v>
      </c>
      <c r="W472">
        <f t="shared" ca="1" si="171"/>
        <v>588107.06134654046</v>
      </c>
      <c r="X472">
        <f t="shared" ca="1" si="172"/>
        <v>436002.87202535506</v>
      </c>
      <c r="Y472">
        <f t="shared" ca="1" si="173"/>
        <v>196069.81594419514</v>
      </c>
      <c r="Z472">
        <f t="shared" ca="1" si="174"/>
        <v>297714.00278468325</v>
      </c>
      <c r="AA472">
        <f t="shared" ca="1" si="175"/>
        <v>3880310.4736217884</v>
      </c>
      <c r="AB472">
        <f t="shared" ca="1" si="176"/>
        <v>3046444.9826683458</v>
      </c>
      <c r="AD472">
        <f ca="1">IF(main[[#This Row],[Place]]="Melbourne",main[[#This Row],[Networth]],0)</f>
        <v>0</v>
      </c>
      <c r="AE472">
        <f ca="1">IF(main[[#This Row],[Place]]="Cardiff",main[[#This Row],[Networth]],0)</f>
        <v>0</v>
      </c>
      <c r="AF472">
        <f ca="1">IF(main[[#This Row],[Place]]="New york",main[[#This Row],[Networth]],0)</f>
        <v>0</v>
      </c>
      <c r="AG472">
        <f ca="1">IF(main[[#This Row],[Place]]="London",main[[#This Row],[Networth]],0)</f>
        <v>0</v>
      </c>
      <c r="AH472">
        <f ca="1">IF(main[[#This Row],[Place]]="Paris",main[[#This Row],[Networth]],0)</f>
        <v>0</v>
      </c>
      <c r="AI472">
        <f ca="1">IF(main[[#This Row],[Place]]="Rome",main[[#This Row],[Networth]],0)</f>
        <v>0</v>
      </c>
      <c r="AJ472">
        <f ca="1">IF(main[[#This Row],[Place]]="Delhi",main[[#This Row],[Networth]],0)</f>
        <v>0</v>
      </c>
      <c r="AK472">
        <f ca="1">IF(main[[#This Row],[Place]]="Lords",main[[#This Row],[Networth]],0)</f>
        <v>3046444.9826683458</v>
      </c>
    </row>
    <row r="473" spans="4:37">
      <c r="D473" s="16">
        <f t="shared" ca="1" si="156"/>
        <v>14</v>
      </c>
      <c r="E473">
        <f t="shared" ca="1" si="156"/>
        <v>15</v>
      </c>
      <c r="F473">
        <f t="shared" si="177"/>
        <v>470</v>
      </c>
      <c r="G473" t="str">
        <f ca="1">VLOOKUP(D473,firstname[],2,FALSE)</f>
        <v>Glenn</v>
      </c>
      <c r="H473" s="3" t="str">
        <f ca="1">VLOOKUP(E473,lastname[],2,FALSE)</f>
        <v>Pathan</v>
      </c>
      <c r="I473">
        <f t="shared" ca="1" si="157"/>
        <v>27</v>
      </c>
      <c r="J473">
        <f t="shared" ca="1" si="158"/>
        <v>1</v>
      </c>
      <c r="K473" t="str">
        <f t="shared" ca="1" si="159"/>
        <v>men</v>
      </c>
      <c r="L473">
        <f t="shared" ca="1" si="160"/>
        <v>1</v>
      </c>
      <c r="M473" t="str">
        <f t="shared" ca="1" si="161"/>
        <v>Computer Science</v>
      </c>
      <c r="N473">
        <f t="shared" ca="1" si="162"/>
        <v>2</v>
      </c>
      <c r="O473" t="str">
        <f t="shared" ca="1" si="163"/>
        <v>SSC</v>
      </c>
      <c r="P473">
        <f t="shared" ca="1" si="164"/>
        <v>3</v>
      </c>
      <c r="Q473">
        <f t="shared" ca="1" si="165"/>
        <v>2</v>
      </c>
      <c r="R473">
        <f t="shared" ca="1" si="166"/>
        <v>278753</v>
      </c>
      <c r="S473">
        <f t="shared" ca="1" si="167"/>
        <v>1</v>
      </c>
      <c r="T473" t="str">
        <f t="shared" ca="1" si="168"/>
        <v>New york</v>
      </c>
      <c r="U473">
        <f t="shared" ca="1" si="169"/>
        <v>543242.0226735886</v>
      </c>
      <c r="V473">
        <f t="shared" ca="1" si="170"/>
        <v>7804.3375357138884</v>
      </c>
      <c r="W473">
        <f t="shared" ca="1" si="171"/>
        <v>183599.70981189061</v>
      </c>
      <c r="X473">
        <f t="shared" ca="1" si="172"/>
        <v>46871.08112350211</v>
      </c>
      <c r="Y473">
        <f t="shared" ca="1" si="173"/>
        <v>140554.34897074816</v>
      </c>
      <c r="Z473">
        <f t="shared" ca="1" si="174"/>
        <v>29066.734812600193</v>
      </c>
      <c r="AA473">
        <f t="shared" ca="1" si="175"/>
        <v>1034661.4672980794</v>
      </c>
      <c r="AB473">
        <f t="shared" ca="1" si="176"/>
        <v>839431.69966811524</v>
      </c>
      <c r="AD473">
        <f ca="1">IF(main[[#This Row],[Place]]="Melbourne",main[[#This Row],[Networth]],0)</f>
        <v>0</v>
      </c>
      <c r="AE473">
        <f ca="1">IF(main[[#This Row],[Place]]="Cardiff",main[[#This Row],[Networth]],0)</f>
        <v>0</v>
      </c>
      <c r="AF473">
        <f ca="1">IF(main[[#This Row],[Place]]="New york",main[[#This Row],[Networth]],0)</f>
        <v>839431.69966811524</v>
      </c>
      <c r="AG473">
        <f ca="1">IF(main[[#This Row],[Place]]="London",main[[#This Row],[Networth]],0)</f>
        <v>0</v>
      </c>
      <c r="AH473">
        <f ca="1">IF(main[[#This Row],[Place]]="Paris",main[[#This Row],[Networth]],0)</f>
        <v>0</v>
      </c>
      <c r="AI473">
        <f ca="1">IF(main[[#This Row],[Place]]="Rome",main[[#This Row],[Networth]],0)</f>
        <v>0</v>
      </c>
      <c r="AJ473">
        <f ca="1">IF(main[[#This Row],[Place]]="Delhi",main[[#This Row],[Networth]],0)</f>
        <v>0</v>
      </c>
      <c r="AK473">
        <f ca="1">IF(main[[#This Row],[Place]]="Lords",main[[#This Row],[Networth]],0)</f>
        <v>0</v>
      </c>
    </row>
    <row r="474" spans="4:37">
      <c r="D474" s="16">
        <f t="shared" ca="1" si="156"/>
        <v>26</v>
      </c>
      <c r="E474">
        <f t="shared" ca="1" si="156"/>
        <v>27</v>
      </c>
      <c r="F474">
        <f t="shared" si="177"/>
        <v>471</v>
      </c>
      <c r="G474" t="str">
        <f ca="1">VLOOKUP(D474,firstname[],2,FALSE)</f>
        <v>Paul</v>
      </c>
      <c r="H474" s="3" t="str">
        <f ca="1">VLOOKUP(E474,lastname[],2,FALSE)</f>
        <v>Khan</v>
      </c>
      <c r="I474">
        <f t="shared" ca="1" si="157"/>
        <v>25</v>
      </c>
      <c r="J474">
        <f t="shared" ca="1" si="158"/>
        <v>2</v>
      </c>
      <c r="K474" t="str">
        <f t="shared" ca="1" si="159"/>
        <v>women</v>
      </c>
      <c r="L474">
        <f t="shared" ca="1" si="160"/>
        <v>1</v>
      </c>
      <c r="M474" t="str">
        <f t="shared" ca="1" si="161"/>
        <v>Computer Science</v>
      </c>
      <c r="N474">
        <f t="shared" ca="1" si="162"/>
        <v>1</v>
      </c>
      <c r="O474" t="str">
        <f t="shared" ca="1" si="163"/>
        <v>HSC</v>
      </c>
      <c r="P474">
        <f t="shared" ca="1" si="164"/>
        <v>1</v>
      </c>
      <c r="Q474">
        <f t="shared" ca="1" si="165"/>
        <v>2</v>
      </c>
      <c r="R474">
        <f t="shared" ca="1" si="166"/>
        <v>1486589</v>
      </c>
      <c r="S474">
        <f t="shared" ca="1" si="167"/>
        <v>8</v>
      </c>
      <c r="T474" t="str">
        <f t="shared" ca="1" si="168"/>
        <v>Cardiff</v>
      </c>
      <c r="U474">
        <f t="shared" ca="1" si="169"/>
        <v>678800.09007368109</v>
      </c>
      <c r="V474">
        <f t="shared" ca="1" si="170"/>
        <v>60367.294963004082</v>
      </c>
      <c r="W474">
        <f t="shared" ca="1" si="171"/>
        <v>323234.81741862331</v>
      </c>
      <c r="X474">
        <f t="shared" ca="1" si="172"/>
        <v>46059.122294315428</v>
      </c>
      <c r="Y474">
        <f t="shared" ca="1" si="173"/>
        <v>728327.07007265603</v>
      </c>
      <c r="Z474">
        <f t="shared" ca="1" si="174"/>
        <v>82541.164948218968</v>
      </c>
      <c r="AA474">
        <f t="shared" ca="1" si="175"/>
        <v>2571165.0724405232</v>
      </c>
      <c r="AB474">
        <f t="shared" ca="1" si="176"/>
        <v>1736411.5851105475</v>
      </c>
      <c r="AD474">
        <f ca="1">IF(main[[#This Row],[Place]]="Melbourne",main[[#This Row],[Networth]],0)</f>
        <v>0</v>
      </c>
      <c r="AE474">
        <f ca="1">IF(main[[#This Row],[Place]]="Cardiff",main[[#This Row],[Networth]],0)</f>
        <v>1736411.5851105475</v>
      </c>
      <c r="AF474">
        <f ca="1">IF(main[[#This Row],[Place]]="New york",main[[#This Row],[Networth]],0)</f>
        <v>0</v>
      </c>
      <c r="AG474">
        <f ca="1">IF(main[[#This Row],[Place]]="London",main[[#This Row],[Networth]],0)</f>
        <v>0</v>
      </c>
      <c r="AH474">
        <f ca="1">IF(main[[#This Row],[Place]]="Paris",main[[#This Row],[Networth]],0)</f>
        <v>0</v>
      </c>
      <c r="AI474">
        <f ca="1">IF(main[[#This Row],[Place]]="Rome",main[[#This Row],[Networth]],0)</f>
        <v>0</v>
      </c>
      <c r="AJ474">
        <f ca="1">IF(main[[#This Row],[Place]]="Delhi",main[[#This Row],[Networth]],0)</f>
        <v>0</v>
      </c>
      <c r="AK474">
        <f ca="1">IF(main[[#This Row],[Place]]="Lords",main[[#This Row],[Networth]],0)</f>
        <v>0</v>
      </c>
    </row>
    <row r="475" spans="4:37">
      <c r="D475" s="16">
        <f t="shared" ca="1" si="156"/>
        <v>1</v>
      </c>
      <c r="E475">
        <f t="shared" ca="1" si="156"/>
        <v>21</v>
      </c>
      <c r="F475">
        <f t="shared" si="177"/>
        <v>472</v>
      </c>
      <c r="G475" t="str">
        <f ca="1">VLOOKUP(D475,firstname[],2,FALSE)</f>
        <v>Abhijeet</v>
      </c>
      <c r="H475" s="3" t="str">
        <f ca="1">VLOOKUP(E475,lastname[],2,FALSE)</f>
        <v>Starc</v>
      </c>
      <c r="I475">
        <f t="shared" ca="1" si="157"/>
        <v>32</v>
      </c>
      <c r="J475">
        <f t="shared" ca="1" si="158"/>
        <v>2</v>
      </c>
      <c r="K475" t="str">
        <f t="shared" ca="1" si="159"/>
        <v>women</v>
      </c>
      <c r="L475">
        <f t="shared" ca="1" si="160"/>
        <v>1</v>
      </c>
      <c r="M475" t="str">
        <f t="shared" ca="1" si="161"/>
        <v>Computer Science</v>
      </c>
      <c r="N475">
        <f t="shared" ca="1" si="162"/>
        <v>5</v>
      </c>
      <c r="O475" t="str">
        <f t="shared" ca="1" si="163"/>
        <v>PHD</v>
      </c>
      <c r="P475">
        <f t="shared" ca="1" si="164"/>
        <v>2</v>
      </c>
      <c r="Q475">
        <f t="shared" ca="1" si="165"/>
        <v>4</v>
      </c>
      <c r="R475">
        <f t="shared" ca="1" si="166"/>
        <v>718016</v>
      </c>
      <c r="S475">
        <f t="shared" ca="1" si="167"/>
        <v>5</v>
      </c>
      <c r="T475" t="str">
        <f t="shared" ca="1" si="168"/>
        <v>Delhi</v>
      </c>
      <c r="U475">
        <f t="shared" ca="1" si="169"/>
        <v>2897978.7083631204</v>
      </c>
      <c r="V475">
        <f t="shared" ca="1" si="170"/>
        <v>40651.728831027438</v>
      </c>
      <c r="W475">
        <f t="shared" ca="1" si="171"/>
        <v>479490.01965210086</v>
      </c>
      <c r="X475">
        <f t="shared" ca="1" si="172"/>
        <v>20050.860274357947</v>
      </c>
      <c r="Y475">
        <f t="shared" ca="1" si="173"/>
        <v>248925.0763588034</v>
      </c>
      <c r="Z475">
        <f t="shared" ca="1" si="174"/>
        <v>288131.88496678724</v>
      </c>
      <c r="AA475">
        <f t="shared" ca="1" si="175"/>
        <v>4383616.6129820086</v>
      </c>
      <c r="AB475">
        <f t="shared" ca="1" si="176"/>
        <v>4073988.9475178197</v>
      </c>
      <c r="AD475">
        <f ca="1">IF(main[[#This Row],[Place]]="Melbourne",main[[#This Row],[Networth]],0)</f>
        <v>0</v>
      </c>
      <c r="AE475">
        <f ca="1">IF(main[[#This Row],[Place]]="Cardiff",main[[#This Row],[Networth]],0)</f>
        <v>0</v>
      </c>
      <c r="AF475">
        <f ca="1">IF(main[[#This Row],[Place]]="New york",main[[#This Row],[Networth]],0)</f>
        <v>0</v>
      </c>
      <c r="AG475">
        <f ca="1">IF(main[[#This Row],[Place]]="London",main[[#This Row],[Networth]],0)</f>
        <v>0</v>
      </c>
      <c r="AH475">
        <f ca="1">IF(main[[#This Row],[Place]]="Paris",main[[#This Row],[Networth]],0)</f>
        <v>0</v>
      </c>
      <c r="AI475">
        <f ca="1">IF(main[[#This Row],[Place]]="Rome",main[[#This Row],[Networth]],0)</f>
        <v>0</v>
      </c>
      <c r="AJ475">
        <f ca="1">IF(main[[#This Row],[Place]]="Delhi",main[[#This Row],[Networth]],0)</f>
        <v>4073988.9475178197</v>
      </c>
      <c r="AK475">
        <f ca="1">IF(main[[#This Row],[Place]]="Lords",main[[#This Row],[Networth]],0)</f>
        <v>0</v>
      </c>
    </row>
    <row r="476" spans="4:37">
      <c r="D476" s="16">
        <f t="shared" ca="1" si="156"/>
        <v>22</v>
      </c>
      <c r="E476">
        <f t="shared" ca="1" si="156"/>
        <v>8</v>
      </c>
      <c r="F476">
        <f t="shared" si="177"/>
        <v>473</v>
      </c>
      <c r="G476" t="str">
        <f ca="1">VLOOKUP(D476,firstname[],2,FALSE)</f>
        <v>Satya</v>
      </c>
      <c r="H476" s="3" t="str">
        <f ca="1">VLOOKUP(E476,lastname[],2,FALSE)</f>
        <v>Sheikh</v>
      </c>
      <c r="I476">
        <f t="shared" ca="1" si="157"/>
        <v>27</v>
      </c>
      <c r="J476">
        <f t="shared" ca="1" si="158"/>
        <v>2</v>
      </c>
      <c r="K476" t="str">
        <f t="shared" ca="1" si="159"/>
        <v>women</v>
      </c>
      <c r="L476">
        <f t="shared" ca="1" si="160"/>
        <v>1</v>
      </c>
      <c r="M476" t="str">
        <f t="shared" ca="1" si="161"/>
        <v>Computer Science</v>
      </c>
      <c r="N476">
        <f t="shared" ca="1" si="162"/>
        <v>2</v>
      </c>
      <c r="O476" t="str">
        <f t="shared" ca="1" si="163"/>
        <v>SSC</v>
      </c>
      <c r="P476">
        <f t="shared" ca="1" si="164"/>
        <v>3</v>
      </c>
      <c r="Q476">
        <f t="shared" ca="1" si="165"/>
        <v>4</v>
      </c>
      <c r="R476">
        <f t="shared" ca="1" si="166"/>
        <v>887241</v>
      </c>
      <c r="S476">
        <f t="shared" ca="1" si="167"/>
        <v>6</v>
      </c>
      <c r="T476" t="str">
        <f t="shared" ca="1" si="168"/>
        <v>Lords</v>
      </c>
      <c r="U476">
        <f t="shared" ca="1" si="169"/>
        <v>2400585.6895664157</v>
      </c>
      <c r="V476">
        <f t="shared" ca="1" si="170"/>
        <v>73092.355560293698</v>
      </c>
      <c r="W476">
        <f t="shared" ca="1" si="171"/>
        <v>152545.01592769646</v>
      </c>
      <c r="X476">
        <f t="shared" ca="1" si="172"/>
        <v>124660.33111006166</v>
      </c>
      <c r="Y476">
        <f t="shared" ca="1" si="173"/>
        <v>95750.650595095314</v>
      </c>
      <c r="Z476">
        <f t="shared" ca="1" si="174"/>
        <v>516464.19647956651</v>
      </c>
      <c r="AA476">
        <f t="shared" ca="1" si="175"/>
        <v>3956835.9019736787</v>
      </c>
      <c r="AB476">
        <f t="shared" ca="1" si="176"/>
        <v>3663332.5647082278</v>
      </c>
      <c r="AD476">
        <f ca="1">IF(main[[#This Row],[Place]]="Melbourne",main[[#This Row],[Networth]],0)</f>
        <v>0</v>
      </c>
      <c r="AE476">
        <f ca="1">IF(main[[#This Row],[Place]]="Cardiff",main[[#This Row],[Networth]],0)</f>
        <v>0</v>
      </c>
      <c r="AF476">
        <f ca="1">IF(main[[#This Row],[Place]]="New york",main[[#This Row],[Networth]],0)</f>
        <v>0</v>
      </c>
      <c r="AG476">
        <f ca="1">IF(main[[#This Row],[Place]]="London",main[[#This Row],[Networth]],0)</f>
        <v>0</v>
      </c>
      <c r="AH476">
        <f ca="1">IF(main[[#This Row],[Place]]="Paris",main[[#This Row],[Networth]],0)</f>
        <v>0</v>
      </c>
      <c r="AI476">
        <f ca="1">IF(main[[#This Row],[Place]]="Rome",main[[#This Row],[Networth]],0)</f>
        <v>0</v>
      </c>
      <c r="AJ476">
        <f ca="1">IF(main[[#This Row],[Place]]="Delhi",main[[#This Row],[Networth]],0)</f>
        <v>0</v>
      </c>
      <c r="AK476">
        <f ca="1">IF(main[[#This Row],[Place]]="Lords",main[[#This Row],[Networth]],0)</f>
        <v>3663332.5647082278</v>
      </c>
    </row>
    <row r="477" spans="4:37">
      <c r="D477" s="16">
        <f t="shared" ca="1" si="156"/>
        <v>21</v>
      </c>
      <c r="E477">
        <f t="shared" ca="1" si="156"/>
        <v>13</v>
      </c>
      <c r="F477">
        <f t="shared" si="177"/>
        <v>474</v>
      </c>
      <c r="G477" t="str">
        <f ca="1">VLOOKUP(D477,firstname[],2,FALSE)</f>
        <v>Mitchell</v>
      </c>
      <c r="H477" s="3" t="str">
        <f ca="1">VLOOKUP(E477,lastname[],2,FALSE)</f>
        <v>Hooda</v>
      </c>
      <c r="I477">
        <f t="shared" ca="1" si="157"/>
        <v>30</v>
      </c>
      <c r="J477">
        <f t="shared" ca="1" si="158"/>
        <v>1</v>
      </c>
      <c r="K477" t="str">
        <f t="shared" ca="1" si="159"/>
        <v>men</v>
      </c>
      <c r="L477">
        <f t="shared" ca="1" si="160"/>
        <v>1</v>
      </c>
      <c r="M477" t="str">
        <f t="shared" ca="1" si="161"/>
        <v>Computer Science</v>
      </c>
      <c r="N477">
        <f t="shared" ca="1" si="162"/>
        <v>3</v>
      </c>
      <c r="O477" t="str">
        <f t="shared" ca="1" si="163"/>
        <v>Graduate</v>
      </c>
      <c r="P477">
        <f t="shared" ca="1" si="164"/>
        <v>2</v>
      </c>
      <c r="Q477">
        <f t="shared" ca="1" si="165"/>
        <v>4</v>
      </c>
      <c r="R477">
        <f t="shared" ca="1" si="166"/>
        <v>640252</v>
      </c>
      <c r="S477">
        <f t="shared" ca="1" si="167"/>
        <v>7</v>
      </c>
      <c r="T477" t="str">
        <f t="shared" ca="1" si="168"/>
        <v>Melbourne</v>
      </c>
      <c r="U477">
        <f t="shared" ca="1" si="169"/>
        <v>483951.96295013878</v>
      </c>
      <c r="V477">
        <f t="shared" ca="1" si="170"/>
        <v>43610.867148295743</v>
      </c>
      <c r="W477">
        <f t="shared" ca="1" si="171"/>
        <v>52941.057032150748</v>
      </c>
      <c r="X477">
        <f t="shared" ca="1" si="172"/>
        <v>3625.1286829260803</v>
      </c>
      <c r="Y477">
        <f t="shared" ca="1" si="173"/>
        <v>188521.22591769128</v>
      </c>
      <c r="Z477">
        <f t="shared" ca="1" si="174"/>
        <v>367090.6747217438</v>
      </c>
      <c r="AA477">
        <f t="shared" ca="1" si="175"/>
        <v>1544235.6947040334</v>
      </c>
      <c r="AB477">
        <f t="shared" ca="1" si="176"/>
        <v>1308478.4729551203</v>
      </c>
      <c r="AD477">
        <f ca="1">IF(main[[#This Row],[Place]]="Melbourne",main[[#This Row],[Networth]],0)</f>
        <v>1308478.4729551203</v>
      </c>
      <c r="AE477">
        <f ca="1">IF(main[[#This Row],[Place]]="Cardiff",main[[#This Row],[Networth]],0)</f>
        <v>0</v>
      </c>
      <c r="AF477">
        <f ca="1">IF(main[[#This Row],[Place]]="New york",main[[#This Row],[Networth]],0)</f>
        <v>0</v>
      </c>
      <c r="AG477">
        <f ca="1">IF(main[[#This Row],[Place]]="London",main[[#This Row],[Networth]],0)</f>
        <v>0</v>
      </c>
      <c r="AH477">
        <f ca="1">IF(main[[#This Row],[Place]]="Paris",main[[#This Row],[Networth]],0)</f>
        <v>0</v>
      </c>
      <c r="AI477">
        <f ca="1">IF(main[[#This Row],[Place]]="Rome",main[[#This Row],[Networth]],0)</f>
        <v>0</v>
      </c>
      <c r="AJ477">
        <f ca="1">IF(main[[#This Row],[Place]]="Delhi",main[[#This Row],[Networth]],0)</f>
        <v>0</v>
      </c>
      <c r="AK477">
        <f ca="1">IF(main[[#This Row],[Place]]="Lords",main[[#This Row],[Networth]],0)</f>
        <v>0</v>
      </c>
    </row>
    <row r="478" spans="4:37">
      <c r="D478" s="16">
        <f t="shared" ca="1" si="156"/>
        <v>10</v>
      </c>
      <c r="E478">
        <f t="shared" ca="1" si="156"/>
        <v>26</v>
      </c>
      <c r="F478">
        <f t="shared" si="177"/>
        <v>475</v>
      </c>
      <c r="G478" t="str">
        <f ca="1">VLOOKUP(D478,firstname[],2,FALSE)</f>
        <v>Abdul</v>
      </c>
      <c r="H478" s="3" t="str">
        <f ca="1">VLOOKUP(E478,lastname[],2,FALSE)</f>
        <v>Stirling</v>
      </c>
      <c r="I478">
        <f t="shared" ca="1" si="157"/>
        <v>34</v>
      </c>
      <c r="J478">
        <f t="shared" ca="1" si="158"/>
        <v>1</v>
      </c>
      <c r="K478" t="str">
        <f t="shared" ca="1" si="159"/>
        <v>men</v>
      </c>
      <c r="L478">
        <f t="shared" ca="1" si="160"/>
        <v>6</v>
      </c>
      <c r="M478" t="str">
        <f t="shared" ca="1" si="161"/>
        <v>Biotech</v>
      </c>
      <c r="N478">
        <f t="shared" ca="1" si="162"/>
        <v>5</v>
      </c>
      <c r="O478" t="str">
        <f t="shared" ca="1" si="163"/>
        <v>PHD</v>
      </c>
      <c r="P478">
        <f t="shared" ca="1" si="164"/>
        <v>2</v>
      </c>
      <c r="Q478">
        <f t="shared" ca="1" si="165"/>
        <v>3</v>
      </c>
      <c r="R478">
        <f t="shared" ca="1" si="166"/>
        <v>463664</v>
      </c>
      <c r="S478">
        <f t="shared" ca="1" si="167"/>
        <v>6</v>
      </c>
      <c r="T478" t="str">
        <f t="shared" ca="1" si="168"/>
        <v>Lords</v>
      </c>
      <c r="U478">
        <f t="shared" ca="1" si="169"/>
        <v>3628870.9472649596</v>
      </c>
      <c r="V478">
        <f t="shared" ca="1" si="170"/>
        <v>142928.55739298867</v>
      </c>
      <c r="W478">
        <f t="shared" ca="1" si="171"/>
        <v>50543.229354904121</v>
      </c>
      <c r="X478">
        <f t="shared" ca="1" si="172"/>
        <v>907.8147778284233</v>
      </c>
      <c r="Y478">
        <f t="shared" ca="1" si="173"/>
        <v>428494.89426659106</v>
      </c>
      <c r="Z478">
        <f t="shared" ca="1" si="174"/>
        <v>9447.1955643446599</v>
      </c>
      <c r="AA478">
        <f t="shared" ca="1" si="175"/>
        <v>4152525.3721842081</v>
      </c>
      <c r="AB478">
        <f t="shared" ca="1" si="176"/>
        <v>3580194.1057468001</v>
      </c>
      <c r="AD478">
        <f ca="1">IF(main[[#This Row],[Place]]="Melbourne",main[[#This Row],[Networth]],0)</f>
        <v>0</v>
      </c>
      <c r="AE478">
        <f ca="1">IF(main[[#This Row],[Place]]="Cardiff",main[[#This Row],[Networth]],0)</f>
        <v>0</v>
      </c>
      <c r="AF478">
        <f ca="1">IF(main[[#This Row],[Place]]="New york",main[[#This Row],[Networth]],0)</f>
        <v>0</v>
      </c>
      <c r="AG478">
        <f ca="1">IF(main[[#This Row],[Place]]="London",main[[#This Row],[Networth]],0)</f>
        <v>0</v>
      </c>
      <c r="AH478">
        <f ca="1">IF(main[[#This Row],[Place]]="Paris",main[[#This Row],[Networth]],0)</f>
        <v>0</v>
      </c>
      <c r="AI478">
        <f ca="1">IF(main[[#This Row],[Place]]="Rome",main[[#This Row],[Networth]],0)</f>
        <v>0</v>
      </c>
      <c r="AJ478">
        <f ca="1">IF(main[[#This Row],[Place]]="Delhi",main[[#This Row],[Networth]],0)</f>
        <v>0</v>
      </c>
      <c r="AK478">
        <f ca="1">IF(main[[#This Row],[Place]]="Lords",main[[#This Row],[Networth]],0)</f>
        <v>3580194.1057468001</v>
      </c>
    </row>
    <row r="479" spans="4:37">
      <c r="D479" s="16">
        <f t="shared" ca="1" si="156"/>
        <v>22</v>
      </c>
      <c r="E479">
        <f t="shared" ca="1" si="156"/>
        <v>20</v>
      </c>
      <c r="F479">
        <f t="shared" si="177"/>
        <v>476</v>
      </c>
      <c r="G479" t="str">
        <f ca="1">VLOOKUP(D479,firstname[],2,FALSE)</f>
        <v>Satya</v>
      </c>
      <c r="H479" s="3" t="str">
        <f ca="1">VLOOKUP(E479,lastname[],2,FALSE)</f>
        <v>Link</v>
      </c>
      <c r="I479">
        <f t="shared" ca="1" si="157"/>
        <v>41</v>
      </c>
      <c r="J479">
        <f t="shared" ca="1" si="158"/>
        <v>2</v>
      </c>
      <c r="K479" t="str">
        <f t="shared" ca="1" si="159"/>
        <v>women</v>
      </c>
      <c r="L479">
        <f t="shared" ca="1" si="160"/>
        <v>6</v>
      </c>
      <c r="M479" t="str">
        <f t="shared" ca="1" si="161"/>
        <v>Biotech</v>
      </c>
      <c r="N479">
        <f t="shared" ca="1" si="162"/>
        <v>1</v>
      </c>
      <c r="O479" t="str">
        <f t="shared" ca="1" si="163"/>
        <v>HSC</v>
      </c>
      <c r="P479">
        <f t="shared" ca="1" si="164"/>
        <v>1</v>
      </c>
      <c r="Q479">
        <f t="shared" ca="1" si="165"/>
        <v>1</v>
      </c>
      <c r="R479">
        <f t="shared" ca="1" si="166"/>
        <v>1441120</v>
      </c>
      <c r="S479">
        <f t="shared" ca="1" si="167"/>
        <v>7</v>
      </c>
      <c r="T479" t="str">
        <f t="shared" ca="1" si="168"/>
        <v>Melbourne</v>
      </c>
      <c r="U479">
        <f t="shared" ca="1" si="169"/>
        <v>5929753.174581971</v>
      </c>
      <c r="V479">
        <f t="shared" ca="1" si="170"/>
        <v>518588.21853290848</v>
      </c>
      <c r="W479">
        <f t="shared" ca="1" si="171"/>
        <v>1001462.5217090497</v>
      </c>
      <c r="X479">
        <f t="shared" ca="1" si="172"/>
        <v>573445.34289625054</v>
      </c>
      <c r="Y479">
        <f t="shared" ca="1" si="173"/>
        <v>873745.78312347946</v>
      </c>
      <c r="Z479">
        <f t="shared" ca="1" si="174"/>
        <v>311911.36242669891</v>
      </c>
      <c r="AA479">
        <f t="shared" ca="1" si="175"/>
        <v>8684247.0587177202</v>
      </c>
      <c r="AB479">
        <f t="shared" ca="1" si="176"/>
        <v>6718467.7141650813</v>
      </c>
      <c r="AD479">
        <f ca="1">IF(main[[#This Row],[Place]]="Melbourne",main[[#This Row],[Networth]],0)</f>
        <v>6718467.7141650813</v>
      </c>
      <c r="AE479">
        <f ca="1">IF(main[[#This Row],[Place]]="Cardiff",main[[#This Row],[Networth]],0)</f>
        <v>0</v>
      </c>
      <c r="AF479">
        <f ca="1">IF(main[[#This Row],[Place]]="New york",main[[#This Row],[Networth]],0)</f>
        <v>0</v>
      </c>
      <c r="AG479">
        <f ca="1">IF(main[[#This Row],[Place]]="London",main[[#This Row],[Networth]],0)</f>
        <v>0</v>
      </c>
      <c r="AH479">
        <f ca="1">IF(main[[#This Row],[Place]]="Paris",main[[#This Row],[Networth]],0)</f>
        <v>0</v>
      </c>
      <c r="AI479">
        <f ca="1">IF(main[[#This Row],[Place]]="Rome",main[[#This Row],[Networth]],0)</f>
        <v>0</v>
      </c>
      <c r="AJ479">
        <f ca="1">IF(main[[#This Row],[Place]]="Delhi",main[[#This Row],[Networth]],0)</f>
        <v>0</v>
      </c>
      <c r="AK479">
        <f ca="1">IF(main[[#This Row],[Place]]="Lords",main[[#This Row],[Networth]],0)</f>
        <v>0</v>
      </c>
    </row>
    <row r="480" spans="4:37">
      <c r="D480" s="16">
        <f t="shared" ca="1" si="156"/>
        <v>20</v>
      </c>
      <c r="E480">
        <f t="shared" ca="1" si="156"/>
        <v>2</v>
      </c>
      <c r="F480">
        <f t="shared" si="177"/>
        <v>477</v>
      </c>
      <c r="G480" t="str">
        <f ca="1">VLOOKUP(D480,firstname[],2,FALSE)</f>
        <v>Rozy</v>
      </c>
      <c r="H480" s="3" t="str">
        <f ca="1">VLOOKUP(E480,lastname[],2,FALSE)</f>
        <v>Nadel</v>
      </c>
      <c r="I480">
        <f t="shared" ca="1" si="157"/>
        <v>45</v>
      </c>
      <c r="J480">
        <f t="shared" ca="1" si="158"/>
        <v>2</v>
      </c>
      <c r="K480" t="str">
        <f t="shared" ca="1" si="159"/>
        <v>women</v>
      </c>
      <c r="L480">
        <f t="shared" ca="1" si="160"/>
        <v>5</v>
      </c>
      <c r="M480" t="str">
        <f t="shared" ca="1" si="161"/>
        <v>Electrical</v>
      </c>
      <c r="N480">
        <f t="shared" ca="1" si="162"/>
        <v>5</v>
      </c>
      <c r="O480" t="str">
        <f t="shared" ca="1" si="163"/>
        <v>PHD</v>
      </c>
      <c r="P480">
        <f t="shared" ca="1" si="164"/>
        <v>2</v>
      </c>
      <c r="Q480">
        <f t="shared" ca="1" si="165"/>
        <v>1</v>
      </c>
      <c r="R480">
        <f t="shared" ca="1" si="166"/>
        <v>315274</v>
      </c>
      <c r="S480">
        <f t="shared" ca="1" si="167"/>
        <v>2</v>
      </c>
      <c r="T480" t="str">
        <f t="shared" ca="1" si="168"/>
        <v>London</v>
      </c>
      <c r="U480">
        <f t="shared" ca="1" si="169"/>
        <v>1305144.1507397292</v>
      </c>
      <c r="V480">
        <f t="shared" ca="1" si="170"/>
        <v>45128.287108003584</v>
      </c>
      <c r="W480">
        <f t="shared" ca="1" si="171"/>
        <v>18654.109358222231</v>
      </c>
      <c r="X480">
        <f t="shared" ca="1" si="172"/>
        <v>1527.5871982079614</v>
      </c>
      <c r="Y480">
        <f t="shared" ca="1" si="173"/>
        <v>155588.64201025467</v>
      </c>
      <c r="Z480">
        <f t="shared" ca="1" si="174"/>
        <v>53877.391751820411</v>
      </c>
      <c r="AA480">
        <f t="shared" ca="1" si="175"/>
        <v>1692949.6518497718</v>
      </c>
      <c r="AB480">
        <f t="shared" ca="1" si="176"/>
        <v>1490705.1355333058</v>
      </c>
      <c r="AD480">
        <f ca="1">IF(main[[#This Row],[Place]]="Melbourne",main[[#This Row],[Networth]],0)</f>
        <v>0</v>
      </c>
      <c r="AE480">
        <f ca="1">IF(main[[#This Row],[Place]]="Cardiff",main[[#This Row],[Networth]],0)</f>
        <v>0</v>
      </c>
      <c r="AF480">
        <f ca="1">IF(main[[#This Row],[Place]]="New york",main[[#This Row],[Networth]],0)</f>
        <v>0</v>
      </c>
      <c r="AG480">
        <f ca="1">IF(main[[#This Row],[Place]]="London",main[[#This Row],[Networth]],0)</f>
        <v>1490705.1355333058</v>
      </c>
      <c r="AH480">
        <f ca="1">IF(main[[#This Row],[Place]]="Paris",main[[#This Row],[Networth]],0)</f>
        <v>0</v>
      </c>
      <c r="AI480">
        <f ca="1">IF(main[[#This Row],[Place]]="Rome",main[[#This Row],[Networth]],0)</f>
        <v>0</v>
      </c>
      <c r="AJ480">
        <f ca="1">IF(main[[#This Row],[Place]]="Delhi",main[[#This Row],[Networth]],0)</f>
        <v>0</v>
      </c>
      <c r="AK480">
        <f ca="1">IF(main[[#This Row],[Place]]="Lords",main[[#This Row],[Networth]],0)</f>
        <v>0</v>
      </c>
    </row>
    <row r="481" spans="4:37">
      <c r="D481" s="16">
        <f t="shared" ca="1" si="156"/>
        <v>3</v>
      </c>
      <c r="E481">
        <f t="shared" ca="1" si="156"/>
        <v>25</v>
      </c>
      <c r="F481">
        <f t="shared" si="177"/>
        <v>478</v>
      </c>
      <c r="G481" t="str">
        <f ca="1">VLOOKUP(D481,firstname[],2,FALSE)</f>
        <v>Pradyuman</v>
      </c>
      <c r="H481" s="3" t="str">
        <f ca="1">VLOOKUP(E481,lastname[],2,FALSE)</f>
        <v>Mathhodkar</v>
      </c>
      <c r="I481">
        <f t="shared" ca="1" si="157"/>
        <v>34</v>
      </c>
      <c r="J481">
        <f t="shared" ca="1" si="158"/>
        <v>1</v>
      </c>
      <c r="K481" t="str">
        <f t="shared" ca="1" si="159"/>
        <v>men</v>
      </c>
      <c r="L481">
        <f t="shared" ca="1" si="160"/>
        <v>4</v>
      </c>
      <c r="M481" t="str">
        <f t="shared" ca="1" si="161"/>
        <v>IT</v>
      </c>
      <c r="N481">
        <f t="shared" ca="1" si="162"/>
        <v>2</v>
      </c>
      <c r="O481" t="str">
        <f t="shared" ca="1" si="163"/>
        <v>SSC</v>
      </c>
      <c r="P481">
        <f t="shared" ca="1" si="164"/>
        <v>1</v>
      </c>
      <c r="Q481">
        <f t="shared" ca="1" si="165"/>
        <v>2</v>
      </c>
      <c r="R481">
        <f t="shared" ca="1" si="166"/>
        <v>267606</v>
      </c>
      <c r="S481">
        <f t="shared" ca="1" si="167"/>
        <v>1</v>
      </c>
      <c r="T481" t="str">
        <f t="shared" ca="1" si="168"/>
        <v>New york</v>
      </c>
      <c r="U481">
        <f t="shared" ca="1" si="169"/>
        <v>540468.05547458108</v>
      </c>
      <c r="V481">
        <f t="shared" ca="1" si="170"/>
        <v>9048.9262981655538</v>
      </c>
      <c r="W481">
        <f t="shared" ca="1" si="171"/>
        <v>262028.75766302968</v>
      </c>
      <c r="X481">
        <f t="shared" ca="1" si="172"/>
        <v>169437.71973346421</v>
      </c>
      <c r="Y481">
        <f t="shared" ca="1" si="173"/>
        <v>16669.885884146926</v>
      </c>
      <c r="Z481">
        <f t="shared" ca="1" si="174"/>
        <v>42429.605297277063</v>
      </c>
      <c r="AA481">
        <f t="shared" ca="1" si="175"/>
        <v>1112532.4184348877</v>
      </c>
      <c r="AB481">
        <f t="shared" ca="1" si="176"/>
        <v>917375.88651911111</v>
      </c>
      <c r="AD481">
        <f ca="1">IF(main[[#This Row],[Place]]="Melbourne",main[[#This Row],[Networth]],0)</f>
        <v>0</v>
      </c>
      <c r="AE481">
        <f ca="1">IF(main[[#This Row],[Place]]="Cardiff",main[[#This Row],[Networth]],0)</f>
        <v>0</v>
      </c>
      <c r="AF481">
        <f ca="1">IF(main[[#This Row],[Place]]="New york",main[[#This Row],[Networth]],0)</f>
        <v>917375.88651911111</v>
      </c>
      <c r="AG481">
        <f ca="1">IF(main[[#This Row],[Place]]="London",main[[#This Row],[Networth]],0)</f>
        <v>0</v>
      </c>
      <c r="AH481">
        <f ca="1">IF(main[[#This Row],[Place]]="Paris",main[[#This Row],[Networth]],0)</f>
        <v>0</v>
      </c>
      <c r="AI481">
        <f ca="1">IF(main[[#This Row],[Place]]="Rome",main[[#This Row],[Networth]],0)</f>
        <v>0</v>
      </c>
      <c r="AJ481">
        <f ca="1">IF(main[[#This Row],[Place]]="Delhi",main[[#This Row],[Networth]],0)</f>
        <v>0</v>
      </c>
      <c r="AK481">
        <f ca="1">IF(main[[#This Row],[Place]]="Lords",main[[#This Row],[Networth]],0)</f>
        <v>0</v>
      </c>
    </row>
    <row r="482" spans="4:37">
      <c r="D482" s="16">
        <f t="shared" ca="1" si="156"/>
        <v>21</v>
      </c>
      <c r="E482">
        <f t="shared" ca="1" si="156"/>
        <v>28</v>
      </c>
      <c r="F482">
        <f t="shared" si="177"/>
        <v>479</v>
      </c>
      <c r="G482" t="str">
        <f ca="1">VLOOKUP(D482,firstname[],2,FALSE)</f>
        <v>Mitchell</v>
      </c>
      <c r="H482" s="3" t="str">
        <f ca="1">VLOOKUP(E482,lastname[],2,FALSE)</f>
        <v>Coulternile</v>
      </c>
      <c r="I482">
        <f t="shared" ca="1" si="157"/>
        <v>29</v>
      </c>
      <c r="J482">
        <f t="shared" ca="1" si="158"/>
        <v>1</v>
      </c>
      <c r="K482" t="str">
        <f t="shared" ca="1" si="159"/>
        <v>men</v>
      </c>
      <c r="L482">
        <f t="shared" ca="1" si="160"/>
        <v>5</v>
      </c>
      <c r="M482" t="str">
        <f t="shared" ca="1" si="161"/>
        <v>Electrical</v>
      </c>
      <c r="N482">
        <f t="shared" ca="1" si="162"/>
        <v>5</v>
      </c>
      <c r="O482" t="str">
        <f t="shared" ca="1" si="163"/>
        <v>PHD</v>
      </c>
      <c r="P482">
        <f t="shared" ca="1" si="164"/>
        <v>2</v>
      </c>
      <c r="Q482">
        <f t="shared" ca="1" si="165"/>
        <v>3</v>
      </c>
      <c r="R482">
        <f t="shared" ca="1" si="166"/>
        <v>309815</v>
      </c>
      <c r="S482">
        <f t="shared" ca="1" si="167"/>
        <v>7</v>
      </c>
      <c r="T482" t="str">
        <f t="shared" ca="1" si="168"/>
        <v>Melbourne</v>
      </c>
      <c r="U482">
        <f t="shared" ca="1" si="169"/>
        <v>2573559.2715680548</v>
      </c>
      <c r="V482">
        <f t="shared" ca="1" si="170"/>
        <v>53664.005519335442</v>
      </c>
      <c r="W482">
        <f t="shared" ca="1" si="171"/>
        <v>214965.09714446394</v>
      </c>
      <c r="X482">
        <f t="shared" ca="1" si="172"/>
        <v>212031.39885251646</v>
      </c>
      <c r="Y482">
        <f t="shared" ca="1" si="173"/>
        <v>31650.596166269344</v>
      </c>
      <c r="Z482">
        <f t="shared" ca="1" si="174"/>
        <v>228714.50207497433</v>
      </c>
      <c r="AA482">
        <f t="shared" ca="1" si="175"/>
        <v>3327053.870787493</v>
      </c>
      <c r="AB482">
        <f t="shared" ca="1" si="176"/>
        <v>3029707.8702493715</v>
      </c>
      <c r="AD482">
        <f ca="1">IF(main[[#This Row],[Place]]="Melbourne",main[[#This Row],[Networth]],0)</f>
        <v>3029707.8702493715</v>
      </c>
      <c r="AE482">
        <f ca="1">IF(main[[#This Row],[Place]]="Cardiff",main[[#This Row],[Networth]],0)</f>
        <v>0</v>
      </c>
      <c r="AF482">
        <f ca="1">IF(main[[#This Row],[Place]]="New york",main[[#This Row],[Networth]],0)</f>
        <v>0</v>
      </c>
      <c r="AG482">
        <f ca="1">IF(main[[#This Row],[Place]]="London",main[[#This Row],[Networth]],0)</f>
        <v>0</v>
      </c>
      <c r="AH482">
        <f ca="1">IF(main[[#This Row],[Place]]="Paris",main[[#This Row],[Networth]],0)</f>
        <v>0</v>
      </c>
      <c r="AI482">
        <f ca="1">IF(main[[#This Row],[Place]]="Rome",main[[#This Row],[Networth]],0)</f>
        <v>0</v>
      </c>
      <c r="AJ482">
        <f ca="1">IF(main[[#This Row],[Place]]="Delhi",main[[#This Row],[Networth]],0)</f>
        <v>0</v>
      </c>
      <c r="AK482">
        <f ca="1">IF(main[[#This Row],[Place]]="Lords",main[[#This Row],[Networth]],0)</f>
        <v>0</v>
      </c>
    </row>
    <row r="483" spans="4:37">
      <c r="D483" s="16">
        <f t="shared" ca="1" si="156"/>
        <v>7</v>
      </c>
      <c r="E483">
        <f t="shared" ca="1" si="156"/>
        <v>29</v>
      </c>
      <c r="F483">
        <f t="shared" si="177"/>
        <v>480</v>
      </c>
      <c r="G483" t="str">
        <f ca="1">VLOOKUP(D483,firstname[],2,FALSE)</f>
        <v>Elon</v>
      </c>
      <c r="H483" s="3" t="str">
        <f ca="1">VLOOKUP(E483,lastname[],2,FALSE)</f>
        <v>Stanikzai</v>
      </c>
      <c r="I483">
        <f t="shared" ca="1" si="157"/>
        <v>28</v>
      </c>
      <c r="J483">
        <f t="shared" ca="1" si="158"/>
        <v>2</v>
      </c>
      <c r="K483" t="str">
        <f t="shared" ca="1" si="159"/>
        <v>women</v>
      </c>
      <c r="L483">
        <f t="shared" ca="1" si="160"/>
        <v>4</v>
      </c>
      <c r="M483" t="str">
        <f t="shared" ca="1" si="161"/>
        <v>IT</v>
      </c>
      <c r="N483">
        <f t="shared" ca="1" si="162"/>
        <v>3</v>
      </c>
      <c r="O483" t="str">
        <f t="shared" ca="1" si="163"/>
        <v>Graduate</v>
      </c>
      <c r="P483">
        <f t="shared" ca="1" si="164"/>
        <v>3</v>
      </c>
      <c r="Q483">
        <f t="shared" ca="1" si="165"/>
        <v>2</v>
      </c>
      <c r="R483">
        <f t="shared" ca="1" si="166"/>
        <v>1057711</v>
      </c>
      <c r="S483">
        <f t="shared" ca="1" si="167"/>
        <v>8</v>
      </c>
      <c r="T483" t="str">
        <f t="shared" ca="1" si="168"/>
        <v>Cardiff</v>
      </c>
      <c r="U483">
        <f t="shared" ca="1" si="169"/>
        <v>111980.90240068757</v>
      </c>
      <c r="V483">
        <f t="shared" ca="1" si="170"/>
        <v>5742.2645483319338</v>
      </c>
      <c r="W483">
        <f t="shared" ca="1" si="171"/>
        <v>729391.33608443185</v>
      </c>
      <c r="X483">
        <f t="shared" ca="1" si="172"/>
        <v>417632.75653576863</v>
      </c>
      <c r="Y483">
        <f t="shared" ca="1" si="173"/>
        <v>97.459162259925947</v>
      </c>
      <c r="Z483">
        <f t="shared" ca="1" si="174"/>
        <v>302505.54299450538</v>
      </c>
      <c r="AA483">
        <f t="shared" ca="1" si="175"/>
        <v>2201588.7814796246</v>
      </c>
      <c r="AB483">
        <f t="shared" ca="1" si="176"/>
        <v>1778116.3012332642</v>
      </c>
      <c r="AD483">
        <f ca="1">IF(main[[#This Row],[Place]]="Melbourne",main[[#This Row],[Networth]],0)</f>
        <v>0</v>
      </c>
      <c r="AE483">
        <f ca="1">IF(main[[#This Row],[Place]]="Cardiff",main[[#This Row],[Networth]],0)</f>
        <v>1778116.3012332642</v>
      </c>
      <c r="AF483">
        <f ca="1">IF(main[[#This Row],[Place]]="New york",main[[#This Row],[Networth]],0)</f>
        <v>0</v>
      </c>
      <c r="AG483">
        <f ca="1">IF(main[[#This Row],[Place]]="London",main[[#This Row],[Networth]],0)</f>
        <v>0</v>
      </c>
      <c r="AH483">
        <f ca="1">IF(main[[#This Row],[Place]]="Paris",main[[#This Row],[Networth]],0)</f>
        <v>0</v>
      </c>
      <c r="AI483">
        <f ca="1">IF(main[[#This Row],[Place]]="Rome",main[[#This Row],[Networth]],0)</f>
        <v>0</v>
      </c>
      <c r="AJ483">
        <f ca="1">IF(main[[#This Row],[Place]]="Delhi",main[[#This Row],[Networth]],0)</f>
        <v>0</v>
      </c>
      <c r="AK483">
        <f ca="1">IF(main[[#This Row],[Place]]="Lords",main[[#This Row],[Networth]],0)</f>
        <v>0</v>
      </c>
    </row>
    <row r="484" spans="4:37">
      <c r="D484" s="16">
        <f t="shared" ca="1" si="156"/>
        <v>11</v>
      </c>
      <c r="E484">
        <f t="shared" ca="1" si="156"/>
        <v>22</v>
      </c>
      <c r="F484">
        <f t="shared" si="177"/>
        <v>481</v>
      </c>
      <c r="G484" t="str">
        <f ca="1">VLOOKUP(D484,firstname[],2,FALSE)</f>
        <v>Saharsh</v>
      </c>
      <c r="H484" s="3" t="str">
        <f ca="1">VLOOKUP(E484,lastname[],2,FALSE)</f>
        <v>Chandel</v>
      </c>
      <c r="I484">
        <f t="shared" ca="1" si="157"/>
        <v>33</v>
      </c>
      <c r="J484">
        <f t="shared" ca="1" si="158"/>
        <v>1</v>
      </c>
      <c r="K484" t="str">
        <f t="shared" ca="1" si="159"/>
        <v>men</v>
      </c>
      <c r="L484">
        <f t="shared" ca="1" si="160"/>
        <v>5</v>
      </c>
      <c r="M484" t="str">
        <f t="shared" ca="1" si="161"/>
        <v>Electrical</v>
      </c>
      <c r="N484">
        <f t="shared" ca="1" si="162"/>
        <v>5</v>
      </c>
      <c r="O484" t="str">
        <f t="shared" ca="1" si="163"/>
        <v>PHD</v>
      </c>
      <c r="P484">
        <f t="shared" ca="1" si="164"/>
        <v>3</v>
      </c>
      <c r="Q484">
        <f t="shared" ca="1" si="165"/>
        <v>2</v>
      </c>
      <c r="R484">
        <f t="shared" ca="1" si="166"/>
        <v>680857</v>
      </c>
      <c r="S484">
        <f t="shared" ca="1" si="167"/>
        <v>2</v>
      </c>
      <c r="T484" t="str">
        <f t="shared" ca="1" si="168"/>
        <v>London</v>
      </c>
      <c r="U484">
        <f t="shared" ca="1" si="169"/>
        <v>5171677.1896622479</v>
      </c>
      <c r="V484">
        <f t="shared" ca="1" si="170"/>
        <v>188927.34738368387</v>
      </c>
      <c r="W484">
        <f t="shared" ca="1" si="171"/>
        <v>266996.16765850969</v>
      </c>
      <c r="X484">
        <f t="shared" ca="1" si="172"/>
        <v>22163.513354688948</v>
      </c>
      <c r="Y484">
        <f t="shared" ca="1" si="173"/>
        <v>511693.82637914072</v>
      </c>
      <c r="Z484">
        <f t="shared" ca="1" si="174"/>
        <v>37798.456972983739</v>
      </c>
      <c r="AA484">
        <f t="shared" ca="1" si="175"/>
        <v>6157328.8142937412</v>
      </c>
      <c r="AB484">
        <f t="shared" ca="1" si="176"/>
        <v>5434544.127176228</v>
      </c>
      <c r="AD484">
        <f ca="1">IF(main[[#This Row],[Place]]="Melbourne",main[[#This Row],[Networth]],0)</f>
        <v>0</v>
      </c>
      <c r="AE484">
        <f ca="1">IF(main[[#This Row],[Place]]="Cardiff",main[[#This Row],[Networth]],0)</f>
        <v>0</v>
      </c>
      <c r="AF484">
        <f ca="1">IF(main[[#This Row],[Place]]="New york",main[[#This Row],[Networth]],0)</f>
        <v>0</v>
      </c>
      <c r="AG484">
        <f ca="1">IF(main[[#This Row],[Place]]="London",main[[#This Row],[Networth]],0)</f>
        <v>5434544.127176228</v>
      </c>
      <c r="AH484">
        <f ca="1">IF(main[[#This Row],[Place]]="Paris",main[[#This Row],[Networth]],0)</f>
        <v>0</v>
      </c>
      <c r="AI484">
        <f ca="1">IF(main[[#This Row],[Place]]="Rome",main[[#This Row],[Networth]],0)</f>
        <v>0</v>
      </c>
      <c r="AJ484">
        <f ca="1">IF(main[[#This Row],[Place]]="Delhi",main[[#This Row],[Networth]],0)</f>
        <v>0</v>
      </c>
      <c r="AK484">
        <f ca="1">IF(main[[#This Row],[Place]]="Lords",main[[#This Row],[Networth]],0)</f>
        <v>0</v>
      </c>
    </row>
    <row r="485" spans="4:37">
      <c r="D485" s="16">
        <f t="shared" ca="1" si="156"/>
        <v>18</v>
      </c>
      <c r="E485">
        <f t="shared" ca="1" si="156"/>
        <v>28</v>
      </c>
      <c r="F485">
        <f t="shared" si="177"/>
        <v>482</v>
      </c>
      <c r="G485" t="str">
        <f ca="1">VLOOKUP(D485,firstname[],2,FALSE)</f>
        <v>Charles</v>
      </c>
      <c r="H485" s="3" t="str">
        <f ca="1">VLOOKUP(E485,lastname[],2,FALSE)</f>
        <v>Coulternile</v>
      </c>
      <c r="I485">
        <f t="shared" ca="1" si="157"/>
        <v>41</v>
      </c>
      <c r="J485">
        <f t="shared" ca="1" si="158"/>
        <v>1</v>
      </c>
      <c r="K485" t="str">
        <f t="shared" ca="1" si="159"/>
        <v>men</v>
      </c>
      <c r="L485">
        <f t="shared" ca="1" si="160"/>
        <v>2</v>
      </c>
      <c r="M485" t="str">
        <f t="shared" ca="1" si="161"/>
        <v>Chemical</v>
      </c>
      <c r="N485">
        <f t="shared" ca="1" si="162"/>
        <v>4</v>
      </c>
      <c r="O485" t="str">
        <f t="shared" ca="1" si="163"/>
        <v>PostGraduate</v>
      </c>
      <c r="P485">
        <f t="shared" ca="1" si="164"/>
        <v>3</v>
      </c>
      <c r="Q485">
        <f t="shared" ca="1" si="165"/>
        <v>3</v>
      </c>
      <c r="R485">
        <f t="shared" ca="1" si="166"/>
        <v>1332306</v>
      </c>
      <c r="S485">
        <f t="shared" ca="1" si="167"/>
        <v>4</v>
      </c>
      <c r="T485" t="str">
        <f t="shared" ca="1" si="168"/>
        <v>Rome</v>
      </c>
      <c r="U485">
        <f t="shared" ca="1" si="169"/>
        <v>146605.47261260348</v>
      </c>
      <c r="V485">
        <f t="shared" ca="1" si="170"/>
        <v>3762.9634617020329</v>
      </c>
      <c r="W485">
        <f t="shared" ca="1" si="171"/>
        <v>33170.936910477067</v>
      </c>
      <c r="X485">
        <f t="shared" ca="1" si="172"/>
        <v>9364.9721163884296</v>
      </c>
      <c r="Y485">
        <f t="shared" ca="1" si="173"/>
        <v>713398.82484019222</v>
      </c>
      <c r="Z485">
        <f t="shared" ca="1" si="174"/>
        <v>802075.81047635712</v>
      </c>
      <c r="AA485">
        <f t="shared" ca="1" si="175"/>
        <v>2314158.2199994377</v>
      </c>
      <c r="AB485">
        <f t="shared" ca="1" si="176"/>
        <v>1587631.4595811549</v>
      </c>
      <c r="AD485">
        <f ca="1">IF(main[[#This Row],[Place]]="Melbourne",main[[#This Row],[Networth]],0)</f>
        <v>0</v>
      </c>
      <c r="AE485">
        <f ca="1">IF(main[[#This Row],[Place]]="Cardiff",main[[#This Row],[Networth]],0)</f>
        <v>0</v>
      </c>
      <c r="AF485">
        <f ca="1">IF(main[[#This Row],[Place]]="New york",main[[#This Row],[Networth]],0)</f>
        <v>0</v>
      </c>
      <c r="AG485">
        <f ca="1">IF(main[[#This Row],[Place]]="London",main[[#This Row],[Networth]],0)</f>
        <v>0</v>
      </c>
      <c r="AH485">
        <f ca="1">IF(main[[#This Row],[Place]]="Paris",main[[#This Row],[Networth]],0)</f>
        <v>0</v>
      </c>
      <c r="AI485">
        <f ca="1">IF(main[[#This Row],[Place]]="Rome",main[[#This Row],[Networth]],0)</f>
        <v>1587631.4595811549</v>
      </c>
      <c r="AJ485">
        <f ca="1">IF(main[[#This Row],[Place]]="Delhi",main[[#This Row],[Networth]],0)</f>
        <v>0</v>
      </c>
      <c r="AK485">
        <f ca="1">IF(main[[#This Row],[Place]]="Lords",main[[#This Row],[Networth]],0)</f>
        <v>0</v>
      </c>
    </row>
    <row r="486" spans="4:37">
      <c r="D486" s="16">
        <f t="shared" ca="1" si="156"/>
        <v>27</v>
      </c>
      <c r="E486">
        <f t="shared" ca="1" si="156"/>
        <v>1</v>
      </c>
      <c r="F486">
        <f t="shared" si="177"/>
        <v>483</v>
      </c>
      <c r="G486" t="str">
        <f ca="1">VLOOKUP(D486,firstname[],2,FALSE)</f>
        <v>William</v>
      </c>
      <c r="H486" s="3" t="str">
        <f ca="1">VLOOKUP(E486,lastname[],2,FALSE)</f>
        <v>Singh</v>
      </c>
      <c r="I486">
        <f t="shared" ca="1" si="157"/>
        <v>25</v>
      </c>
      <c r="J486">
        <f t="shared" ca="1" si="158"/>
        <v>2</v>
      </c>
      <c r="K486" t="str">
        <f t="shared" ca="1" si="159"/>
        <v>women</v>
      </c>
      <c r="L486">
        <f t="shared" ca="1" si="160"/>
        <v>2</v>
      </c>
      <c r="M486" t="str">
        <f t="shared" ca="1" si="161"/>
        <v>Chemical</v>
      </c>
      <c r="N486">
        <f t="shared" ca="1" si="162"/>
        <v>4</v>
      </c>
      <c r="O486" t="str">
        <f t="shared" ca="1" si="163"/>
        <v>PostGraduate</v>
      </c>
      <c r="P486">
        <f t="shared" ca="1" si="164"/>
        <v>1</v>
      </c>
      <c r="Q486">
        <f t="shared" ca="1" si="165"/>
        <v>4</v>
      </c>
      <c r="R486">
        <f t="shared" ca="1" si="166"/>
        <v>1363756</v>
      </c>
      <c r="S486">
        <f t="shared" ca="1" si="167"/>
        <v>6</v>
      </c>
      <c r="T486" t="str">
        <f t="shared" ca="1" si="168"/>
        <v>Lords</v>
      </c>
      <c r="U486">
        <f t="shared" ca="1" si="169"/>
        <v>6241957.383913138</v>
      </c>
      <c r="V486">
        <f t="shared" ca="1" si="170"/>
        <v>408784.61856844148</v>
      </c>
      <c r="W486">
        <f t="shared" ca="1" si="171"/>
        <v>967092.20919407648</v>
      </c>
      <c r="X486">
        <f t="shared" ca="1" si="172"/>
        <v>478724.77522363141</v>
      </c>
      <c r="Y486">
        <f t="shared" ca="1" si="173"/>
        <v>121431.34497488927</v>
      </c>
      <c r="Z486">
        <f t="shared" ca="1" si="174"/>
        <v>631510.90647390496</v>
      </c>
      <c r="AA486">
        <f t="shared" ca="1" si="175"/>
        <v>9204316.499581119</v>
      </c>
      <c r="AB486">
        <f t="shared" ca="1" si="176"/>
        <v>8195375.7608141573</v>
      </c>
      <c r="AD486">
        <f ca="1">IF(main[[#This Row],[Place]]="Melbourne",main[[#This Row],[Networth]],0)</f>
        <v>0</v>
      </c>
      <c r="AE486">
        <f ca="1">IF(main[[#This Row],[Place]]="Cardiff",main[[#This Row],[Networth]],0)</f>
        <v>0</v>
      </c>
      <c r="AF486">
        <f ca="1">IF(main[[#This Row],[Place]]="New york",main[[#This Row],[Networth]],0)</f>
        <v>0</v>
      </c>
      <c r="AG486">
        <f ca="1">IF(main[[#This Row],[Place]]="London",main[[#This Row],[Networth]],0)</f>
        <v>0</v>
      </c>
      <c r="AH486">
        <f ca="1">IF(main[[#This Row],[Place]]="Paris",main[[#This Row],[Networth]],0)</f>
        <v>0</v>
      </c>
      <c r="AI486">
        <f ca="1">IF(main[[#This Row],[Place]]="Rome",main[[#This Row],[Networth]],0)</f>
        <v>0</v>
      </c>
      <c r="AJ486">
        <f ca="1">IF(main[[#This Row],[Place]]="Delhi",main[[#This Row],[Networth]],0)</f>
        <v>0</v>
      </c>
      <c r="AK486">
        <f ca="1">IF(main[[#This Row],[Place]]="Lords",main[[#This Row],[Networth]],0)</f>
        <v>8195375.7608141573</v>
      </c>
    </row>
    <row r="487" spans="4:37">
      <c r="D487" s="16">
        <f t="shared" ca="1" si="156"/>
        <v>16</v>
      </c>
      <c r="E487">
        <f t="shared" ca="1" si="156"/>
        <v>21</v>
      </c>
      <c r="F487">
        <f t="shared" si="177"/>
        <v>484</v>
      </c>
      <c r="G487" t="str">
        <f ca="1">VLOOKUP(D487,firstname[],2,FALSE)</f>
        <v>Kane</v>
      </c>
      <c r="H487" s="3" t="str">
        <f ca="1">VLOOKUP(E487,lastname[],2,FALSE)</f>
        <v>Starc</v>
      </c>
      <c r="I487">
        <f t="shared" ca="1" si="157"/>
        <v>43</v>
      </c>
      <c r="J487">
        <f t="shared" ca="1" si="158"/>
        <v>2</v>
      </c>
      <c r="K487" t="str">
        <f t="shared" ca="1" si="159"/>
        <v>women</v>
      </c>
      <c r="L487">
        <f t="shared" ca="1" si="160"/>
        <v>4</v>
      </c>
      <c r="M487" t="str">
        <f t="shared" ca="1" si="161"/>
        <v>IT</v>
      </c>
      <c r="N487">
        <f t="shared" ca="1" si="162"/>
        <v>4</v>
      </c>
      <c r="O487" t="str">
        <f t="shared" ca="1" si="163"/>
        <v>PostGraduate</v>
      </c>
      <c r="P487">
        <f t="shared" ca="1" si="164"/>
        <v>1</v>
      </c>
      <c r="Q487">
        <f t="shared" ca="1" si="165"/>
        <v>2</v>
      </c>
      <c r="R487">
        <f t="shared" ca="1" si="166"/>
        <v>354437</v>
      </c>
      <c r="S487">
        <f t="shared" ca="1" si="167"/>
        <v>6</v>
      </c>
      <c r="T487" t="str">
        <f t="shared" ca="1" si="168"/>
        <v>Lords</v>
      </c>
      <c r="U487">
        <f t="shared" ca="1" si="169"/>
        <v>1251052.4174216334</v>
      </c>
      <c r="V487">
        <f t="shared" ca="1" si="170"/>
        <v>87200.120810860564</v>
      </c>
      <c r="W487">
        <f t="shared" ca="1" si="171"/>
        <v>100615.61949191586</v>
      </c>
      <c r="X487">
        <f t="shared" ca="1" si="172"/>
        <v>47704.342217695426</v>
      </c>
      <c r="Y487">
        <f t="shared" ca="1" si="173"/>
        <v>94527.20563313397</v>
      </c>
      <c r="Z487">
        <f t="shared" ca="1" si="174"/>
        <v>252655.75168384775</v>
      </c>
      <c r="AA487">
        <f t="shared" ca="1" si="175"/>
        <v>1958760.788597397</v>
      </c>
      <c r="AB487">
        <f t="shared" ca="1" si="176"/>
        <v>1729329.1199357072</v>
      </c>
      <c r="AD487">
        <f ca="1">IF(main[[#This Row],[Place]]="Melbourne",main[[#This Row],[Networth]],0)</f>
        <v>0</v>
      </c>
      <c r="AE487">
        <f ca="1">IF(main[[#This Row],[Place]]="Cardiff",main[[#This Row],[Networth]],0)</f>
        <v>0</v>
      </c>
      <c r="AF487">
        <f ca="1">IF(main[[#This Row],[Place]]="New york",main[[#This Row],[Networth]],0)</f>
        <v>0</v>
      </c>
      <c r="AG487">
        <f ca="1">IF(main[[#This Row],[Place]]="London",main[[#This Row],[Networth]],0)</f>
        <v>0</v>
      </c>
      <c r="AH487">
        <f ca="1">IF(main[[#This Row],[Place]]="Paris",main[[#This Row],[Networth]],0)</f>
        <v>0</v>
      </c>
      <c r="AI487">
        <f ca="1">IF(main[[#This Row],[Place]]="Rome",main[[#This Row],[Networth]],0)</f>
        <v>0</v>
      </c>
      <c r="AJ487">
        <f ca="1">IF(main[[#This Row],[Place]]="Delhi",main[[#This Row],[Networth]],0)</f>
        <v>0</v>
      </c>
      <c r="AK487">
        <f ca="1">IF(main[[#This Row],[Place]]="Lords",main[[#This Row],[Networth]],0)</f>
        <v>1729329.1199357072</v>
      </c>
    </row>
    <row r="488" spans="4:37">
      <c r="D488" s="16">
        <f t="shared" ca="1" si="156"/>
        <v>1</v>
      </c>
      <c r="E488">
        <f t="shared" ca="1" si="156"/>
        <v>20</v>
      </c>
      <c r="F488">
        <f t="shared" si="177"/>
        <v>485</v>
      </c>
      <c r="G488" t="str">
        <f ca="1">VLOOKUP(D488,firstname[],2,FALSE)</f>
        <v>Abhijeet</v>
      </c>
      <c r="H488" s="3" t="str">
        <f ca="1">VLOOKUP(E488,lastname[],2,FALSE)</f>
        <v>Link</v>
      </c>
      <c r="I488">
        <f t="shared" ca="1" si="157"/>
        <v>45</v>
      </c>
      <c r="J488">
        <f t="shared" ca="1" si="158"/>
        <v>1</v>
      </c>
      <c r="K488" t="str">
        <f t="shared" ca="1" si="159"/>
        <v>men</v>
      </c>
      <c r="L488">
        <f t="shared" ca="1" si="160"/>
        <v>1</v>
      </c>
      <c r="M488" t="str">
        <f t="shared" ca="1" si="161"/>
        <v>Computer Science</v>
      </c>
      <c r="N488">
        <f t="shared" ca="1" si="162"/>
        <v>2</v>
      </c>
      <c r="O488" t="str">
        <f t="shared" ca="1" si="163"/>
        <v>SSC</v>
      </c>
      <c r="P488">
        <f t="shared" ca="1" si="164"/>
        <v>2</v>
      </c>
      <c r="Q488">
        <f t="shared" ca="1" si="165"/>
        <v>3</v>
      </c>
      <c r="R488">
        <f t="shared" ca="1" si="166"/>
        <v>1107339</v>
      </c>
      <c r="S488">
        <f t="shared" ca="1" si="167"/>
        <v>7</v>
      </c>
      <c r="T488" t="str">
        <f t="shared" ca="1" si="168"/>
        <v>Melbourne</v>
      </c>
      <c r="U488">
        <f t="shared" ca="1" si="169"/>
        <v>857251.75161613896</v>
      </c>
      <c r="V488">
        <f t="shared" ca="1" si="170"/>
        <v>22017.595949058654</v>
      </c>
      <c r="W488">
        <f t="shared" ca="1" si="171"/>
        <v>758511.63825961191</v>
      </c>
      <c r="X488">
        <f t="shared" ca="1" si="172"/>
        <v>575769.40095354128</v>
      </c>
      <c r="Y488">
        <f t="shared" ca="1" si="173"/>
        <v>1063456.1636824615</v>
      </c>
      <c r="Z488">
        <f t="shared" ca="1" si="174"/>
        <v>582575.32830368239</v>
      </c>
      <c r="AA488">
        <f t="shared" ca="1" si="175"/>
        <v>3305677.7181794336</v>
      </c>
      <c r="AB488">
        <f t="shared" ca="1" si="176"/>
        <v>1644434.5575943722</v>
      </c>
      <c r="AD488">
        <f ca="1">IF(main[[#This Row],[Place]]="Melbourne",main[[#This Row],[Networth]],0)</f>
        <v>1644434.5575943722</v>
      </c>
      <c r="AE488">
        <f ca="1">IF(main[[#This Row],[Place]]="Cardiff",main[[#This Row],[Networth]],0)</f>
        <v>0</v>
      </c>
      <c r="AF488">
        <f ca="1">IF(main[[#This Row],[Place]]="New york",main[[#This Row],[Networth]],0)</f>
        <v>0</v>
      </c>
      <c r="AG488">
        <f ca="1">IF(main[[#This Row],[Place]]="London",main[[#This Row],[Networth]],0)</f>
        <v>0</v>
      </c>
      <c r="AH488">
        <f ca="1">IF(main[[#This Row],[Place]]="Paris",main[[#This Row],[Networth]],0)</f>
        <v>0</v>
      </c>
      <c r="AI488">
        <f ca="1">IF(main[[#This Row],[Place]]="Rome",main[[#This Row],[Networth]],0)</f>
        <v>0</v>
      </c>
      <c r="AJ488">
        <f ca="1">IF(main[[#This Row],[Place]]="Delhi",main[[#This Row],[Networth]],0)</f>
        <v>0</v>
      </c>
      <c r="AK488">
        <f ca="1">IF(main[[#This Row],[Place]]="Lords",main[[#This Row],[Networth]],0)</f>
        <v>0</v>
      </c>
    </row>
    <row r="489" spans="4:37">
      <c r="D489" s="16">
        <f t="shared" ca="1" si="156"/>
        <v>26</v>
      </c>
      <c r="E489">
        <f t="shared" ca="1" si="156"/>
        <v>13</v>
      </c>
      <c r="F489">
        <f t="shared" si="177"/>
        <v>486</v>
      </c>
      <c r="G489" t="str">
        <f ca="1">VLOOKUP(D489,firstname[],2,FALSE)</f>
        <v>Paul</v>
      </c>
      <c r="H489" s="3" t="str">
        <f ca="1">VLOOKUP(E489,lastname[],2,FALSE)</f>
        <v>Hooda</v>
      </c>
      <c r="I489">
        <f t="shared" ca="1" si="157"/>
        <v>37</v>
      </c>
      <c r="J489">
        <f t="shared" ca="1" si="158"/>
        <v>1</v>
      </c>
      <c r="K489" t="str">
        <f t="shared" ca="1" si="159"/>
        <v>men</v>
      </c>
      <c r="L489">
        <f t="shared" ca="1" si="160"/>
        <v>3</v>
      </c>
      <c r="M489" t="str">
        <f t="shared" ca="1" si="161"/>
        <v>Mechanical</v>
      </c>
      <c r="N489">
        <f t="shared" ca="1" si="162"/>
        <v>2</v>
      </c>
      <c r="O489" t="str">
        <f t="shared" ca="1" si="163"/>
        <v>SSC</v>
      </c>
      <c r="P489">
        <f t="shared" ca="1" si="164"/>
        <v>2</v>
      </c>
      <c r="Q489">
        <f t="shared" ca="1" si="165"/>
        <v>3</v>
      </c>
      <c r="R489">
        <f t="shared" ca="1" si="166"/>
        <v>1247729</v>
      </c>
      <c r="S489">
        <f t="shared" ca="1" si="167"/>
        <v>6</v>
      </c>
      <c r="T489" t="str">
        <f t="shared" ca="1" si="168"/>
        <v>Lords</v>
      </c>
      <c r="U489">
        <f t="shared" ca="1" si="169"/>
        <v>9774591.3349392563</v>
      </c>
      <c r="V489">
        <f t="shared" ca="1" si="170"/>
        <v>588334.86685538094</v>
      </c>
      <c r="W489">
        <f t="shared" ca="1" si="171"/>
        <v>501266.76827448717</v>
      </c>
      <c r="X489">
        <f t="shared" ca="1" si="172"/>
        <v>79977.597831611478</v>
      </c>
      <c r="Y489">
        <f t="shared" ca="1" si="173"/>
        <v>254026.47796330557</v>
      </c>
      <c r="Z489">
        <f t="shared" ca="1" si="174"/>
        <v>641127.22481734911</v>
      </c>
      <c r="AA489">
        <f t="shared" ca="1" si="175"/>
        <v>12164714.328031093</v>
      </c>
      <c r="AB489">
        <f t="shared" ca="1" si="176"/>
        <v>11242375.385380795</v>
      </c>
      <c r="AD489">
        <f ca="1">IF(main[[#This Row],[Place]]="Melbourne",main[[#This Row],[Networth]],0)</f>
        <v>0</v>
      </c>
      <c r="AE489">
        <f ca="1">IF(main[[#This Row],[Place]]="Cardiff",main[[#This Row],[Networth]],0)</f>
        <v>0</v>
      </c>
      <c r="AF489">
        <f ca="1">IF(main[[#This Row],[Place]]="New york",main[[#This Row],[Networth]],0)</f>
        <v>0</v>
      </c>
      <c r="AG489">
        <f ca="1">IF(main[[#This Row],[Place]]="London",main[[#This Row],[Networth]],0)</f>
        <v>0</v>
      </c>
      <c r="AH489">
        <f ca="1">IF(main[[#This Row],[Place]]="Paris",main[[#This Row],[Networth]],0)</f>
        <v>0</v>
      </c>
      <c r="AI489">
        <f ca="1">IF(main[[#This Row],[Place]]="Rome",main[[#This Row],[Networth]],0)</f>
        <v>0</v>
      </c>
      <c r="AJ489">
        <f ca="1">IF(main[[#This Row],[Place]]="Delhi",main[[#This Row],[Networth]],0)</f>
        <v>0</v>
      </c>
      <c r="AK489">
        <f ca="1">IF(main[[#This Row],[Place]]="Lords",main[[#This Row],[Networth]],0)</f>
        <v>11242375.385380795</v>
      </c>
    </row>
    <row r="490" spans="4:37">
      <c r="D490" s="16">
        <f t="shared" ca="1" si="156"/>
        <v>15</v>
      </c>
      <c r="E490">
        <f t="shared" ca="1" si="156"/>
        <v>17</v>
      </c>
      <c r="F490">
        <f t="shared" si="177"/>
        <v>487</v>
      </c>
      <c r="G490" t="str">
        <f ca="1">VLOOKUP(D490,firstname[],2,FALSE)</f>
        <v>Brendon</v>
      </c>
      <c r="H490" s="3" t="str">
        <f ca="1">VLOOKUP(E490,lastname[],2,FALSE)</f>
        <v>Williamson</v>
      </c>
      <c r="I490">
        <f t="shared" ca="1" si="157"/>
        <v>30</v>
      </c>
      <c r="J490">
        <f t="shared" ca="1" si="158"/>
        <v>1</v>
      </c>
      <c r="K490" t="str">
        <f t="shared" ca="1" si="159"/>
        <v>men</v>
      </c>
      <c r="L490">
        <f t="shared" ca="1" si="160"/>
        <v>2</v>
      </c>
      <c r="M490" t="str">
        <f t="shared" ca="1" si="161"/>
        <v>Chemical</v>
      </c>
      <c r="N490">
        <f t="shared" ca="1" si="162"/>
        <v>1</v>
      </c>
      <c r="O490" t="str">
        <f t="shared" ca="1" si="163"/>
        <v>HSC</v>
      </c>
      <c r="P490">
        <f t="shared" ca="1" si="164"/>
        <v>2</v>
      </c>
      <c r="Q490">
        <f t="shared" ca="1" si="165"/>
        <v>1</v>
      </c>
      <c r="R490">
        <f t="shared" ca="1" si="166"/>
        <v>1448188</v>
      </c>
      <c r="S490">
        <f t="shared" ca="1" si="167"/>
        <v>5</v>
      </c>
      <c r="T490" t="str">
        <f t="shared" ca="1" si="168"/>
        <v>Delhi</v>
      </c>
      <c r="U490">
        <f t="shared" ca="1" si="169"/>
        <v>1983933.6583567448</v>
      </c>
      <c r="V490">
        <f t="shared" ca="1" si="170"/>
        <v>102301.73998308618</v>
      </c>
      <c r="W490">
        <f t="shared" ca="1" si="171"/>
        <v>12430.030389434171</v>
      </c>
      <c r="X490">
        <f t="shared" ca="1" si="172"/>
        <v>1251.1939679249128</v>
      </c>
      <c r="Y490">
        <f t="shared" ca="1" si="173"/>
        <v>591495.30511012045</v>
      </c>
      <c r="Z490">
        <f t="shared" ca="1" si="174"/>
        <v>1024221.875173162</v>
      </c>
      <c r="AA490">
        <f t="shared" ca="1" si="175"/>
        <v>4468773.5639193412</v>
      </c>
      <c r="AB490">
        <f t="shared" ca="1" si="176"/>
        <v>3773725.32485821</v>
      </c>
      <c r="AD490">
        <f ca="1">IF(main[[#This Row],[Place]]="Melbourne",main[[#This Row],[Networth]],0)</f>
        <v>0</v>
      </c>
      <c r="AE490">
        <f ca="1">IF(main[[#This Row],[Place]]="Cardiff",main[[#This Row],[Networth]],0)</f>
        <v>0</v>
      </c>
      <c r="AF490">
        <f ca="1">IF(main[[#This Row],[Place]]="New york",main[[#This Row],[Networth]],0)</f>
        <v>0</v>
      </c>
      <c r="AG490">
        <f ca="1">IF(main[[#This Row],[Place]]="London",main[[#This Row],[Networth]],0)</f>
        <v>0</v>
      </c>
      <c r="AH490">
        <f ca="1">IF(main[[#This Row],[Place]]="Paris",main[[#This Row],[Networth]],0)</f>
        <v>0</v>
      </c>
      <c r="AI490">
        <f ca="1">IF(main[[#This Row],[Place]]="Rome",main[[#This Row],[Networth]],0)</f>
        <v>0</v>
      </c>
      <c r="AJ490">
        <f ca="1">IF(main[[#This Row],[Place]]="Delhi",main[[#This Row],[Networth]],0)</f>
        <v>3773725.32485821</v>
      </c>
      <c r="AK490">
        <f ca="1">IF(main[[#This Row],[Place]]="Lords",main[[#This Row],[Networth]],0)</f>
        <v>0</v>
      </c>
    </row>
    <row r="491" spans="4:37">
      <c r="D491" s="16">
        <f t="shared" ca="1" si="156"/>
        <v>25</v>
      </c>
      <c r="E491">
        <f t="shared" ca="1" si="156"/>
        <v>25</v>
      </c>
      <c r="F491">
        <f t="shared" si="177"/>
        <v>488</v>
      </c>
      <c r="G491" t="str">
        <f ca="1">VLOOKUP(D491,firstname[],2,FALSE)</f>
        <v>Washington</v>
      </c>
      <c r="H491" s="3" t="str">
        <f ca="1">VLOOKUP(E491,lastname[],2,FALSE)</f>
        <v>Mathhodkar</v>
      </c>
      <c r="I491">
        <f t="shared" ca="1" si="157"/>
        <v>35</v>
      </c>
      <c r="J491">
        <f t="shared" ca="1" si="158"/>
        <v>2</v>
      </c>
      <c r="K491" t="str">
        <f t="shared" ca="1" si="159"/>
        <v>women</v>
      </c>
      <c r="L491">
        <f t="shared" ca="1" si="160"/>
        <v>3</v>
      </c>
      <c r="M491" t="str">
        <f t="shared" ca="1" si="161"/>
        <v>Mechanical</v>
      </c>
      <c r="N491">
        <f t="shared" ca="1" si="162"/>
        <v>2</v>
      </c>
      <c r="O491" t="str">
        <f t="shared" ca="1" si="163"/>
        <v>SSC</v>
      </c>
      <c r="P491">
        <f t="shared" ca="1" si="164"/>
        <v>1</v>
      </c>
      <c r="Q491">
        <f t="shared" ca="1" si="165"/>
        <v>3</v>
      </c>
      <c r="R491">
        <f t="shared" ca="1" si="166"/>
        <v>729359</v>
      </c>
      <c r="S491">
        <f t="shared" ca="1" si="167"/>
        <v>2</v>
      </c>
      <c r="T491" t="str">
        <f t="shared" ca="1" si="168"/>
        <v>London</v>
      </c>
      <c r="U491">
        <f t="shared" ca="1" si="169"/>
        <v>235334.15773664936</v>
      </c>
      <c r="V491">
        <f t="shared" ca="1" si="170"/>
        <v>2228.6199859725839</v>
      </c>
      <c r="W491">
        <f t="shared" ca="1" si="171"/>
        <v>288936.64824446331</v>
      </c>
      <c r="X491">
        <f t="shared" ca="1" si="172"/>
        <v>138014.51752562367</v>
      </c>
      <c r="Y491">
        <f t="shared" ca="1" si="173"/>
        <v>220787.83516701614</v>
      </c>
      <c r="Z491">
        <f t="shared" ca="1" si="174"/>
        <v>180308.6782410802</v>
      </c>
      <c r="AA491">
        <f t="shared" ca="1" si="175"/>
        <v>1433938.4842221928</v>
      </c>
      <c r="AB491">
        <f t="shared" ca="1" si="176"/>
        <v>1072907.5115435806</v>
      </c>
      <c r="AD491">
        <f ca="1">IF(main[[#This Row],[Place]]="Melbourne",main[[#This Row],[Networth]],0)</f>
        <v>0</v>
      </c>
      <c r="AE491">
        <f ca="1">IF(main[[#This Row],[Place]]="Cardiff",main[[#This Row],[Networth]],0)</f>
        <v>0</v>
      </c>
      <c r="AF491">
        <f ca="1">IF(main[[#This Row],[Place]]="New york",main[[#This Row],[Networth]],0)</f>
        <v>0</v>
      </c>
      <c r="AG491">
        <f ca="1">IF(main[[#This Row],[Place]]="London",main[[#This Row],[Networth]],0)</f>
        <v>1072907.5115435806</v>
      </c>
      <c r="AH491">
        <f ca="1">IF(main[[#This Row],[Place]]="Paris",main[[#This Row],[Networth]],0)</f>
        <v>0</v>
      </c>
      <c r="AI491">
        <f ca="1">IF(main[[#This Row],[Place]]="Rome",main[[#This Row],[Networth]],0)</f>
        <v>0</v>
      </c>
      <c r="AJ491">
        <f ca="1">IF(main[[#This Row],[Place]]="Delhi",main[[#This Row],[Networth]],0)</f>
        <v>0</v>
      </c>
      <c r="AK491">
        <f ca="1">IF(main[[#This Row],[Place]]="Lords",main[[#This Row],[Networth]],0)</f>
        <v>0</v>
      </c>
    </row>
    <row r="492" spans="4:37">
      <c r="D492" s="16">
        <f t="shared" ca="1" si="156"/>
        <v>25</v>
      </c>
      <c r="E492">
        <f t="shared" ca="1" si="156"/>
        <v>10</v>
      </c>
      <c r="F492">
        <f t="shared" si="177"/>
        <v>489</v>
      </c>
      <c r="G492" t="str">
        <f ca="1">VLOOKUP(D492,firstname[],2,FALSE)</f>
        <v>Washington</v>
      </c>
      <c r="H492" s="3" t="str">
        <f ca="1">VLOOKUP(E492,lastname[],2,FALSE)</f>
        <v>Musk</v>
      </c>
      <c r="I492">
        <f t="shared" ca="1" si="157"/>
        <v>32</v>
      </c>
      <c r="J492">
        <f t="shared" ca="1" si="158"/>
        <v>1</v>
      </c>
      <c r="K492" t="str">
        <f t="shared" ca="1" si="159"/>
        <v>men</v>
      </c>
      <c r="L492">
        <f t="shared" ca="1" si="160"/>
        <v>5</v>
      </c>
      <c r="M492" t="str">
        <f t="shared" ca="1" si="161"/>
        <v>Electrical</v>
      </c>
      <c r="N492">
        <f t="shared" ca="1" si="162"/>
        <v>2</v>
      </c>
      <c r="O492" t="str">
        <f t="shared" ca="1" si="163"/>
        <v>SSC</v>
      </c>
      <c r="P492">
        <f t="shared" ca="1" si="164"/>
        <v>2</v>
      </c>
      <c r="Q492">
        <f t="shared" ca="1" si="165"/>
        <v>1</v>
      </c>
      <c r="R492">
        <f t="shared" ca="1" si="166"/>
        <v>730240</v>
      </c>
      <c r="S492">
        <f t="shared" ca="1" si="167"/>
        <v>4</v>
      </c>
      <c r="T492" t="str">
        <f t="shared" ca="1" si="168"/>
        <v>Rome</v>
      </c>
      <c r="U492">
        <f t="shared" ca="1" si="169"/>
        <v>5300362.354253199</v>
      </c>
      <c r="V492">
        <f t="shared" ca="1" si="170"/>
        <v>332526.64739567577</v>
      </c>
      <c r="W492">
        <f t="shared" ca="1" si="171"/>
        <v>268498.06362516258</v>
      </c>
      <c r="X492">
        <f t="shared" ca="1" si="172"/>
        <v>232688.225510711</v>
      </c>
      <c r="Y492">
        <f t="shared" ca="1" si="173"/>
        <v>240300.81084256631</v>
      </c>
      <c r="Z492">
        <f t="shared" ca="1" si="174"/>
        <v>407355.86997388338</v>
      </c>
      <c r="AA492">
        <f t="shared" ca="1" si="175"/>
        <v>6706456.2878522445</v>
      </c>
      <c r="AB492">
        <f t="shared" ca="1" si="176"/>
        <v>5900940.6041032914</v>
      </c>
      <c r="AD492">
        <f ca="1">IF(main[[#This Row],[Place]]="Melbourne",main[[#This Row],[Networth]],0)</f>
        <v>0</v>
      </c>
      <c r="AE492">
        <f ca="1">IF(main[[#This Row],[Place]]="Cardiff",main[[#This Row],[Networth]],0)</f>
        <v>0</v>
      </c>
      <c r="AF492">
        <f ca="1">IF(main[[#This Row],[Place]]="New york",main[[#This Row],[Networth]],0)</f>
        <v>0</v>
      </c>
      <c r="AG492">
        <f ca="1">IF(main[[#This Row],[Place]]="London",main[[#This Row],[Networth]],0)</f>
        <v>0</v>
      </c>
      <c r="AH492">
        <f ca="1">IF(main[[#This Row],[Place]]="Paris",main[[#This Row],[Networth]],0)</f>
        <v>0</v>
      </c>
      <c r="AI492">
        <f ca="1">IF(main[[#This Row],[Place]]="Rome",main[[#This Row],[Networth]],0)</f>
        <v>5900940.6041032914</v>
      </c>
      <c r="AJ492">
        <f ca="1">IF(main[[#This Row],[Place]]="Delhi",main[[#This Row],[Networth]],0)</f>
        <v>0</v>
      </c>
      <c r="AK492">
        <f ca="1">IF(main[[#This Row],[Place]]="Lords",main[[#This Row],[Networth]],0)</f>
        <v>0</v>
      </c>
    </row>
    <row r="493" spans="4:37">
      <c r="D493" s="16">
        <f t="shared" ca="1" si="156"/>
        <v>12</v>
      </c>
      <c r="E493">
        <f t="shared" ca="1" si="156"/>
        <v>24</v>
      </c>
      <c r="F493">
        <f t="shared" si="177"/>
        <v>490</v>
      </c>
      <c r="G493" t="str">
        <f ca="1">VLOOKUP(D493,firstname[],2,FALSE)</f>
        <v>Bill</v>
      </c>
      <c r="H493" s="3" t="str">
        <f ca="1">VLOOKUP(E493,lastname[],2,FALSE)</f>
        <v>Sundar</v>
      </c>
      <c r="I493">
        <f t="shared" ca="1" si="157"/>
        <v>28</v>
      </c>
      <c r="J493">
        <f t="shared" ca="1" si="158"/>
        <v>2</v>
      </c>
      <c r="K493" t="str">
        <f t="shared" ca="1" si="159"/>
        <v>women</v>
      </c>
      <c r="L493">
        <f t="shared" ca="1" si="160"/>
        <v>1</v>
      </c>
      <c r="M493" t="str">
        <f t="shared" ca="1" si="161"/>
        <v>Computer Science</v>
      </c>
      <c r="N493">
        <f t="shared" ca="1" si="162"/>
        <v>1</v>
      </c>
      <c r="O493" t="str">
        <f t="shared" ca="1" si="163"/>
        <v>HSC</v>
      </c>
      <c r="P493">
        <f t="shared" ca="1" si="164"/>
        <v>1</v>
      </c>
      <c r="Q493">
        <f t="shared" ca="1" si="165"/>
        <v>4</v>
      </c>
      <c r="R493">
        <f t="shared" ca="1" si="166"/>
        <v>877606</v>
      </c>
      <c r="S493">
        <f t="shared" ca="1" si="167"/>
        <v>6</v>
      </c>
      <c r="T493" t="str">
        <f t="shared" ca="1" si="168"/>
        <v>Lords</v>
      </c>
      <c r="U493">
        <f t="shared" ca="1" si="169"/>
        <v>7284757.266761953</v>
      </c>
      <c r="V493">
        <f t="shared" ca="1" si="170"/>
        <v>293164.17341966036</v>
      </c>
      <c r="W493">
        <f t="shared" ca="1" si="171"/>
        <v>542598.13648620306</v>
      </c>
      <c r="X493">
        <f t="shared" ca="1" si="172"/>
        <v>297432.48604809656</v>
      </c>
      <c r="Y493">
        <f t="shared" ca="1" si="173"/>
        <v>397140.34685371199</v>
      </c>
      <c r="Z493">
        <f t="shared" ca="1" si="174"/>
        <v>322029.02828716359</v>
      </c>
      <c r="AA493">
        <f t="shared" ca="1" si="175"/>
        <v>9026990.4315353185</v>
      </c>
      <c r="AB493">
        <f t="shared" ca="1" si="176"/>
        <v>8039253.4252138501</v>
      </c>
      <c r="AD493">
        <f ca="1">IF(main[[#This Row],[Place]]="Melbourne",main[[#This Row],[Networth]],0)</f>
        <v>0</v>
      </c>
      <c r="AE493">
        <f ca="1">IF(main[[#This Row],[Place]]="Cardiff",main[[#This Row],[Networth]],0)</f>
        <v>0</v>
      </c>
      <c r="AF493">
        <f ca="1">IF(main[[#This Row],[Place]]="New york",main[[#This Row],[Networth]],0)</f>
        <v>0</v>
      </c>
      <c r="AG493">
        <f ca="1">IF(main[[#This Row],[Place]]="London",main[[#This Row],[Networth]],0)</f>
        <v>0</v>
      </c>
      <c r="AH493">
        <f ca="1">IF(main[[#This Row],[Place]]="Paris",main[[#This Row],[Networth]],0)</f>
        <v>0</v>
      </c>
      <c r="AI493">
        <f ca="1">IF(main[[#This Row],[Place]]="Rome",main[[#This Row],[Networth]],0)</f>
        <v>0</v>
      </c>
      <c r="AJ493">
        <f ca="1">IF(main[[#This Row],[Place]]="Delhi",main[[#This Row],[Networth]],0)</f>
        <v>0</v>
      </c>
      <c r="AK493">
        <f ca="1">IF(main[[#This Row],[Place]]="Lords",main[[#This Row],[Networth]],0)</f>
        <v>8039253.4252138501</v>
      </c>
    </row>
    <row r="494" spans="4:37">
      <c r="D494" s="16">
        <f t="shared" ca="1" si="156"/>
        <v>6</v>
      </c>
      <c r="E494">
        <f t="shared" ca="1" si="156"/>
        <v>1</v>
      </c>
      <c r="F494">
        <f t="shared" si="177"/>
        <v>491</v>
      </c>
      <c r="G494" t="str">
        <f ca="1">VLOOKUP(D494,firstname[],2,FALSE)</f>
        <v>Donald</v>
      </c>
      <c r="H494" s="3" t="str">
        <f ca="1">VLOOKUP(E494,lastname[],2,FALSE)</f>
        <v>Singh</v>
      </c>
      <c r="I494">
        <f t="shared" ca="1" si="157"/>
        <v>45</v>
      </c>
      <c r="J494">
        <f t="shared" ca="1" si="158"/>
        <v>2</v>
      </c>
      <c r="K494" t="str">
        <f t="shared" ca="1" si="159"/>
        <v>women</v>
      </c>
      <c r="L494">
        <f t="shared" ca="1" si="160"/>
        <v>4</v>
      </c>
      <c r="M494" t="str">
        <f t="shared" ca="1" si="161"/>
        <v>IT</v>
      </c>
      <c r="N494">
        <f t="shared" ca="1" si="162"/>
        <v>5</v>
      </c>
      <c r="O494" t="str">
        <f t="shared" ca="1" si="163"/>
        <v>PHD</v>
      </c>
      <c r="P494">
        <f t="shared" ca="1" si="164"/>
        <v>2</v>
      </c>
      <c r="Q494">
        <f t="shared" ca="1" si="165"/>
        <v>2</v>
      </c>
      <c r="R494">
        <f t="shared" ca="1" si="166"/>
        <v>1078539</v>
      </c>
      <c r="S494">
        <f t="shared" ca="1" si="167"/>
        <v>1</v>
      </c>
      <c r="T494" t="str">
        <f t="shared" ca="1" si="168"/>
        <v>New york</v>
      </c>
      <c r="U494">
        <f t="shared" ca="1" si="169"/>
        <v>8948435.8401122093</v>
      </c>
      <c r="V494">
        <f t="shared" ca="1" si="170"/>
        <v>329003.27832395281</v>
      </c>
      <c r="W494">
        <f t="shared" ca="1" si="171"/>
        <v>997566.33081941272</v>
      </c>
      <c r="X494">
        <f t="shared" ca="1" si="172"/>
        <v>144561.55811731008</v>
      </c>
      <c r="Y494">
        <f t="shared" ca="1" si="173"/>
        <v>162815.40324959942</v>
      </c>
      <c r="Z494">
        <f t="shared" ca="1" si="174"/>
        <v>669387.88834004058</v>
      </c>
      <c r="AA494">
        <f t="shared" ca="1" si="175"/>
        <v>11693929.059271663</v>
      </c>
      <c r="AB494">
        <f t="shared" ca="1" si="176"/>
        <v>11057548.819580803</v>
      </c>
      <c r="AD494">
        <f ca="1">IF(main[[#This Row],[Place]]="Melbourne",main[[#This Row],[Networth]],0)</f>
        <v>0</v>
      </c>
      <c r="AE494">
        <f ca="1">IF(main[[#This Row],[Place]]="Cardiff",main[[#This Row],[Networth]],0)</f>
        <v>0</v>
      </c>
      <c r="AF494">
        <f ca="1">IF(main[[#This Row],[Place]]="New york",main[[#This Row],[Networth]],0)</f>
        <v>11057548.819580803</v>
      </c>
      <c r="AG494">
        <f ca="1">IF(main[[#This Row],[Place]]="London",main[[#This Row],[Networth]],0)</f>
        <v>0</v>
      </c>
      <c r="AH494">
        <f ca="1">IF(main[[#This Row],[Place]]="Paris",main[[#This Row],[Networth]],0)</f>
        <v>0</v>
      </c>
      <c r="AI494">
        <f ca="1">IF(main[[#This Row],[Place]]="Rome",main[[#This Row],[Networth]],0)</f>
        <v>0</v>
      </c>
      <c r="AJ494">
        <f ca="1">IF(main[[#This Row],[Place]]="Delhi",main[[#This Row],[Networth]],0)</f>
        <v>0</v>
      </c>
      <c r="AK494">
        <f ca="1">IF(main[[#This Row],[Place]]="Lords",main[[#This Row],[Networth]],0)</f>
        <v>0</v>
      </c>
    </row>
    <row r="495" spans="4:37">
      <c r="D495" s="16">
        <f t="shared" ca="1" si="156"/>
        <v>29</v>
      </c>
      <c r="E495">
        <f t="shared" ca="1" si="156"/>
        <v>15</v>
      </c>
      <c r="F495">
        <f t="shared" si="177"/>
        <v>492</v>
      </c>
      <c r="G495" t="str">
        <f ca="1">VLOOKUP(D495,firstname[],2,FALSE)</f>
        <v>Asgar</v>
      </c>
      <c r="H495" s="3" t="str">
        <f ca="1">VLOOKUP(E495,lastname[],2,FALSE)</f>
        <v>Pathan</v>
      </c>
      <c r="I495">
        <f t="shared" ca="1" si="157"/>
        <v>39</v>
      </c>
      <c r="J495">
        <f t="shared" ca="1" si="158"/>
        <v>1</v>
      </c>
      <c r="K495" t="str">
        <f t="shared" ca="1" si="159"/>
        <v>men</v>
      </c>
      <c r="L495">
        <f t="shared" ca="1" si="160"/>
        <v>6</v>
      </c>
      <c r="M495" t="str">
        <f t="shared" ca="1" si="161"/>
        <v>Biotech</v>
      </c>
      <c r="N495">
        <f t="shared" ca="1" si="162"/>
        <v>3</v>
      </c>
      <c r="O495" t="str">
        <f t="shared" ca="1" si="163"/>
        <v>Graduate</v>
      </c>
      <c r="P495">
        <f t="shared" ca="1" si="164"/>
        <v>3</v>
      </c>
      <c r="Q495">
        <f t="shared" ca="1" si="165"/>
        <v>3</v>
      </c>
      <c r="R495">
        <f t="shared" ca="1" si="166"/>
        <v>1381624</v>
      </c>
      <c r="S495">
        <f t="shared" ca="1" si="167"/>
        <v>1</v>
      </c>
      <c r="T495" t="str">
        <f t="shared" ca="1" si="168"/>
        <v>New york</v>
      </c>
      <c r="U495">
        <f t="shared" ca="1" si="169"/>
        <v>7496829.0276451912</v>
      </c>
      <c r="V495">
        <f t="shared" ca="1" si="170"/>
        <v>307148.44582252362</v>
      </c>
      <c r="W495">
        <f t="shared" ca="1" si="171"/>
        <v>1180311.1038905461</v>
      </c>
      <c r="X495">
        <f t="shared" ca="1" si="172"/>
        <v>384815.45098175877</v>
      </c>
      <c r="Y495">
        <f t="shared" ca="1" si="173"/>
        <v>1003616.8279002486</v>
      </c>
      <c r="Z495">
        <f t="shared" ca="1" si="174"/>
        <v>837387.64471319877</v>
      </c>
      <c r="AA495">
        <f t="shared" ca="1" si="175"/>
        <v>10896151.776248936</v>
      </c>
      <c r="AB495">
        <f t="shared" ca="1" si="176"/>
        <v>9200571.0515444055</v>
      </c>
      <c r="AD495">
        <f ca="1">IF(main[[#This Row],[Place]]="Melbourne",main[[#This Row],[Networth]],0)</f>
        <v>0</v>
      </c>
      <c r="AE495">
        <f ca="1">IF(main[[#This Row],[Place]]="Cardiff",main[[#This Row],[Networth]],0)</f>
        <v>0</v>
      </c>
      <c r="AF495">
        <f ca="1">IF(main[[#This Row],[Place]]="New york",main[[#This Row],[Networth]],0)</f>
        <v>9200571.0515444055</v>
      </c>
      <c r="AG495">
        <f ca="1">IF(main[[#This Row],[Place]]="London",main[[#This Row],[Networth]],0)</f>
        <v>0</v>
      </c>
      <c r="AH495">
        <f ca="1">IF(main[[#This Row],[Place]]="Paris",main[[#This Row],[Networth]],0)</f>
        <v>0</v>
      </c>
      <c r="AI495">
        <f ca="1">IF(main[[#This Row],[Place]]="Rome",main[[#This Row],[Networth]],0)</f>
        <v>0</v>
      </c>
      <c r="AJ495">
        <f ca="1">IF(main[[#This Row],[Place]]="Delhi",main[[#This Row],[Networth]],0)</f>
        <v>0</v>
      </c>
      <c r="AK495">
        <f ca="1">IF(main[[#This Row],[Place]]="Lords",main[[#This Row],[Networth]],0)</f>
        <v>0</v>
      </c>
    </row>
    <row r="496" spans="4:37">
      <c r="D496" s="16">
        <f t="shared" ca="1" si="156"/>
        <v>19</v>
      </c>
      <c r="E496">
        <f t="shared" ca="1" si="156"/>
        <v>9</v>
      </c>
      <c r="F496">
        <f t="shared" si="177"/>
        <v>493</v>
      </c>
      <c r="G496" t="str">
        <f ca="1">VLOOKUP(D496,firstname[],2,FALSE)</f>
        <v>Berkin</v>
      </c>
      <c r="H496" s="3" t="str">
        <f ca="1">VLOOKUP(E496,lastname[],2,FALSE)</f>
        <v>Modi</v>
      </c>
      <c r="I496">
        <f t="shared" ca="1" si="157"/>
        <v>29</v>
      </c>
      <c r="J496">
        <f t="shared" ca="1" si="158"/>
        <v>1</v>
      </c>
      <c r="K496" t="str">
        <f t="shared" ca="1" si="159"/>
        <v>men</v>
      </c>
      <c r="L496">
        <f t="shared" ca="1" si="160"/>
        <v>6</v>
      </c>
      <c r="M496" t="str">
        <f t="shared" ca="1" si="161"/>
        <v>Biotech</v>
      </c>
      <c r="N496">
        <f t="shared" ca="1" si="162"/>
        <v>2</v>
      </c>
      <c r="O496" t="str">
        <f t="shared" ca="1" si="163"/>
        <v>SSC</v>
      </c>
      <c r="P496">
        <f t="shared" ca="1" si="164"/>
        <v>2</v>
      </c>
      <c r="Q496">
        <f t="shared" ca="1" si="165"/>
        <v>1</v>
      </c>
      <c r="R496">
        <f t="shared" ca="1" si="166"/>
        <v>916211</v>
      </c>
      <c r="S496">
        <f t="shared" ca="1" si="167"/>
        <v>7</v>
      </c>
      <c r="T496" t="str">
        <f t="shared" ca="1" si="168"/>
        <v>Melbourne</v>
      </c>
      <c r="U496">
        <f t="shared" ca="1" si="169"/>
        <v>2720410.9904042888</v>
      </c>
      <c r="V496">
        <f t="shared" ca="1" si="170"/>
        <v>47733.748095172443</v>
      </c>
      <c r="W496">
        <f t="shared" ca="1" si="171"/>
        <v>645603.07192409562</v>
      </c>
      <c r="X496">
        <f t="shared" ca="1" si="172"/>
        <v>295929.36455476913</v>
      </c>
      <c r="Y496">
        <f t="shared" ca="1" si="173"/>
        <v>484976.54501492548</v>
      </c>
      <c r="Z496">
        <f t="shared" ca="1" si="174"/>
        <v>661825.07211610081</v>
      </c>
      <c r="AA496">
        <f t="shared" ca="1" si="175"/>
        <v>4944050.1344444854</v>
      </c>
      <c r="AB496">
        <f t="shared" ca="1" si="176"/>
        <v>4115410.4767796183</v>
      </c>
      <c r="AD496">
        <f ca="1">IF(main[[#This Row],[Place]]="Melbourne",main[[#This Row],[Networth]],0)</f>
        <v>4115410.4767796183</v>
      </c>
      <c r="AE496">
        <f ca="1">IF(main[[#This Row],[Place]]="Cardiff",main[[#This Row],[Networth]],0)</f>
        <v>0</v>
      </c>
      <c r="AF496">
        <f ca="1">IF(main[[#This Row],[Place]]="New york",main[[#This Row],[Networth]],0)</f>
        <v>0</v>
      </c>
      <c r="AG496">
        <f ca="1">IF(main[[#This Row],[Place]]="London",main[[#This Row],[Networth]],0)</f>
        <v>0</v>
      </c>
      <c r="AH496">
        <f ca="1">IF(main[[#This Row],[Place]]="Paris",main[[#This Row],[Networth]],0)</f>
        <v>0</v>
      </c>
      <c r="AI496">
        <f ca="1">IF(main[[#This Row],[Place]]="Rome",main[[#This Row],[Networth]],0)</f>
        <v>0</v>
      </c>
      <c r="AJ496">
        <f ca="1">IF(main[[#This Row],[Place]]="Delhi",main[[#This Row],[Networth]],0)</f>
        <v>0</v>
      </c>
      <c r="AK496">
        <f ca="1">IF(main[[#This Row],[Place]]="Lords",main[[#This Row],[Networth]],0)</f>
        <v>0</v>
      </c>
    </row>
    <row r="497" spans="4:37">
      <c r="D497" s="16">
        <f t="shared" ca="1" si="156"/>
        <v>21</v>
      </c>
      <c r="E497">
        <f t="shared" ca="1" si="156"/>
        <v>21</v>
      </c>
      <c r="F497">
        <f t="shared" si="177"/>
        <v>494</v>
      </c>
      <c r="G497" t="str">
        <f ca="1">VLOOKUP(D497,firstname[],2,FALSE)</f>
        <v>Mitchell</v>
      </c>
      <c r="H497" s="3" t="str">
        <f ca="1">VLOOKUP(E497,lastname[],2,FALSE)</f>
        <v>Starc</v>
      </c>
      <c r="I497">
        <f t="shared" ca="1" si="157"/>
        <v>30</v>
      </c>
      <c r="J497">
        <f t="shared" ca="1" si="158"/>
        <v>2</v>
      </c>
      <c r="K497" t="str">
        <f t="shared" ca="1" si="159"/>
        <v>women</v>
      </c>
      <c r="L497">
        <f t="shared" ca="1" si="160"/>
        <v>6</v>
      </c>
      <c r="M497" t="str">
        <f t="shared" ca="1" si="161"/>
        <v>Biotech</v>
      </c>
      <c r="N497">
        <f t="shared" ca="1" si="162"/>
        <v>2</v>
      </c>
      <c r="O497" t="str">
        <f t="shared" ca="1" si="163"/>
        <v>SSC</v>
      </c>
      <c r="P497">
        <f t="shared" ca="1" si="164"/>
        <v>2</v>
      </c>
      <c r="Q497">
        <f t="shared" ca="1" si="165"/>
        <v>4</v>
      </c>
      <c r="R497">
        <f t="shared" ca="1" si="166"/>
        <v>1416116</v>
      </c>
      <c r="S497">
        <f t="shared" ca="1" si="167"/>
        <v>8</v>
      </c>
      <c r="T497" t="str">
        <f t="shared" ca="1" si="168"/>
        <v>Cardiff</v>
      </c>
      <c r="U497">
        <f t="shared" ca="1" si="169"/>
        <v>3579436.9769842452</v>
      </c>
      <c r="V497">
        <f t="shared" ca="1" si="170"/>
        <v>308218.59201218566</v>
      </c>
      <c r="W497">
        <f t="shared" ca="1" si="171"/>
        <v>346810.52537934599</v>
      </c>
      <c r="X497">
        <f t="shared" ca="1" si="172"/>
        <v>238976.87085985855</v>
      </c>
      <c r="Y497">
        <f t="shared" ca="1" si="173"/>
        <v>176072.10776707868</v>
      </c>
      <c r="Z497">
        <f t="shared" ca="1" si="174"/>
        <v>809886.87727869023</v>
      </c>
      <c r="AA497">
        <f t="shared" ca="1" si="175"/>
        <v>6152250.3796422817</v>
      </c>
      <c r="AB497">
        <f t="shared" ca="1" si="176"/>
        <v>5428982.8090031585</v>
      </c>
      <c r="AD497">
        <f ca="1">IF(main[[#This Row],[Place]]="Melbourne",main[[#This Row],[Networth]],0)</f>
        <v>0</v>
      </c>
      <c r="AE497">
        <f ca="1">IF(main[[#This Row],[Place]]="Cardiff",main[[#This Row],[Networth]],0)</f>
        <v>5428982.8090031585</v>
      </c>
      <c r="AF497">
        <f ca="1">IF(main[[#This Row],[Place]]="New york",main[[#This Row],[Networth]],0)</f>
        <v>0</v>
      </c>
      <c r="AG497">
        <f ca="1">IF(main[[#This Row],[Place]]="London",main[[#This Row],[Networth]],0)</f>
        <v>0</v>
      </c>
      <c r="AH497">
        <f ca="1">IF(main[[#This Row],[Place]]="Paris",main[[#This Row],[Networth]],0)</f>
        <v>0</v>
      </c>
      <c r="AI497">
        <f ca="1">IF(main[[#This Row],[Place]]="Rome",main[[#This Row],[Networth]],0)</f>
        <v>0</v>
      </c>
      <c r="AJ497">
        <f ca="1">IF(main[[#This Row],[Place]]="Delhi",main[[#This Row],[Networth]],0)</f>
        <v>0</v>
      </c>
      <c r="AK497">
        <f ca="1">IF(main[[#This Row],[Place]]="Lords",main[[#This Row],[Networth]],0)</f>
        <v>0</v>
      </c>
    </row>
    <row r="498" spans="4:37">
      <c r="D498" s="16">
        <f t="shared" ca="1" si="156"/>
        <v>27</v>
      </c>
      <c r="E498">
        <f t="shared" ca="1" si="156"/>
        <v>6</v>
      </c>
      <c r="F498">
        <f t="shared" si="177"/>
        <v>495</v>
      </c>
      <c r="G498" t="str">
        <f ca="1">VLOOKUP(D498,firstname[],2,FALSE)</f>
        <v>William</v>
      </c>
      <c r="H498" s="3" t="str">
        <f ca="1">VLOOKUP(E498,lastname[],2,FALSE)</f>
        <v>Pant</v>
      </c>
      <c r="I498">
        <f t="shared" ca="1" si="157"/>
        <v>28</v>
      </c>
      <c r="J498">
        <f t="shared" ca="1" si="158"/>
        <v>2</v>
      </c>
      <c r="K498" t="str">
        <f t="shared" ca="1" si="159"/>
        <v>women</v>
      </c>
      <c r="L498">
        <f t="shared" ca="1" si="160"/>
        <v>5</v>
      </c>
      <c r="M498" t="str">
        <f t="shared" ca="1" si="161"/>
        <v>Electrical</v>
      </c>
      <c r="N498">
        <f t="shared" ca="1" si="162"/>
        <v>4</v>
      </c>
      <c r="O498" t="str">
        <f t="shared" ca="1" si="163"/>
        <v>PostGraduate</v>
      </c>
      <c r="P498">
        <f t="shared" ca="1" si="164"/>
        <v>1</v>
      </c>
      <c r="Q498">
        <f t="shared" ca="1" si="165"/>
        <v>2</v>
      </c>
      <c r="R498">
        <f t="shared" ca="1" si="166"/>
        <v>1180179</v>
      </c>
      <c r="S498">
        <f t="shared" ca="1" si="167"/>
        <v>5</v>
      </c>
      <c r="T498" t="str">
        <f t="shared" ca="1" si="168"/>
        <v>Delhi</v>
      </c>
      <c r="U498">
        <f t="shared" ca="1" si="169"/>
        <v>7638403.8673339868</v>
      </c>
      <c r="V498">
        <f t="shared" ca="1" si="170"/>
        <v>225452.67304356091</v>
      </c>
      <c r="W498">
        <f t="shared" ca="1" si="171"/>
        <v>863140.04314803914</v>
      </c>
      <c r="X498">
        <f t="shared" ca="1" si="172"/>
        <v>577616.47160708171</v>
      </c>
      <c r="Y498">
        <f t="shared" ca="1" si="173"/>
        <v>789893.1585658472</v>
      </c>
      <c r="Z498">
        <f t="shared" ca="1" si="174"/>
        <v>383451.00621375215</v>
      </c>
      <c r="AA498">
        <f t="shared" ca="1" si="175"/>
        <v>10065173.916695777</v>
      </c>
      <c r="AB498">
        <f t="shared" ca="1" si="176"/>
        <v>8472211.6134792883</v>
      </c>
      <c r="AD498">
        <f ca="1">IF(main[[#This Row],[Place]]="Melbourne",main[[#This Row],[Networth]],0)</f>
        <v>0</v>
      </c>
      <c r="AE498">
        <f ca="1">IF(main[[#This Row],[Place]]="Cardiff",main[[#This Row],[Networth]],0)</f>
        <v>0</v>
      </c>
      <c r="AF498">
        <f ca="1">IF(main[[#This Row],[Place]]="New york",main[[#This Row],[Networth]],0)</f>
        <v>0</v>
      </c>
      <c r="AG498">
        <f ca="1">IF(main[[#This Row],[Place]]="London",main[[#This Row],[Networth]],0)</f>
        <v>0</v>
      </c>
      <c r="AH498">
        <f ca="1">IF(main[[#This Row],[Place]]="Paris",main[[#This Row],[Networth]],0)</f>
        <v>0</v>
      </c>
      <c r="AI498">
        <f ca="1">IF(main[[#This Row],[Place]]="Rome",main[[#This Row],[Networth]],0)</f>
        <v>0</v>
      </c>
      <c r="AJ498">
        <f ca="1">IF(main[[#This Row],[Place]]="Delhi",main[[#This Row],[Networth]],0)</f>
        <v>8472211.6134792883</v>
      </c>
      <c r="AK498">
        <f ca="1">IF(main[[#This Row],[Place]]="Lords",main[[#This Row],[Networth]],0)</f>
        <v>0</v>
      </c>
    </row>
    <row r="499" spans="4:37">
      <c r="D499" s="16">
        <f t="shared" ca="1" si="156"/>
        <v>28</v>
      </c>
      <c r="E499">
        <f t="shared" ca="1" si="156"/>
        <v>12</v>
      </c>
      <c r="F499">
        <f t="shared" si="177"/>
        <v>496</v>
      </c>
      <c r="G499" t="str">
        <f ca="1">VLOOKUP(D499,firstname[],2,FALSE)</f>
        <v>Nathan</v>
      </c>
      <c r="H499" s="3" t="str">
        <f ca="1">VLOOKUP(E499,lastname[],2,FALSE)</f>
        <v>Sarkar</v>
      </c>
      <c r="I499">
        <f t="shared" ca="1" si="157"/>
        <v>34</v>
      </c>
      <c r="J499">
        <f t="shared" ca="1" si="158"/>
        <v>2</v>
      </c>
      <c r="K499" t="str">
        <f t="shared" ca="1" si="159"/>
        <v>women</v>
      </c>
      <c r="L499">
        <f t="shared" ca="1" si="160"/>
        <v>3</v>
      </c>
      <c r="M499" t="str">
        <f t="shared" ca="1" si="161"/>
        <v>Mechanical</v>
      </c>
      <c r="N499">
        <f t="shared" ca="1" si="162"/>
        <v>2</v>
      </c>
      <c r="O499" t="str">
        <f t="shared" ca="1" si="163"/>
        <v>SSC</v>
      </c>
      <c r="P499">
        <f t="shared" ca="1" si="164"/>
        <v>1</v>
      </c>
      <c r="Q499">
        <f t="shared" ca="1" si="165"/>
        <v>3</v>
      </c>
      <c r="R499">
        <f t="shared" ca="1" si="166"/>
        <v>80810</v>
      </c>
      <c r="S499">
        <f t="shared" ca="1" si="167"/>
        <v>3</v>
      </c>
      <c r="T499" t="str">
        <f t="shared" ca="1" si="168"/>
        <v>Paris</v>
      </c>
      <c r="U499">
        <f t="shared" ca="1" si="169"/>
        <v>517696.25062390754</v>
      </c>
      <c r="V499">
        <f t="shared" ca="1" si="170"/>
        <v>17438.995120698994</v>
      </c>
      <c r="W499">
        <f t="shared" ca="1" si="171"/>
        <v>18717.795029462293</v>
      </c>
      <c r="X499">
        <f t="shared" ca="1" si="172"/>
        <v>4337.1251218553598</v>
      </c>
      <c r="Y499">
        <f t="shared" ca="1" si="173"/>
        <v>22199.210119534204</v>
      </c>
      <c r="Z499">
        <f t="shared" ca="1" si="174"/>
        <v>29927.140751058345</v>
      </c>
      <c r="AA499">
        <f t="shared" ca="1" si="175"/>
        <v>647151.18640442821</v>
      </c>
      <c r="AB499">
        <f t="shared" ca="1" si="176"/>
        <v>603175.85604233958</v>
      </c>
      <c r="AD499">
        <f ca="1">IF(main[[#This Row],[Place]]="Melbourne",main[[#This Row],[Networth]],0)</f>
        <v>0</v>
      </c>
      <c r="AE499">
        <f ca="1">IF(main[[#This Row],[Place]]="Cardiff",main[[#This Row],[Networth]],0)</f>
        <v>0</v>
      </c>
      <c r="AF499">
        <f ca="1">IF(main[[#This Row],[Place]]="New york",main[[#This Row],[Networth]],0)</f>
        <v>0</v>
      </c>
      <c r="AG499">
        <f ca="1">IF(main[[#This Row],[Place]]="London",main[[#This Row],[Networth]],0)</f>
        <v>0</v>
      </c>
      <c r="AH499">
        <f ca="1">IF(main[[#This Row],[Place]]="Paris",main[[#This Row],[Networth]],0)</f>
        <v>603175.85604233958</v>
      </c>
      <c r="AI499">
        <f ca="1">IF(main[[#This Row],[Place]]="Rome",main[[#This Row],[Networth]],0)</f>
        <v>0</v>
      </c>
      <c r="AJ499">
        <f ca="1">IF(main[[#This Row],[Place]]="Delhi",main[[#This Row],[Networth]],0)</f>
        <v>0</v>
      </c>
      <c r="AK499">
        <f ca="1">IF(main[[#This Row],[Place]]="Lords",main[[#This Row],[Networth]],0)</f>
        <v>0</v>
      </c>
    </row>
    <row r="500" spans="4:37">
      <c r="D500" s="16">
        <f t="shared" ca="1" si="156"/>
        <v>1</v>
      </c>
      <c r="E500">
        <f t="shared" ca="1" si="156"/>
        <v>9</v>
      </c>
      <c r="F500">
        <f t="shared" si="177"/>
        <v>497</v>
      </c>
      <c r="G500" t="str">
        <f ca="1">VLOOKUP(D500,firstname[],2,FALSE)</f>
        <v>Abhijeet</v>
      </c>
      <c r="H500" s="3" t="str">
        <f ca="1">VLOOKUP(E500,lastname[],2,FALSE)</f>
        <v>Modi</v>
      </c>
      <c r="I500">
        <f t="shared" ca="1" si="157"/>
        <v>32</v>
      </c>
      <c r="J500">
        <f t="shared" ca="1" si="158"/>
        <v>1</v>
      </c>
      <c r="K500" t="str">
        <f t="shared" ca="1" si="159"/>
        <v>men</v>
      </c>
      <c r="L500">
        <f t="shared" ca="1" si="160"/>
        <v>1</v>
      </c>
      <c r="M500" t="str">
        <f t="shared" ca="1" si="161"/>
        <v>Computer Science</v>
      </c>
      <c r="N500">
        <f t="shared" ca="1" si="162"/>
        <v>4</v>
      </c>
      <c r="O500" t="str">
        <f t="shared" ca="1" si="163"/>
        <v>PostGraduate</v>
      </c>
      <c r="P500">
        <f t="shared" ca="1" si="164"/>
        <v>3</v>
      </c>
      <c r="Q500">
        <f t="shared" ca="1" si="165"/>
        <v>3</v>
      </c>
      <c r="R500">
        <f t="shared" ca="1" si="166"/>
        <v>1267172</v>
      </c>
      <c r="S500">
        <f t="shared" ca="1" si="167"/>
        <v>4</v>
      </c>
      <c r="T500" t="str">
        <f t="shared" ca="1" si="168"/>
        <v>Rome</v>
      </c>
      <c r="U500">
        <f t="shared" ca="1" si="169"/>
        <v>10434429.469525514</v>
      </c>
      <c r="V500">
        <f t="shared" ca="1" si="170"/>
        <v>594948.00461630919</v>
      </c>
      <c r="W500">
        <f t="shared" ca="1" si="171"/>
        <v>559170.17981184856</v>
      </c>
      <c r="X500">
        <f t="shared" ca="1" si="172"/>
        <v>223710.91510410226</v>
      </c>
      <c r="Y500">
        <f t="shared" ca="1" si="173"/>
        <v>72843.471467143536</v>
      </c>
      <c r="Z500">
        <f t="shared" ca="1" si="174"/>
        <v>660367.9376303344</v>
      </c>
      <c r="AA500">
        <f t="shared" ca="1" si="175"/>
        <v>12921139.586967697</v>
      </c>
      <c r="AB500">
        <f t="shared" ca="1" si="176"/>
        <v>12029637.195780143</v>
      </c>
      <c r="AD500">
        <f ca="1">IF(main[[#This Row],[Place]]="Melbourne",main[[#This Row],[Networth]],0)</f>
        <v>0</v>
      </c>
      <c r="AE500">
        <f ca="1">IF(main[[#This Row],[Place]]="Cardiff",main[[#This Row],[Networth]],0)</f>
        <v>0</v>
      </c>
      <c r="AF500">
        <f ca="1">IF(main[[#This Row],[Place]]="New york",main[[#This Row],[Networth]],0)</f>
        <v>0</v>
      </c>
      <c r="AG500">
        <f ca="1">IF(main[[#This Row],[Place]]="London",main[[#This Row],[Networth]],0)</f>
        <v>0</v>
      </c>
      <c r="AH500">
        <f ca="1">IF(main[[#This Row],[Place]]="Paris",main[[#This Row],[Networth]],0)</f>
        <v>0</v>
      </c>
      <c r="AI500">
        <f ca="1">IF(main[[#This Row],[Place]]="Rome",main[[#This Row],[Networth]],0)</f>
        <v>12029637.195780143</v>
      </c>
      <c r="AJ500">
        <f ca="1">IF(main[[#This Row],[Place]]="Delhi",main[[#This Row],[Networth]],0)</f>
        <v>0</v>
      </c>
      <c r="AK500">
        <f ca="1">IF(main[[#This Row],[Place]]="Lords",main[[#This Row],[Networth]],0)</f>
        <v>0</v>
      </c>
    </row>
    <row r="501" spans="4:37">
      <c r="D501" s="16">
        <f t="shared" ca="1" si="156"/>
        <v>13</v>
      </c>
      <c r="E501">
        <f t="shared" ca="1" si="156"/>
        <v>20</v>
      </c>
      <c r="F501">
        <f t="shared" si="177"/>
        <v>498</v>
      </c>
      <c r="G501" t="str">
        <f ca="1">VLOOKUP(D501,firstname[],2,FALSE)</f>
        <v>Randeep</v>
      </c>
      <c r="H501" s="3" t="str">
        <f ca="1">VLOOKUP(E501,lastname[],2,FALSE)</f>
        <v>Link</v>
      </c>
      <c r="I501">
        <f t="shared" ca="1" si="157"/>
        <v>27</v>
      </c>
      <c r="J501">
        <f t="shared" ca="1" si="158"/>
        <v>2</v>
      </c>
      <c r="K501" t="str">
        <f t="shared" ca="1" si="159"/>
        <v>women</v>
      </c>
      <c r="L501">
        <f t="shared" ca="1" si="160"/>
        <v>5</v>
      </c>
      <c r="M501" t="str">
        <f t="shared" ca="1" si="161"/>
        <v>Electrical</v>
      </c>
      <c r="N501">
        <f t="shared" ca="1" si="162"/>
        <v>4</v>
      </c>
      <c r="O501" t="str">
        <f t="shared" ca="1" si="163"/>
        <v>PostGraduate</v>
      </c>
      <c r="P501">
        <f t="shared" ca="1" si="164"/>
        <v>3</v>
      </c>
      <c r="Q501">
        <f t="shared" ca="1" si="165"/>
        <v>3</v>
      </c>
      <c r="R501">
        <f t="shared" ca="1" si="166"/>
        <v>448554</v>
      </c>
      <c r="S501">
        <f t="shared" ca="1" si="167"/>
        <v>2</v>
      </c>
      <c r="T501" t="str">
        <f t="shared" ca="1" si="168"/>
        <v>London</v>
      </c>
      <c r="U501">
        <f t="shared" ca="1" si="169"/>
        <v>4243740.3681305414</v>
      </c>
      <c r="V501">
        <f t="shared" ca="1" si="170"/>
        <v>373075.72949602478</v>
      </c>
      <c r="W501">
        <f t="shared" ca="1" si="171"/>
        <v>86845.273937471909</v>
      </c>
      <c r="X501">
        <f t="shared" ca="1" si="172"/>
        <v>40197.668488759053</v>
      </c>
      <c r="Y501">
        <f t="shared" ca="1" si="173"/>
        <v>423519.19307480945</v>
      </c>
      <c r="Z501">
        <f t="shared" ca="1" si="174"/>
        <v>233526.09391587856</v>
      </c>
      <c r="AA501">
        <f t="shared" ca="1" si="175"/>
        <v>5012665.7359838923</v>
      </c>
      <c r="AB501">
        <f t="shared" ca="1" si="176"/>
        <v>4175873.1449242998</v>
      </c>
      <c r="AD501">
        <f ca="1">IF(main[[#This Row],[Place]]="Melbourne",main[[#This Row],[Networth]],0)</f>
        <v>0</v>
      </c>
      <c r="AE501">
        <f ca="1">IF(main[[#This Row],[Place]]="Cardiff",main[[#This Row],[Networth]],0)</f>
        <v>0</v>
      </c>
      <c r="AF501">
        <f ca="1">IF(main[[#This Row],[Place]]="New york",main[[#This Row],[Networth]],0)</f>
        <v>0</v>
      </c>
      <c r="AG501">
        <f ca="1">IF(main[[#This Row],[Place]]="London",main[[#This Row],[Networth]],0)</f>
        <v>4175873.1449242998</v>
      </c>
      <c r="AH501">
        <f ca="1">IF(main[[#This Row],[Place]]="Paris",main[[#This Row],[Networth]],0)</f>
        <v>0</v>
      </c>
      <c r="AI501">
        <f ca="1">IF(main[[#This Row],[Place]]="Rome",main[[#This Row],[Networth]],0)</f>
        <v>0</v>
      </c>
      <c r="AJ501">
        <f ca="1">IF(main[[#This Row],[Place]]="Delhi",main[[#This Row],[Networth]],0)</f>
        <v>0</v>
      </c>
      <c r="AK501">
        <f ca="1">IF(main[[#This Row],[Place]]="Lords",main[[#This Row],[Networth]],0)</f>
        <v>0</v>
      </c>
    </row>
    <row r="502" spans="4:37">
      <c r="D502" s="16">
        <f t="shared" ca="1" si="156"/>
        <v>2</v>
      </c>
      <c r="E502">
        <f t="shared" ca="1" si="156"/>
        <v>3</v>
      </c>
      <c r="F502">
        <f t="shared" si="177"/>
        <v>499</v>
      </c>
      <c r="G502" t="str">
        <f ca="1">VLOOKUP(D502,firstname[],2,FALSE)</f>
        <v>Daya</v>
      </c>
      <c r="H502" s="3" t="str">
        <f ca="1">VLOOKUP(E502,lastname[],2,FALSE)</f>
        <v>Nadela</v>
      </c>
      <c r="I502">
        <f t="shared" ca="1" si="157"/>
        <v>30</v>
      </c>
      <c r="J502">
        <f t="shared" ca="1" si="158"/>
        <v>1</v>
      </c>
      <c r="K502" t="str">
        <f t="shared" ca="1" si="159"/>
        <v>men</v>
      </c>
      <c r="L502">
        <f t="shared" ca="1" si="160"/>
        <v>4</v>
      </c>
      <c r="M502" t="str">
        <f t="shared" ca="1" si="161"/>
        <v>IT</v>
      </c>
      <c r="N502">
        <f t="shared" ca="1" si="162"/>
        <v>5</v>
      </c>
      <c r="O502" t="str">
        <f t="shared" ca="1" si="163"/>
        <v>PHD</v>
      </c>
      <c r="P502">
        <f t="shared" ca="1" si="164"/>
        <v>2</v>
      </c>
      <c r="Q502">
        <f t="shared" ca="1" si="165"/>
        <v>4</v>
      </c>
      <c r="R502">
        <f t="shared" ca="1" si="166"/>
        <v>1456753</v>
      </c>
      <c r="S502">
        <f t="shared" ca="1" si="167"/>
        <v>5</v>
      </c>
      <c r="T502" t="str">
        <f t="shared" ca="1" si="168"/>
        <v>Delhi</v>
      </c>
      <c r="U502">
        <f t="shared" ca="1" si="169"/>
        <v>9641658.5381056722</v>
      </c>
      <c r="V502">
        <f t="shared" ca="1" si="170"/>
        <v>698851.06885582407</v>
      </c>
      <c r="W502">
        <f t="shared" ca="1" si="171"/>
        <v>1112687.3979146231</v>
      </c>
      <c r="X502">
        <f t="shared" ca="1" si="172"/>
        <v>534851.99027207075</v>
      </c>
      <c r="Y502">
        <f t="shared" ca="1" si="173"/>
        <v>1271142.7420687387</v>
      </c>
      <c r="Z502">
        <f t="shared" ca="1" si="174"/>
        <v>487868.07502521947</v>
      </c>
      <c r="AA502">
        <f t="shared" ca="1" si="175"/>
        <v>12698967.011045516</v>
      </c>
      <c r="AB502">
        <f t="shared" ca="1" si="176"/>
        <v>10194121.209848881</v>
      </c>
      <c r="AD502">
        <f ca="1">IF(main[[#This Row],[Place]]="Melbourne",main[[#This Row],[Networth]],0)</f>
        <v>0</v>
      </c>
      <c r="AE502">
        <f ca="1">IF(main[[#This Row],[Place]]="Cardiff",main[[#This Row],[Networth]],0)</f>
        <v>0</v>
      </c>
      <c r="AF502">
        <f ca="1">IF(main[[#This Row],[Place]]="New york",main[[#This Row],[Networth]],0)</f>
        <v>0</v>
      </c>
      <c r="AG502">
        <f ca="1">IF(main[[#This Row],[Place]]="London",main[[#This Row],[Networth]],0)</f>
        <v>0</v>
      </c>
      <c r="AH502">
        <f ca="1">IF(main[[#This Row],[Place]]="Paris",main[[#This Row],[Networth]],0)</f>
        <v>0</v>
      </c>
      <c r="AI502">
        <f ca="1">IF(main[[#This Row],[Place]]="Rome",main[[#This Row],[Networth]],0)</f>
        <v>0</v>
      </c>
      <c r="AJ502">
        <f ca="1">IF(main[[#This Row],[Place]]="Delhi",main[[#This Row],[Networth]],0)</f>
        <v>10194121.209848881</v>
      </c>
      <c r="AK502">
        <f ca="1">IF(main[[#This Row],[Place]]="Lords",main[[#This Row],[Networth]],0)</f>
        <v>0</v>
      </c>
    </row>
    <row r="503" spans="4:37">
      <c r="D503" s="16">
        <f t="shared" ca="1" si="156"/>
        <v>23</v>
      </c>
      <c r="E503">
        <f t="shared" ca="1" si="156"/>
        <v>4</v>
      </c>
      <c r="F503">
        <f t="shared" si="177"/>
        <v>500</v>
      </c>
      <c r="G503" t="str">
        <f ca="1">VLOOKUP(D503,firstname[],2,FALSE)</f>
        <v>Bahumukhi</v>
      </c>
      <c r="H503" s="3" t="str">
        <f ca="1">VLOOKUP(E503,lastname[],2,FALSE)</f>
        <v>Tagore</v>
      </c>
      <c r="I503">
        <f t="shared" ca="1" si="157"/>
        <v>43</v>
      </c>
      <c r="J503">
        <f t="shared" ca="1" si="158"/>
        <v>1</v>
      </c>
      <c r="K503" t="str">
        <f t="shared" ca="1" si="159"/>
        <v>men</v>
      </c>
      <c r="L503">
        <f t="shared" ca="1" si="160"/>
        <v>6</v>
      </c>
      <c r="M503" t="str">
        <f t="shared" ca="1" si="161"/>
        <v>Biotech</v>
      </c>
      <c r="N503">
        <f t="shared" ca="1" si="162"/>
        <v>3</v>
      </c>
      <c r="O503" t="str">
        <f t="shared" ca="1" si="163"/>
        <v>Graduate</v>
      </c>
      <c r="P503">
        <f t="shared" ca="1" si="164"/>
        <v>2</v>
      </c>
      <c r="Q503">
        <f t="shared" ca="1" si="165"/>
        <v>4</v>
      </c>
      <c r="R503">
        <f t="shared" ca="1" si="166"/>
        <v>274780</v>
      </c>
      <c r="S503">
        <f t="shared" ca="1" si="167"/>
        <v>4</v>
      </c>
      <c r="T503" t="str">
        <f t="shared" ca="1" si="168"/>
        <v>Rome</v>
      </c>
      <c r="U503">
        <f t="shared" ca="1" si="169"/>
        <v>2688453.0491727307</v>
      </c>
      <c r="V503">
        <f t="shared" ca="1" si="170"/>
        <v>248758.03669732163</v>
      </c>
      <c r="W503">
        <f t="shared" ca="1" si="171"/>
        <v>17072.011961649259</v>
      </c>
      <c r="X503">
        <f t="shared" ca="1" si="172"/>
        <v>8597.7140825258084</v>
      </c>
      <c r="Y503">
        <f t="shared" ca="1" si="173"/>
        <v>190531.2316645942</v>
      </c>
      <c r="Z503">
        <f t="shared" ca="1" si="174"/>
        <v>204322.29055063505</v>
      </c>
      <c r="AA503">
        <f t="shared" ca="1" si="175"/>
        <v>3184627.351685015</v>
      </c>
      <c r="AB503">
        <f t="shared" ca="1" si="176"/>
        <v>2736740.3692405736</v>
      </c>
      <c r="AD503">
        <f ca="1">IF(main[[#This Row],[Place]]="Melbourne",main[[#This Row],[Networth]],0)</f>
        <v>0</v>
      </c>
      <c r="AE503">
        <f ca="1">IF(main[[#This Row],[Place]]="Cardiff",main[[#This Row],[Networth]],0)</f>
        <v>0</v>
      </c>
      <c r="AF503">
        <f ca="1">IF(main[[#This Row],[Place]]="New york",main[[#This Row],[Networth]],0)</f>
        <v>0</v>
      </c>
      <c r="AG503">
        <f ca="1">IF(main[[#This Row],[Place]]="London",main[[#This Row],[Networth]],0)</f>
        <v>0</v>
      </c>
      <c r="AH503">
        <f ca="1">IF(main[[#This Row],[Place]]="Paris",main[[#This Row],[Networth]],0)</f>
        <v>0</v>
      </c>
      <c r="AI503">
        <f ca="1">IF(main[[#This Row],[Place]]="Rome",main[[#This Row],[Networth]],0)</f>
        <v>2736740.3692405736</v>
      </c>
      <c r="AJ503">
        <f ca="1">IF(main[[#This Row],[Place]]="Delhi",main[[#This Row],[Networth]],0)</f>
        <v>0</v>
      </c>
      <c r="AK503">
        <f ca="1">IF(main[[#This Row],[Place]]="Lords",main[[#This Row],[Networth]],0)</f>
        <v>0</v>
      </c>
    </row>
    <row r="504" spans="4:37">
      <c r="D504" s="16">
        <f t="shared" ca="1" si="156"/>
        <v>20</v>
      </c>
      <c r="E504">
        <f t="shared" ca="1" si="156"/>
        <v>14</v>
      </c>
      <c r="F504">
        <f t="shared" si="177"/>
        <v>501</v>
      </c>
      <c r="G504" t="str">
        <f ca="1">VLOOKUP(D504,firstname[],2,FALSE)</f>
        <v>Rozy</v>
      </c>
      <c r="H504" s="3" t="str">
        <f ca="1">VLOOKUP(E504,lastname[],2,FALSE)</f>
        <v>Samad</v>
      </c>
      <c r="I504">
        <f t="shared" ca="1" si="157"/>
        <v>36</v>
      </c>
      <c r="J504">
        <f t="shared" ca="1" si="158"/>
        <v>1</v>
      </c>
      <c r="K504" t="str">
        <f t="shared" ca="1" si="159"/>
        <v>men</v>
      </c>
      <c r="L504">
        <f t="shared" ca="1" si="160"/>
        <v>2</v>
      </c>
      <c r="M504" t="str">
        <f t="shared" ca="1" si="161"/>
        <v>Chemical</v>
      </c>
      <c r="N504">
        <f t="shared" ca="1" si="162"/>
        <v>3</v>
      </c>
      <c r="O504" t="str">
        <f t="shared" ca="1" si="163"/>
        <v>Graduate</v>
      </c>
      <c r="P504">
        <f t="shared" ca="1" si="164"/>
        <v>1</v>
      </c>
      <c r="Q504">
        <f t="shared" ca="1" si="165"/>
        <v>3</v>
      </c>
      <c r="R504">
        <f t="shared" ca="1" si="166"/>
        <v>1243346</v>
      </c>
      <c r="S504">
        <f t="shared" ca="1" si="167"/>
        <v>4</v>
      </c>
      <c r="T504" t="str">
        <f t="shared" ca="1" si="168"/>
        <v>Rome</v>
      </c>
      <c r="U504">
        <f t="shared" ca="1" si="169"/>
        <v>7020290.4131868407</v>
      </c>
      <c r="V504">
        <f t="shared" ca="1" si="170"/>
        <v>618355.34981016291</v>
      </c>
      <c r="W504">
        <f t="shared" ca="1" si="171"/>
        <v>309665.78924422263</v>
      </c>
      <c r="X504">
        <f t="shared" ca="1" si="172"/>
        <v>174844.45373899597</v>
      </c>
      <c r="Y504">
        <f t="shared" ca="1" si="173"/>
        <v>717445.75140240614</v>
      </c>
      <c r="Z504">
        <f t="shared" ca="1" si="174"/>
        <v>583501.72388264467</v>
      </c>
      <c r="AA504">
        <f t="shared" ca="1" si="175"/>
        <v>9156803.9263137095</v>
      </c>
      <c r="AB504">
        <f t="shared" ca="1" si="176"/>
        <v>7646158.3713621451</v>
      </c>
      <c r="AD504">
        <f ca="1">IF(main[[#This Row],[Place]]="Melbourne",main[[#This Row],[Networth]],0)</f>
        <v>0</v>
      </c>
      <c r="AE504">
        <f ca="1">IF(main[[#This Row],[Place]]="Cardiff",main[[#This Row],[Networth]],0)</f>
        <v>0</v>
      </c>
      <c r="AF504">
        <f ca="1">IF(main[[#This Row],[Place]]="New york",main[[#This Row],[Networth]],0)</f>
        <v>0</v>
      </c>
      <c r="AG504">
        <f ca="1">IF(main[[#This Row],[Place]]="London",main[[#This Row],[Networth]],0)</f>
        <v>0</v>
      </c>
      <c r="AH504">
        <f ca="1">IF(main[[#This Row],[Place]]="Paris",main[[#This Row],[Networth]],0)</f>
        <v>0</v>
      </c>
      <c r="AI504">
        <f ca="1">IF(main[[#This Row],[Place]]="Rome",main[[#This Row],[Networth]],0)</f>
        <v>7646158.3713621451</v>
      </c>
      <c r="AJ504">
        <f ca="1">IF(main[[#This Row],[Place]]="Delhi",main[[#This Row],[Networth]],0)</f>
        <v>0</v>
      </c>
      <c r="AK504">
        <f ca="1">IF(main[[#This Row],[Place]]="Lords",main[[#This Row],[Networth]],0)</f>
        <v>0</v>
      </c>
    </row>
    <row r="505" spans="4:37">
      <c r="D505" s="16">
        <f t="shared" ca="1" si="156"/>
        <v>17</v>
      </c>
      <c r="E505">
        <f t="shared" ca="1" si="156"/>
        <v>12</v>
      </c>
      <c r="F505">
        <f t="shared" si="177"/>
        <v>502</v>
      </c>
      <c r="G505" t="str">
        <f ca="1">VLOOKUP(D505,firstname[],2,FALSE)</f>
        <v>Collin</v>
      </c>
      <c r="H505" s="3" t="str">
        <f ca="1">VLOOKUP(E505,lastname[],2,FALSE)</f>
        <v>Sarkar</v>
      </c>
      <c r="I505">
        <f t="shared" ca="1" si="157"/>
        <v>43</v>
      </c>
      <c r="J505">
        <f t="shared" ca="1" si="158"/>
        <v>1</v>
      </c>
      <c r="K505" t="str">
        <f t="shared" ca="1" si="159"/>
        <v>men</v>
      </c>
      <c r="L505">
        <f t="shared" ca="1" si="160"/>
        <v>1</v>
      </c>
      <c r="M505" t="str">
        <f t="shared" ca="1" si="161"/>
        <v>Computer Science</v>
      </c>
      <c r="N505">
        <f t="shared" ca="1" si="162"/>
        <v>5</v>
      </c>
      <c r="O505" t="str">
        <f t="shared" ca="1" si="163"/>
        <v>PHD</v>
      </c>
      <c r="P505">
        <f t="shared" ca="1" si="164"/>
        <v>3</v>
      </c>
      <c r="Q505">
        <f t="shared" ca="1" si="165"/>
        <v>3</v>
      </c>
      <c r="R505">
        <f t="shared" ca="1" si="166"/>
        <v>1053864</v>
      </c>
      <c r="S505">
        <f t="shared" ca="1" si="167"/>
        <v>5</v>
      </c>
      <c r="T505" t="str">
        <f t="shared" ca="1" si="168"/>
        <v>Delhi</v>
      </c>
      <c r="U505">
        <f t="shared" ca="1" si="169"/>
        <v>3739077.1602888322</v>
      </c>
      <c r="V505">
        <f t="shared" ca="1" si="170"/>
        <v>275760.84964842221</v>
      </c>
      <c r="W505">
        <f t="shared" ca="1" si="171"/>
        <v>581783.97755065397</v>
      </c>
      <c r="X505">
        <f t="shared" ca="1" si="172"/>
        <v>432813.74270172382</v>
      </c>
      <c r="Y505">
        <f t="shared" ca="1" si="173"/>
        <v>689341.14019349089</v>
      </c>
      <c r="Z505">
        <f t="shared" ca="1" si="174"/>
        <v>597202.53484588605</v>
      </c>
      <c r="AA505">
        <f t="shared" ca="1" si="175"/>
        <v>5971927.6726853717</v>
      </c>
      <c r="AB505">
        <f t="shared" ca="1" si="176"/>
        <v>4574011.9401417337</v>
      </c>
      <c r="AD505">
        <f ca="1">IF(main[[#This Row],[Place]]="Melbourne",main[[#This Row],[Networth]],0)</f>
        <v>0</v>
      </c>
      <c r="AE505">
        <f ca="1">IF(main[[#This Row],[Place]]="Cardiff",main[[#This Row],[Networth]],0)</f>
        <v>0</v>
      </c>
      <c r="AF505">
        <f ca="1">IF(main[[#This Row],[Place]]="New york",main[[#This Row],[Networth]],0)</f>
        <v>0</v>
      </c>
      <c r="AG505">
        <f ca="1">IF(main[[#This Row],[Place]]="London",main[[#This Row],[Networth]],0)</f>
        <v>0</v>
      </c>
      <c r="AH505">
        <f ca="1">IF(main[[#This Row],[Place]]="Paris",main[[#This Row],[Networth]],0)</f>
        <v>0</v>
      </c>
      <c r="AI505">
        <f ca="1">IF(main[[#This Row],[Place]]="Rome",main[[#This Row],[Networth]],0)</f>
        <v>0</v>
      </c>
      <c r="AJ505">
        <f ca="1">IF(main[[#This Row],[Place]]="Delhi",main[[#This Row],[Networth]],0)</f>
        <v>4574011.9401417337</v>
      </c>
      <c r="AK505">
        <f ca="1">IF(main[[#This Row],[Place]]="Lords",main[[#This Row],[Networth]],0)</f>
        <v>0</v>
      </c>
    </row>
    <row r="506" spans="4:37">
      <c r="D506" s="16">
        <f t="shared" ca="1" si="156"/>
        <v>14</v>
      </c>
      <c r="E506">
        <f t="shared" ca="1" si="156"/>
        <v>18</v>
      </c>
      <c r="F506">
        <f t="shared" si="177"/>
        <v>503</v>
      </c>
      <c r="G506" t="str">
        <f ca="1">VLOOKUP(D506,firstname[],2,FALSE)</f>
        <v>Glenn</v>
      </c>
      <c r="H506" s="3" t="str">
        <f ca="1">VLOOKUP(E506,lastname[],2,FALSE)</f>
        <v>Williams</v>
      </c>
      <c r="I506">
        <f t="shared" ca="1" si="157"/>
        <v>37</v>
      </c>
      <c r="J506">
        <f t="shared" ca="1" si="158"/>
        <v>2</v>
      </c>
      <c r="K506" t="str">
        <f t="shared" ca="1" si="159"/>
        <v>women</v>
      </c>
      <c r="L506">
        <f t="shared" ca="1" si="160"/>
        <v>3</v>
      </c>
      <c r="M506" t="str">
        <f t="shared" ca="1" si="161"/>
        <v>Mechanical</v>
      </c>
      <c r="N506">
        <f t="shared" ca="1" si="162"/>
        <v>1</v>
      </c>
      <c r="O506" t="str">
        <f t="shared" ca="1" si="163"/>
        <v>HSC</v>
      </c>
      <c r="P506">
        <f t="shared" ca="1" si="164"/>
        <v>1</v>
      </c>
      <c r="Q506">
        <f t="shared" ca="1" si="165"/>
        <v>1</v>
      </c>
      <c r="R506">
        <f t="shared" ca="1" si="166"/>
        <v>748714</v>
      </c>
      <c r="S506">
        <f t="shared" ca="1" si="167"/>
        <v>6</v>
      </c>
      <c r="T506" t="str">
        <f t="shared" ca="1" si="168"/>
        <v>Lords</v>
      </c>
      <c r="U506">
        <f t="shared" ca="1" si="169"/>
        <v>2815610.5809495058</v>
      </c>
      <c r="V506">
        <f t="shared" ca="1" si="170"/>
        <v>267708.77704634453</v>
      </c>
      <c r="W506">
        <f t="shared" ca="1" si="171"/>
        <v>725413.38779703365</v>
      </c>
      <c r="X506">
        <f t="shared" ca="1" si="172"/>
        <v>387594.22116369114</v>
      </c>
      <c r="Y506">
        <f t="shared" ca="1" si="173"/>
        <v>533678.38986609632</v>
      </c>
      <c r="Z506">
        <f t="shared" ca="1" si="174"/>
        <v>175542.97747221208</v>
      </c>
      <c r="AA506">
        <f t="shared" ca="1" si="175"/>
        <v>4465280.9462187514</v>
      </c>
      <c r="AB506">
        <f t="shared" ca="1" si="176"/>
        <v>3276299.5581426197</v>
      </c>
      <c r="AD506">
        <f ca="1">IF(main[[#This Row],[Place]]="Melbourne",main[[#This Row],[Networth]],0)</f>
        <v>0</v>
      </c>
      <c r="AE506">
        <f ca="1">IF(main[[#This Row],[Place]]="Cardiff",main[[#This Row],[Networth]],0)</f>
        <v>0</v>
      </c>
      <c r="AF506">
        <f ca="1">IF(main[[#This Row],[Place]]="New york",main[[#This Row],[Networth]],0)</f>
        <v>0</v>
      </c>
      <c r="AG506">
        <f ca="1">IF(main[[#This Row],[Place]]="London",main[[#This Row],[Networth]],0)</f>
        <v>0</v>
      </c>
      <c r="AH506">
        <f ca="1">IF(main[[#This Row],[Place]]="Paris",main[[#This Row],[Networth]],0)</f>
        <v>0</v>
      </c>
      <c r="AI506">
        <f ca="1">IF(main[[#This Row],[Place]]="Rome",main[[#This Row],[Networth]],0)</f>
        <v>0</v>
      </c>
      <c r="AJ506">
        <f ca="1">IF(main[[#This Row],[Place]]="Delhi",main[[#This Row],[Networth]],0)</f>
        <v>0</v>
      </c>
      <c r="AK506">
        <f ca="1">IF(main[[#This Row],[Place]]="Lords",main[[#This Row],[Networth]],0)</f>
        <v>3276299.5581426197</v>
      </c>
    </row>
    <row r="507" spans="4:37">
      <c r="D507" s="16">
        <f t="shared" ca="1" si="156"/>
        <v>27</v>
      </c>
      <c r="E507">
        <f t="shared" ca="1" si="156"/>
        <v>17</v>
      </c>
      <c r="F507">
        <f t="shared" si="177"/>
        <v>504</v>
      </c>
      <c r="G507" t="str">
        <f ca="1">VLOOKUP(D507,firstname[],2,FALSE)</f>
        <v>William</v>
      </c>
      <c r="H507" s="3" t="str">
        <f ca="1">VLOOKUP(E507,lastname[],2,FALSE)</f>
        <v>Williamson</v>
      </c>
      <c r="I507">
        <f t="shared" ca="1" si="157"/>
        <v>39</v>
      </c>
      <c r="J507">
        <f t="shared" ca="1" si="158"/>
        <v>1</v>
      </c>
      <c r="K507" t="str">
        <f t="shared" ca="1" si="159"/>
        <v>men</v>
      </c>
      <c r="L507">
        <f t="shared" ca="1" si="160"/>
        <v>6</v>
      </c>
      <c r="M507" t="str">
        <f t="shared" ca="1" si="161"/>
        <v>Biotech</v>
      </c>
      <c r="N507">
        <f t="shared" ca="1" si="162"/>
        <v>3</v>
      </c>
      <c r="O507" t="str">
        <f t="shared" ca="1" si="163"/>
        <v>Graduate</v>
      </c>
      <c r="P507">
        <f t="shared" ca="1" si="164"/>
        <v>3</v>
      </c>
      <c r="Q507">
        <f t="shared" ca="1" si="165"/>
        <v>1</v>
      </c>
      <c r="R507">
        <f t="shared" ca="1" si="166"/>
        <v>347109</v>
      </c>
      <c r="S507">
        <f t="shared" ca="1" si="167"/>
        <v>5</v>
      </c>
      <c r="T507" t="str">
        <f t="shared" ca="1" si="168"/>
        <v>Delhi</v>
      </c>
      <c r="U507">
        <f t="shared" ca="1" si="169"/>
        <v>2804643.5545546776</v>
      </c>
      <c r="V507">
        <f t="shared" ca="1" si="170"/>
        <v>197977.60371910842</v>
      </c>
      <c r="W507">
        <f t="shared" ca="1" si="171"/>
        <v>275323.89271208207</v>
      </c>
      <c r="X507">
        <f t="shared" ca="1" si="172"/>
        <v>142735.02699488125</v>
      </c>
      <c r="Y507">
        <f t="shared" ca="1" si="173"/>
        <v>186465.54818323688</v>
      </c>
      <c r="Z507">
        <f t="shared" ca="1" si="174"/>
        <v>88264.376778195336</v>
      </c>
      <c r="AA507">
        <f t="shared" ca="1" si="175"/>
        <v>3515340.824044955</v>
      </c>
      <c r="AB507">
        <f t="shared" ca="1" si="176"/>
        <v>2988162.6451477287</v>
      </c>
      <c r="AD507">
        <f ca="1">IF(main[[#This Row],[Place]]="Melbourne",main[[#This Row],[Networth]],0)</f>
        <v>0</v>
      </c>
      <c r="AE507">
        <f ca="1">IF(main[[#This Row],[Place]]="Cardiff",main[[#This Row],[Networth]],0)</f>
        <v>0</v>
      </c>
      <c r="AF507">
        <f ca="1">IF(main[[#This Row],[Place]]="New york",main[[#This Row],[Networth]],0)</f>
        <v>0</v>
      </c>
      <c r="AG507">
        <f ca="1">IF(main[[#This Row],[Place]]="London",main[[#This Row],[Networth]],0)</f>
        <v>0</v>
      </c>
      <c r="AH507">
        <f ca="1">IF(main[[#This Row],[Place]]="Paris",main[[#This Row],[Networth]],0)</f>
        <v>0</v>
      </c>
      <c r="AI507">
        <f ca="1">IF(main[[#This Row],[Place]]="Rome",main[[#This Row],[Networth]],0)</f>
        <v>0</v>
      </c>
      <c r="AJ507">
        <f ca="1">IF(main[[#This Row],[Place]]="Delhi",main[[#This Row],[Networth]],0)</f>
        <v>2988162.6451477287</v>
      </c>
      <c r="AK507">
        <f ca="1">IF(main[[#This Row],[Place]]="Lords",main[[#This Row],[Networth]],0)</f>
        <v>0</v>
      </c>
    </row>
    <row r="508" spans="4:37">
      <c r="D508" s="16">
        <f t="shared" ca="1" si="156"/>
        <v>9</v>
      </c>
      <c r="E508">
        <f t="shared" ca="1" si="156"/>
        <v>3</v>
      </c>
      <c r="F508">
        <f t="shared" si="177"/>
        <v>505</v>
      </c>
      <c r="G508" t="str">
        <f ca="1">VLOOKUP(D508,firstname[],2,FALSE)</f>
        <v>Narendra</v>
      </c>
      <c r="H508" s="3" t="str">
        <f ca="1">VLOOKUP(E508,lastname[],2,FALSE)</f>
        <v>Nadela</v>
      </c>
      <c r="I508">
        <f t="shared" ca="1" si="157"/>
        <v>36</v>
      </c>
      <c r="J508">
        <f t="shared" ca="1" si="158"/>
        <v>2</v>
      </c>
      <c r="K508" t="str">
        <f t="shared" ca="1" si="159"/>
        <v>women</v>
      </c>
      <c r="L508">
        <f t="shared" ca="1" si="160"/>
        <v>3</v>
      </c>
      <c r="M508" t="str">
        <f t="shared" ca="1" si="161"/>
        <v>Mechanical</v>
      </c>
      <c r="N508">
        <f t="shared" ca="1" si="162"/>
        <v>2</v>
      </c>
      <c r="O508" t="str">
        <f t="shared" ca="1" si="163"/>
        <v>SSC</v>
      </c>
      <c r="P508">
        <f t="shared" ca="1" si="164"/>
        <v>1</v>
      </c>
      <c r="Q508">
        <f t="shared" ca="1" si="165"/>
        <v>3</v>
      </c>
      <c r="R508">
        <f t="shared" ca="1" si="166"/>
        <v>1094241</v>
      </c>
      <c r="S508">
        <f t="shared" ca="1" si="167"/>
        <v>8</v>
      </c>
      <c r="T508" t="str">
        <f t="shared" ca="1" si="168"/>
        <v>Cardiff</v>
      </c>
      <c r="U508">
        <f t="shared" ca="1" si="169"/>
        <v>6000122.0003251676</v>
      </c>
      <c r="V508">
        <f t="shared" ca="1" si="170"/>
        <v>599914.02377608081</v>
      </c>
      <c r="W508">
        <f t="shared" ca="1" si="171"/>
        <v>898546.44414229749</v>
      </c>
      <c r="X508">
        <f t="shared" ca="1" si="172"/>
        <v>552160.57298563363</v>
      </c>
      <c r="Y508">
        <f t="shared" ca="1" si="173"/>
        <v>1076982.2484083185</v>
      </c>
      <c r="Z508">
        <f t="shared" ca="1" si="174"/>
        <v>65694.048910384867</v>
      </c>
      <c r="AA508">
        <f t="shared" ca="1" si="175"/>
        <v>8058603.4933778504</v>
      </c>
      <c r="AB508">
        <f t="shared" ca="1" si="176"/>
        <v>5829546.6482078182</v>
      </c>
      <c r="AD508">
        <f ca="1">IF(main[[#This Row],[Place]]="Melbourne",main[[#This Row],[Networth]],0)</f>
        <v>0</v>
      </c>
      <c r="AE508">
        <f ca="1">IF(main[[#This Row],[Place]]="Cardiff",main[[#This Row],[Networth]],0)</f>
        <v>5829546.6482078182</v>
      </c>
      <c r="AF508">
        <f ca="1">IF(main[[#This Row],[Place]]="New york",main[[#This Row],[Networth]],0)</f>
        <v>0</v>
      </c>
      <c r="AG508">
        <f ca="1">IF(main[[#This Row],[Place]]="London",main[[#This Row],[Networth]],0)</f>
        <v>0</v>
      </c>
      <c r="AH508">
        <f ca="1">IF(main[[#This Row],[Place]]="Paris",main[[#This Row],[Networth]],0)</f>
        <v>0</v>
      </c>
      <c r="AI508">
        <f ca="1">IF(main[[#This Row],[Place]]="Rome",main[[#This Row],[Networth]],0)</f>
        <v>0</v>
      </c>
      <c r="AJ508">
        <f ca="1">IF(main[[#This Row],[Place]]="Delhi",main[[#This Row],[Networth]],0)</f>
        <v>0</v>
      </c>
      <c r="AK508">
        <f ca="1">IF(main[[#This Row],[Place]]="Lords",main[[#This Row],[Networth]],0)</f>
        <v>0</v>
      </c>
    </row>
    <row r="509" spans="4:37">
      <c r="D509" s="16">
        <f t="shared" ca="1" si="156"/>
        <v>30</v>
      </c>
      <c r="E509">
        <f t="shared" ca="1" si="156"/>
        <v>22</v>
      </c>
      <c r="F509">
        <f t="shared" si="177"/>
        <v>506</v>
      </c>
      <c r="G509" t="str">
        <f ca="1">VLOOKUP(D509,firstname[],2,FALSE)</f>
        <v>Rashid</v>
      </c>
      <c r="H509" s="3" t="str">
        <f ca="1">VLOOKUP(E509,lastname[],2,FALSE)</f>
        <v>Chandel</v>
      </c>
      <c r="I509">
        <f t="shared" ca="1" si="157"/>
        <v>32</v>
      </c>
      <c r="J509">
        <f t="shared" ca="1" si="158"/>
        <v>1</v>
      </c>
      <c r="K509" t="str">
        <f t="shared" ca="1" si="159"/>
        <v>men</v>
      </c>
      <c r="L509">
        <f t="shared" ca="1" si="160"/>
        <v>1</v>
      </c>
      <c r="M509" t="str">
        <f t="shared" ca="1" si="161"/>
        <v>Computer Science</v>
      </c>
      <c r="N509">
        <f t="shared" ca="1" si="162"/>
        <v>5</v>
      </c>
      <c r="O509" t="str">
        <f t="shared" ca="1" si="163"/>
        <v>PHD</v>
      </c>
      <c r="P509">
        <f t="shared" ca="1" si="164"/>
        <v>1</v>
      </c>
      <c r="Q509">
        <f t="shared" ca="1" si="165"/>
        <v>2</v>
      </c>
      <c r="R509">
        <f t="shared" ca="1" si="166"/>
        <v>978162</v>
      </c>
      <c r="S509">
        <f t="shared" ca="1" si="167"/>
        <v>8</v>
      </c>
      <c r="T509" t="str">
        <f t="shared" ca="1" si="168"/>
        <v>Cardiff</v>
      </c>
      <c r="U509">
        <f t="shared" ca="1" si="169"/>
        <v>4646281.6303889556</v>
      </c>
      <c r="V509">
        <f t="shared" ca="1" si="170"/>
        <v>149335.70358606678</v>
      </c>
      <c r="W509">
        <f t="shared" ca="1" si="171"/>
        <v>900951.8387571068</v>
      </c>
      <c r="X509">
        <f t="shared" ca="1" si="172"/>
        <v>504383.82877262239</v>
      </c>
      <c r="Y509">
        <f t="shared" ca="1" si="173"/>
        <v>324380.99149745452</v>
      </c>
      <c r="Z509">
        <f t="shared" ca="1" si="174"/>
        <v>244663.56788669317</v>
      </c>
      <c r="AA509">
        <f t="shared" ca="1" si="175"/>
        <v>6770059.037032756</v>
      </c>
      <c r="AB509">
        <f t="shared" ca="1" si="176"/>
        <v>5791958.5131766126</v>
      </c>
      <c r="AD509">
        <f ca="1">IF(main[[#This Row],[Place]]="Melbourne",main[[#This Row],[Networth]],0)</f>
        <v>0</v>
      </c>
      <c r="AE509">
        <f ca="1">IF(main[[#This Row],[Place]]="Cardiff",main[[#This Row],[Networth]],0)</f>
        <v>5791958.5131766126</v>
      </c>
      <c r="AF509">
        <f ca="1">IF(main[[#This Row],[Place]]="New york",main[[#This Row],[Networth]],0)</f>
        <v>0</v>
      </c>
      <c r="AG509">
        <f ca="1">IF(main[[#This Row],[Place]]="London",main[[#This Row],[Networth]],0)</f>
        <v>0</v>
      </c>
      <c r="AH509">
        <f ca="1">IF(main[[#This Row],[Place]]="Paris",main[[#This Row],[Networth]],0)</f>
        <v>0</v>
      </c>
      <c r="AI509">
        <f ca="1">IF(main[[#This Row],[Place]]="Rome",main[[#This Row],[Networth]],0)</f>
        <v>0</v>
      </c>
      <c r="AJ509">
        <f ca="1">IF(main[[#This Row],[Place]]="Delhi",main[[#This Row],[Networth]],0)</f>
        <v>0</v>
      </c>
      <c r="AK509">
        <f ca="1">IF(main[[#This Row],[Place]]="Lords",main[[#This Row],[Networth]],0)</f>
        <v>0</v>
      </c>
    </row>
    <row r="510" spans="4:37">
      <c r="D510" s="16">
        <f t="shared" ca="1" si="156"/>
        <v>30</v>
      </c>
      <c r="E510">
        <f t="shared" ca="1" si="156"/>
        <v>3</v>
      </c>
      <c r="F510">
        <f t="shared" si="177"/>
        <v>507</v>
      </c>
      <c r="G510" t="str">
        <f ca="1">VLOOKUP(D510,firstname[],2,FALSE)</f>
        <v>Rashid</v>
      </c>
      <c r="H510" s="3" t="str">
        <f ca="1">VLOOKUP(E510,lastname[],2,FALSE)</f>
        <v>Nadela</v>
      </c>
      <c r="I510">
        <f t="shared" ca="1" si="157"/>
        <v>37</v>
      </c>
      <c r="J510">
        <f t="shared" ca="1" si="158"/>
        <v>2</v>
      </c>
      <c r="K510" t="str">
        <f t="shared" ca="1" si="159"/>
        <v>women</v>
      </c>
      <c r="L510">
        <f t="shared" ca="1" si="160"/>
        <v>3</v>
      </c>
      <c r="M510" t="str">
        <f t="shared" ca="1" si="161"/>
        <v>Mechanical</v>
      </c>
      <c r="N510">
        <f t="shared" ca="1" si="162"/>
        <v>5</v>
      </c>
      <c r="O510" t="str">
        <f t="shared" ca="1" si="163"/>
        <v>PHD</v>
      </c>
      <c r="P510">
        <f t="shared" ca="1" si="164"/>
        <v>1</v>
      </c>
      <c r="Q510">
        <f t="shared" ca="1" si="165"/>
        <v>4</v>
      </c>
      <c r="R510">
        <f t="shared" ca="1" si="166"/>
        <v>1261203</v>
      </c>
      <c r="S510">
        <f t="shared" ca="1" si="167"/>
        <v>6</v>
      </c>
      <c r="T510" t="str">
        <f t="shared" ca="1" si="168"/>
        <v>Lords</v>
      </c>
      <c r="U510">
        <f t="shared" ca="1" si="169"/>
        <v>100305.28716084134</v>
      </c>
      <c r="V510">
        <f t="shared" ca="1" si="170"/>
        <v>8759.6419498917658</v>
      </c>
      <c r="W510">
        <f t="shared" ca="1" si="171"/>
        <v>773019.30753300269</v>
      </c>
      <c r="X510">
        <f t="shared" ca="1" si="172"/>
        <v>201425.22205999907</v>
      </c>
      <c r="Y510">
        <f t="shared" ca="1" si="173"/>
        <v>111232.08881639539</v>
      </c>
      <c r="Z510">
        <f t="shared" ca="1" si="174"/>
        <v>18958.299751210969</v>
      </c>
      <c r="AA510">
        <f t="shared" ca="1" si="175"/>
        <v>2153485.8944450552</v>
      </c>
      <c r="AB510">
        <f t="shared" ca="1" si="176"/>
        <v>1832068.941618769</v>
      </c>
      <c r="AD510">
        <f ca="1">IF(main[[#This Row],[Place]]="Melbourne",main[[#This Row],[Networth]],0)</f>
        <v>0</v>
      </c>
      <c r="AE510">
        <f ca="1">IF(main[[#This Row],[Place]]="Cardiff",main[[#This Row],[Networth]],0)</f>
        <v>0</v>
      </c>
      <c r="AF510">
        <f ca="1">IF(main[[#This Row],[Place]]="New york",main[[#This Row],[Networth]],0)</f>
        <v>0</v>
      </c>
      <c r="AG510">
        <f ca="1">IF(main[[#This Row],[Place]]="London",main[[#This Row],[Networth]],0)</f>
        <v>0</v>
      </c>
      <c r="AH510">
        <f ca="1">IF(main[[#This Row],[Place]]="Paris",main[[#This Row],[Networth]],0)</f>
        <v>0</v>
      </c>
      <c r="AI510">
        <f ca="1">IF(main[[#This Row],[Place]]="Rome",main[[#This Row],[Networth]],0)</f>
        <v>0</v>
      </c>
      <c r="AJ510">
        <f ca="1">IF(main[[#This Row],[Place]]="Delhi",main[[#This Row],[Networth]],0)</f>
        <v>0</v>
      </c>
      <c r="AK510">
        <f ca="1">IF(main[[#This Row],[Place]]="Lords",main[[#This Row],[Networth]],0)</f>
        <v>1832068.941618769</v>
      </c>
    </row>
    <row r="511" spans="4:37">
      <c r="D511" s="16">
        <f t="shared" ca="1" si="156"/>
        <v>30</v>
      </c>
      <c r="E511">
        <f t="shared" ca="1" si="156"/>
        <v>28</v>
      </c>
      <c r="F511">
        <f t="shared" si="177"/>
        <v>508</v>
      </c>
      <c r="G511" t="str">
        <f ca="1">VLOOKUP(D511,firstname[],2,FALSE)</f>
        <v>Rashid</v>
      </c>
      <c r="H511" s="3" t="str">
        <f ca="1">VLOOKUP(E511,lastname[],2,FALSE)</f>
        <v>Coulternile</v>
      </c>
      <c r="I511">
        <f t="shared" ca="1" si="157"/>
        <v>26</v>
      </c>
      <c r="J511">
        <f t="shared" ca="1" si="158"/>
        <v>2</v>
      </c>
      <c r="K511" t="str">
        <f t="shared" ca="1" si="159"/>
        <v>women</v>
      </c>
      <c r="L511">
        <f t="shared" ca="1" si="160"/>
        <v>1</v>
      </c>
      <c r="M511" t="str">
        <f t="shared" ca="1" si="161"/>
        <v>Computer Science</v>
      </c>
      <c r="N511">
        <f t="shared" ca="1" si="162"/>
        <v>5</v>
      </c>
      <c r="O511" t="str">
        <f t="shared" ca="1" si="163"/>
        <v>PHD</v>
      </c>
      <c r="P511">
        <f t="shared" ca="1" si="164"/>
        <v>1</v>
      </c>
      <c r="Q511">
        <f t="shared" ca="1" si="165"/>
        <v>2</v>
      </c>
      <c r="R511">
        <f t="shared" ca="1" si="166"/>
        <v>1494212</v>
      </c>
      <c r="S511">
        <f t="shared" ca="1" si="167"/>
        <v>1</v>
      </c>
      <c r="T511" t="str">
        <f t="shared" ca="1" si="168"/>
        <v>New york</v>
      </c>
      <c r="U511">
        <f t="shared" ca="1" si="169"/>
        <v>2372607.1536528775</v>
      </c>
      <c r="V511">
        <f t="shared" ca="1" si="170"/>
        <v>179484.42106298654</v>
      </c>
      <c r="W511">
        <f t="shared" ca="1" si="171"/>
        <v>444695.54789907811</v>
      </c>
      <c r="X511">
        <f t="shared" ca="1" si="172"/>
        <v>410508.40535890264</v>
      </c>
      <c r="Y511">
        <f t="shared" ca="1" si="173"/>
        <v>998512.09455534897</v>
      </c>
      <c r="Z511">
        <f t="shared" ca="1" si="174"/>
        <v>676972.75193678739</v>
      </c>
      <c r="AA511">
        <f t="shared" ca="1" si="175"/>
        <v>4988487.4534887429</v>
      </c>
      <c r="AB511">
        <f t="shared" ca="1" si="176"/>
        <v>3399982.5325115053</v>
      </c>
      <c r="AD511">
        <f ca="1">IF(main[[#This Row],[Place]]="Melbourne",main[[#This Row],[Networth]],0)</f>
        <v>0</v>
      </c>
      <c r="AE511">
        <f ca="1">IF(main[[#This Row],[Place]]="Cardiff",main[[#This Row],[Networth]],0)</f>
        <v>0</v>
      </c>
      <c r="AF511">
        <f ca="1">IF(main[[#This Row],[Place]]="New york",main[[#This Row],[Networth]],0)</f>
        <v>3399982.5325115053</v>
      </c>
      <c r="AG511">
        <f ca="1">IF(main[[#This Row],[Place]]="London",main[[#This Row],[Networth]],0)</f>
        <v>0</v>
      </c>
      <c r="AH511">
        <f ca="1">IF(main[[#This Row],[Place]]="Paris",main[[#This Row],[Networth]],0)</f>
        <v>0</v>
      </c>
      <c r="AI511">
        <f ca="1">IF(main[[#This Row],[Place]]="Rome",main[[#This Row],[Networth]],0)</f>
        <v>0</v>
      </c>
      <c r="AJ511">
        <f ca="1">IF(main[[#This Row],[Place]]="Delhi",main[[#This Row],[Networth]],0)</f>
        <v>0</v>
      </c>
      <c r="AK511">
        <f ca="1">IF(main[[#This Row],[Place]]="Lords",main[[#This Row],[Networth]],0)</f>
        <v>0</v>
      </c>
    </row>
    <row r="512" spans="4:37">
      <c r="D512" s="16">
        <f t="shared" ca="1" si="156"/>
        <v>7</v>
      </c>
      <c r="E512">
        <f t="shared" ca="1" si="156"/>
        <v>25</v>
      </c>
      <c r="F512">
        <f t="shared" si="177"/>
        <v>509</v>
      </c>
      <c r="G512" t="str">
        <f ca="1">VLOOKUP(D512,firstname[],2,FALSE)</f>
        <v>Elon</v>
      </c>
      <c r="H512" s="3" t="str">
        <f ca="1">VLOOKUP(E512,lastname[],2,FALSE)</f>
        <v>Mathhodkar</v>
      </c>
      <c r="I512">
        <f t="shared" ca="1" si="157"/>
        <v>41</v>
      </c>
      <c r="J512">
        <f t="shared" ca="1" si="158"/>
        <v>1</v>
      </c>
      <c r="K512" t="str">
        <f t="shared" ca="1" si="159"/>
        <v>men</v>
      </c>
      <c r="L512">
        <f t="shared" ca="1" si="160"/>
        <v>3</v>
      </c>
      <c r="M512" t="str">
        <f t="shared" ca="1" si="161"/>
        <v>Mechanical</v>
      </c>
      <c r="N512">
        <f t="shared" ca="1" si="162"/>
        <v>3</v>
      </c>
      <c r="O512" t="str">
        <f t="shared" ca="1" si="163"/>
        <v>Graduate</v>
      </c>
      <c r="P512">
        <f t="shared" ca="1" si="164"/>
        <v>1</v>
      </c>
      <c r="Q512">
        <f t="shared" ca="1" si="165"/>
        <v>3</v>
      </c>
      <c r="R512">
        <f t="shared" ca="1" si="166"/>
        <v>1168264</v>
      </c>
      <c r="S512">
        <f t="shared" ca="1" si="167"/>
        <v>4</v>
      </c>
      <c r="T512" t="str">
        <f t="shared" ca="1" si="168"/>
        <v>Rome</v>
      </c>
      <c r="U512">
        <f t="shared" ca="1" si="169"/>
        <v>8889649.250220079</v>
      </c>
      <c r="V512">
        <f t="shared" ca="1" si="170"/>
        <v>659475.91696482943</v>
      </c>
      <c r="W512">
        <f t="shared" ca="1" si="171"/>
        <v>863062.02521071525</v>
      </c>
      <c r="X512">
        <f t="shared" ca="1" si="172"/>
        <v>715293.27420727245</v>
      </c>
      <c r="Y512">
        <f t="shared" ca="1" si="173"/>
        <v>748099.91546290787</v>
      </c>
      <c r="Z512">
        <f t="shared" ca="1" si="174"/>
        <v>856358.54594934871</v>
      </c>
      <c r="AA512">
        <f t="shared" ca="1" si="175"/>
        <v>11777333.821380144</v>
      </c>
      <c r="AB512">
        <f t="shared" ca="1" si="176"/>
        <v>9654464.714745136</v>
      </c>
      <c r="AD512">
        <f ca="1">IF(main[[#This Row],[Place]]="Melbourne",main[[#This Row],[Networth]],0)</f>
        <v>0</v>
      </c>
      <c r="AE512">
        <f ca="1">IF(main[[#This Row],[Place]]="Cardiff",main[[#This Row],[Networth]],0)</f>
        <v>0</v>
      </c>
      <c r="AF512">
        <f ca="1">IF(main[[#This Row],[Place]]="New york",main[[#This Row],[Networth]],0)</f>
        <v>0</v>
      </c>
      <c r="AG512">
        <f ca="1">IF(main[[#This Row],[Place]]="London",main[[#This Row],[Networth]],0)</f>
        <v>0</v>
      </c>
      <c r="AH512">
        <f ca="1">IF(main[[#This Row],[Place]]="Paris",main[[#This Row],[Networth]],0)</f>
        <v>0</v>
      </c>
      <c r="AI512">
        <f ca="1">IF(main[[#This Row],[Place]]="Rome",main[[#This Row],[Networth]],0)</f>
        <v>9654464.714745136</v>
      </c>
      <c r="AJ512">
        <f ca="1">IF(main[[#This Row],[Place]]="Delhi",main[[#This Row],[Networth]],0)</f>
        <v>0</v>
      </c>
      <c r="AK512">
        <f ca="1">IF(main[[#This Row],[Place]]="Lords",main[[#This Row],[Networth]],0)</f>
        <v>0</v>
      </c>
    </row>
    <row r="513" spans="4:37">
      <c r="D513" s="16">
        <f t="shared" ca="1" si="156"/>
        <v>23</v>
      </c>
      <c r="E513">
        <f t="shared" ca="1" si="156"/>
        <v>26</v>
      </c>
      <c r="F513">
        <f t="shared" si="177"/>
        <v>510</v>
      </c>
      <c r="G513" t="str">
        <f ca="1">VLOOKUP(D513,firstname[],2,FALSE)</f>
        <v>Bahumukhi</v>
      </c>
      <c r="H513" s="3" t="str">
        <f ca="1">VLOOKUP(E513,lastname[],2,FALSE)</f>
        <v>Stirling</v>
      </c>
      <c r="I513">
        <f t="shared" ca="1" si="157"/>
        <v>35</v>
      </c>
      <c r="J513">
        <f t="shared" ca="1" si="158"/>
        <v>2</v>
      </c>
      <c r="K513" t="str">
        <f t="shared" ca="1" si="159"/>
        <v>women</v>
      </c>
      <c r="L513">
        <f t="shared" ca="1" si="160"/>
        <v>5</v>
      </c>
      <c r="M513" t="str">
        <f t="shared" ca="1" si="161"/>
        <v>Electrical</v>
      </c>
      <c r="N513">
        <f t="shared" ca="1" si="162"/>
        <v>2</v>
      </c>
      <c r="O513" t="str">
        <f t="shared" ca="1" si="163"/>
        <v>SSC</v>
      </c>
      <c r="P513">
        <f t="shared" ca="1" si="164"/>
        <v>3</v>
      </c>
      <c r="Q513">
        <f t="shared" ca="1" si="165"/>
        <v>3</v>
      </c>
      <c r="R513">
        <f t="shared" ca="1" si="166"/>
        <v>691484</v>
      </c>
      <c r="S513">
        <f t="shared" ca="1" si="167"/>
        <v>8</v>
      </c>
      <c r="T513" t="str">
        <f t="shared" ca="1" si="168"/>
        <v>Cardiff</v>
      </c>
      <c r="U513">
        <f t="shared" ca="1" si="169"/>
        <v>2816289.3989113211</v>
      </c>
      <c r="V513">
        <f t="shared" ca="1" si="170"/>
        <v>65743.241290849764</v>
      </c>
      <c r="W513">
        <f t="shared" ca="1" si="171"/>
        <v>32852.09881999388</v>
      </c>
      <c r="X513">
        <f t="shared" ca="1" si="172"/>
        <v>2342.28637326339</v>
      </c>
      <c r="Y513">
        <f t="shared" ca="1" si="173"/>
        <v>187441.09840173964</v>
      </c>
      <c r="Z513">
        <f t="shared" ca="1" si="174"/>
        <v>97828.294709663154</v>
      </c>
      <c r="AA513">
        <f t="shared" ca="1" si="175"/>
        <v>3638453.7924409783</v>
      </c>
      <c r="AB513">
        <f t="shared" ca="1" si="176"/>
        <v>3382927.1663751258</v>
      </c>
      <c r="AD513">
        <f ca="1">IF(main[[#This Row],[Place]]="Melbourne",main[[#This Row],[Networth]],0)</f>
        <v>0</v>
      </c>
      <c r="AE513">
        <f ca="1">IF(main[[#This Row],[Place]]="Cardiff",main[[#This Row],[Networth]],0)</f>
        <v>3382927.1663751258</v>
      </c>
      <c r="AF513">
        <f ca="1">IF(main[[#This Row],[Place]]="New york",main[[#This Row],[Networth]],0)</f>
        <v>0</v>
      </c>
      <c r="AG513">
        <f ca="1">IF(main[[#This Row],[Place]]="London",main[[#This Row],[Networth]],0)</f>
        <v>0</v>
      </c>
      <c r="AH513">
        <f ca="1">IF(main[[#This Row],[Place]]="Paris",main[[#This Row],[Networth]],0)</f>
        <v>0</v>
      </c>
      <c r="AI513">
        <f ca="1">IF(main[[#This Row],[Place]]="Rome",main[[#This Row],[Networth]],0)</f>
        <v>0</v>
      </c>
      <c r="AJ513">
        <f ca="1">IF(main[[#This Row],[Place]]="Delhi",main[[#This Row],[Networth]],0)</f>
        <v>0</v>
      </c>
      <c r="AK513">
        <f ca="1">IF(main[[#This Row],[Place]]="Lords",main[[#This Row],[Networth]],0)</f>
        <v>0</v>
      </c>
    </row>
    <row r="514" spans="4:37">
      <c r="D514" s="16">
        <f t="shared" ca="1" si="156"/>
        <v>1</v>
      </c>
      <c r="E514">
        <f t="shared" ca="1" si="156"/>
        <v>27</v>
      </c>
      <c r="F514">
        <f t="shared" si="177"/>
        <v>511</v>
      </c>
      <c r="G514" t="str">
        <f ca="1">VLOOKUP(D514,firstname[],2,FALSE)</f>
        <v>Abhijeet</v>
      </c>
      <c r="H514" s="3" t="str">
        <f ca="1">VLOOKUP(E514,lastname[],2,FALSE)</f>
        <v>Khan</v>
      </c>
      <c r="I514">
        <f t="shared" ca="1" si="157"/>
        <v>29</v>
      </c>
      <c r="J514">
        <f t="shared" ca="1" si="158"/>
        <v>1</v>
      </c>
      <c r="K514" t="str">
        <f t="shared" ca="1" si="159"/>
        <v>men</v>
      </c>
      <c r="L514">
        <f t="shared" ca="1" si="160"/>
        <v>4</v>
      </c>
      <c r="M514" t="str">
        <f t="shared" ca="1" si="161"/>
        <v>IT</v>
      </c>
      <c r="N514">
        <f t="shared" ca="1" si="162"/>
        <v>1</v>
      </c>
      <c r="O514" t="str">
        <f t="shared" ca="1" si="163"/>
        <v>HSC</v>
      </c>
      <c r="P514">
        <f t="shared" ca="1" si="164"/>
        <v>2</v>
      </c>
      <c r="Q514">
        <f t="shared" ca="1" si="165"/>
        <v>4</v>
      </c>
      <c r="R514">
        <f t="shared" ca="1" si="166"/>
        <v>776528</v>
      </c>
      <c r="S514">
        <f t="shared" ca="1" si="167"/>
        <v>1</v>
      </c>
      <c r="T514" t="str">
        <f t="shared" ca="1" si="168"/>
        <v>New york</v>
      </c>
      <c r="U514">
        <f t="shared" ca="1" si="169"/>
        <v>252004.79804509607</v>
      </c>
      <c r="V514">
        <f t="shared" ca="1" si="170"/>
        <v>22225.04491235262</v>
      </c>
      <c r="W514">
        <f t="shared" ca="1" si="171"/>
        <v>479573.8105823705</v>
      </c>
      <c r="X514">
        <f t="shared" ca="1" si="172"/>
        <v>249027.86682933787</v>
      </c>
      <c r="Y514">
        <f t="shared" ca="1" si="173"/>
        <v>261199.72660217676</v>
      </c>
      <c r="Z514">
        <f t="shared" ca="1" si="174"/>
        <v>344770.53372218017</v>
      </c>
      <c r="AA514">
        <f t="shared" ca="1" si="175"/>
        <v>1852877.1423496467</v>
      </c>
      <c r="AB514">
        <f t="shared" ca="1" si="176"/>
        <v>1320424.5040057795</v>
      </c>
      <c r="AD514">
        <f ca="1">IF(main[[#This Row],[Place]]="Melbourne",main[[#This Row],[Networth]],0)</f>
        <v>0</v>
      </c>
      <c r="AE514">
        <f ca="1">IF(main[[#This Row],[Place]]="Cardiff",main[[#This Row],[Networth]],0)</f>
        <v>0</v>
      </c>
      <c r="AF514">
        <f ca="1">IF(main[[#This Row],[Place]]="New york",main[[#This Row],[Networth]],0)</f>
        <v>1320424.5040057795</v>
      </c>
      <c r="AG514">
        <f ca="1">IF(main[[#This Row],[Place]]="London",main[[#This Row],[Networth]],0)</f>
        <v>0</v>
      </c>
      <c r="AH514">
        <f ca="1">IF(main[[#This Row],[Place]]="Paris",main[[#This Row],[Networth]],0)</f>
        <v>0</v>
      </c>
      <c r="AI514">
        <f ca="1">IF(main[[#This Row],[Place]]="Rome",main[[#This Row],[Networth]],0)</f>
        <v>0</v>
      </c>
      <c r="AJ514">
        <f ca="1">IF(main[[#This Row],[Place]]="Delhi",main[[#This Row],[Networth]],0)</f>
        <v>0</v>
      </c>
      <c r="AK514">
        <f ca="1">IF(main[[#This Row],[Place]]="Lords",main[[#This Row],[Networth]],0)</f>
        <v>0</v>
      </c>
    </row>
    <row r="515" spans="4:37">
      <c r="D515" s="16">
        <f t="shared" ca="1" si="156"/>
        <v>12</v>
      </c>
      <c r="E515">
        <f t="shared" ca="1" si="156"/>
        <v>2</v>
      </c>
      <c r="F515">
        <f t="shared" si="177"/>
        <v>512</v>
      </c>
      <c r="G515" t="str">
        <f ca="1">VLOOKUP(D515,firstname[],2,FALSE)</f>
        <v>Bill</v>
      </c>
      <c r="H515" s="3" t="str">
        <f ca="1">VLOOKUP(E515,lastname[],2,FALSE)</f>
        <v>Nadel</v>
      </c>
      <c r="I515">
        <f t="shared" ca="1" si="157"/>
        <v>25</v>
      </c>
      <c r="J515">
        <f t="shared" ca="1" si="158"/>
        <v>1</v>
      </c>
      <c r="K515" t="str">
        <f t="shared" ca="1" si="159"/>
        <v>men</v>
      </c>
      <c r="L515">
        <f t="shared" ca="1" si="160"/>
        <v>4</v>
      </c>
      <c r="M515" t="str">
        <f t="shared" ca="1" si="161"/>
        <v>IT</v>
      </c>
      <c r="N515">
        <f t="shared" ca="1" si="162"/>
        <v>3</v>
      </c>
      <c r="O515" t="str">
        <f t="shared" ca="1" si="163"/>
        <v>Graduate</v>
      </c>
      <c r="P515">
        <f t="shared" ca="1" si="164"/>
        <v>2</v>
      </c>
      <c r="Q515">
        <f t="shared" ca="1" si="165"/>
        <v>1</v>
      </c>
      <c r="R515">
        <f t="shared" ca="1" si="166"/>
        <v>280755</v>
      </c>
      <c r="S515">
        <f t="shared" ca="1" si="167"/>
        <v>4</v>
      </c>
      <c r="T515" t="str">
        <f t="shared" ca="1" si="168"/>
        <v>Rome</v>
      </c>
      <c r="U515">
        <f t="shared" ca="1" si="169"/>
        <v>1948520.4006495876</v>
      </c>
      <c r="V515">
        <f t="shared" ca="1" si="170"/>
        <v>179331.2711219487</v>
      </c>
      <c r="W515">
        <f t="shared" ca="1" si="171"/>
        <v>218882.96166808996</v>
      </c>
      <c r="X515">
        <f t="shared" ca="1" si="172"/>
        <v>212952.61915027298</v>
      </c>
      <c r="Y515">
        <f t="shared" ca="1" si="173"/>
        <v>250650.27167797255</v>
      </c>
      <c r="Z515">
        <f t="shared" ca="1" si="174"/>
        <v>183403.39182824222</v>
      </c>
      <c r="AA515">
        <f t="shared" ca="1" si="175"/>
        <v>2631561.7541459198</v>
      </c>
      <c r="AB515">
        <f t="shared" ca="1" si="176"/>
        <v>1988627.5921957258</v>
      </c>
      <c r="AD515">
        <f ca="1">IF(main[[#This Row],[Place]]="Melbourne",main[[#This Row],[Networth]],0)</f>
        <v>0</v>
      </c>
      <c r="AE515">
        <f ca="1">IF(main[[#This Row],[Place]]="Cardiff",main[[#This Row],[Networth]],0)</f>
        <v>0</v>
      </c>
      <c r="AF515">
        <f ca="1">IF(main[[#This Row],[Place]]="New york",main[[#This Row],[Networth]],0)</f>
        <v>0</v>
      </c>
      <c r="AG515">
        <f ca="1">IF(main[[#This Row],[Place]]="London",main[[#This Row],[Networth]],0)</f>
        <v>0</v>
      </c>
      <c r="AH515">
        <f ca="1">IF(main[[#This Row],[Place]]="Paris",main[[#This Row],[Networth]],0)</f>
        <v>0</v>
      </c>
      <c r="AI515">
        <f ca="1">IF(main[[#This Row],[Place]]="Rome",main[[#This Row],[Networth]],0)</f>
        <v>1988627.5921957258</v>
      </c>
      <c r="AJ515">
        <f ca="1">IF(main[[#This Row],[Place]]="Delhi",main[[#This Row],[Networth]],0)</f>
        <v>0</v>
      </c>
      <c r="AK515">
        <f ca="1">IF(main[[#This Row],[Place]]="Lords",main[[#This Row],[Networth]],0)</f>
        <v>0</v>
      </c>
    </row>
    <row r="516" spans="4:37">
      <c r="D516" s="16">
        <f t="shared" ca="1" si="156"/>
        <v>1</v>
      </c>
      <c r="E516">
        <f t="shared" ca="1" si="156"/>
        <v>20</v>
      </c>
      <c r="F516">
        <f t="shared" si="177"/>
        <v>513</v>
      </c>
      <c r="G516" t="str">
        <f ca="1">VLOOKUP(D516,firstname[],2,FALSE)</f>
        <v>Abhijeet</v>
      </c>
      <c r="H516" s="3" t="str">
        <f ca="1">VLOOKUP(E516,lastname[],2,FALSE)</f>
        <v>Link</v>
      </c>
      <c r="I516">
        <f t="shared" ca="1" si="157"/>
        <v>35</v>
      </c>
      <c r="J516">
        <f t="shared" ca="1" si="158"/>
        <v>1</v>
      </c>
      <c r="K516" t="str">
        <f t="shared" ca="1" si="159"/>
        <v>men</v>
      </c>
      <c r="L516">
        <f t="shared" ca="1" si="160"/>
        <v>1</v>
      </c>
      <c r="M516" t="str">
        <f t="shared" ca="1" si="161"/>
        <v>Computer Science</v>
      </c>
      <c r="N516">
        <f t="shared" ca="1" si="162"/>
        <v>1</v>
      </c>
      <c r="O516" t="str">
        <f t="shared" ca="1" si="163"/>
        <v>HSC</v>
      </c>
      <c r="P516">
        <f t="shared" ca="1" si="164"/>
        <v>3</v>
      </c>
      <c r="Q516">
        <f t="shared" ca="1" si="165"/>
        <v>1</v>
      </c>
      <c r="R516">
        <f t="shared" ca="1" si="166"/>
        <v>616337</v>
      </c>
      <c r="S516">
        <f t="shared" ca="1" si="167"/>
        <v>2</v>
      </c>
      <c r="T516" t="str">
        <f t="shared" ca="1" si="168"/>
        <v>London</v>
      </c>
      <c r="U516">
        <f t="shared" ca="1" si="169"/>
        <v>2174897.7504172502</v>
      </c>
      <c r="V516">
        <f t="shared" ca="1" si="170"/>
        <v>67450.340361858878</v>
      </c>
      <c r="W516">
        <f t="shared" ca="1" si="171"/>
        <v>357816.04681695637</v>
      </c>
      <c r="X516">
        <f t="shared" ca="1" si="172"/>
        <v>165177.48410280386</v>
      </c>
      <c r="Y516">
        <f t="shared" ca="1" si="173"/>
        <v>76081.061029070712</v>
      </c>
      <c r="Z516">
        <f t="shared" ca="1" si="174"/>
        <v>71776.2645644476</v>
      </c>
      <c r="AA516">
        <f t="shared" ca="1" si="175"/>
        <v>3220827.061798654</v>
      </c>
      <c r="AB516">
        <f t="shared" ca="1" si="176"/>
        <v>2912118.176304921</v>
      </c>
      <c r="AD516">
        <f ca="1">IF(main[[#This Row],[Place]]="Melbourne",main[[#This Row],[Networth]],0)</f>
        <v>0</v>
      </c>
      <c r="AE516">
        <f ca="1">IF(main[[#This Row],[Place]]="Cardiff",main[[#This Row],[Networth]],0)</f>
        <v>0</v>
      </c>
      <c r="AF516">
        <f ca="1">IF(main[[#This Row],[Place]]="New york",main[[#This Row],[Networth]],0)</f>
        <v>0</v>
      </c>
      <c r="AG516">
        <f ca="1">IF(main[[#This Row],[Place]]="London",main[[#This Row],[Networth]],0)</f>
        <v>2912118.176304921</v>
      </c>
      <c r="AH516">
        <f ca="1">IF(main[[#This Row],[Place]]="Paris",main[[#This Row],[Networth]],0)</f>
        <v>0</v>
      </c>
      <c r="AI516">
        <f ca="1">IF(main[[#This Row],[Place]]="Rome",main[[#This Row],[Networth]],0)</f>
        <v>0</v>
      </c>
      <c r="AJ516">
        <f ca="1">IF(main[[#This Row],[Place]]="Delhi",main[[#This Row],[Networth]],0)</f>
        <v>0</v>
      </c>
      <c r="AK516">
        <f ca="1">IF(main[[#This Row],[Place]]="Lords",main[[#This Row],[Networth]],0)</f>
        <v>0</v>
      </c>
    </row>
    <row r="517" spans="4:37">
      <c r="D517" s="16">
        <f t="shared" ref="D517:E580" ca="1" si="178">RANDBETWEEN(1,30)</f>
        <v>13</v>
      </c>
      <c r="E517">
        <f t="shared" ca="1" si="178"/>
        <v>18</v>
      </c>
      <c r="F517">
        <f t="shared" si="177"/>
        <v>514</v>
      </c>
      <c r="G517" t="str">
        <f ca="1">VLOOKUP(D517,firstname[],2,FALSE)</f>
        <v>Randeep</v>
      </c>
      <c r="H517" s="3" t="str">
        <f ca="1">VLOOKUP(E517,lastname[],2,FALSE)</f>
        <v>Williams</v>
      </c>
      <c r="I517">
        <f t="shared" ref="I517:I580" ca="1" si="179">RANDBETWEEN(25,45)</f>
        <v>42</v>
      </c>
      <c r="J517">
        <f t="shared" ref="J517:J580" ca="1" si="180">RANDBETWEEN(1,2)</f>
        <v>1</v>
      </c>
      <c r="K517" t="str">
        <f t="shared" ref="K517:K580" ca="1" si="181">IF(J517=1,"men","women")</f>
        <v>men</v>
      </c>
      <c r="L517">
        <f t="shared" ref="L517:L580" ca="1" si="182">RANDBETWEEN(1,6)</f>
        <v>5</v>
      </c>
      <c r="M517" t="str">
        <f t="shared" ref="M517:M580" ca="1" si="183">VLOOKUP(L517,$A$4:$B$9,2,FALSE)</f>
        <v>Electrical</v>
      </c>
      <c r="N517">
        <f t="shared" ref="N517:N580" ca="1" si="184">RANDBETWEEN(1,5)</f>
        <v>2</v>
      </c>
      <c r="O517" t="str">
        <f t="shared" ref="O517:O580" ca="1" si="185">VLOOKUP(N517,$A$12:$B$16,2,FALSE)</f>
        <v>SSC</v>
      </c>
      <c r="P517">
        <f t="shared" ref="P517:P580" ca="1" si="186">RANDBETWEEN(1,3)</f>
        <v>2</v>
      </c>
      <c r="Q517">
        <f t="shared" ref="Q517:Q580" ca="1" si="187">RANDBETWEEN(1,4)</f>
        <v>2</v>
      </c>
      <c r="R517">
        <f t="shared" ref="R517:R580" ca="1" si="188">RANDBETWEEN(50000,1500000)</f>
        <v>876094</v>
      </c>
      <c r="S517">
        <f t="shared" ref="S517:S580" ca="1" si="189">RANDBETWEEN(1,8)</f>
        <v>5</v>
      </c>
      <c r="T517" t="str">
        <f t="shared" ref="T517:T580" ca="1" si="190">VLOOKUP(S517,$A$19:$B$26,2,FALSE)</f>
        <v>Delhi</v>
      </c>
      <c r="U517">
        <f t="shared" ref="U517:U580" ca="1" si="191">RAND()*R517*10</f>
        <v>7839292.2026019637</v>
      </c>
      <c r="V517">
        <f t="shared" ref="V517:V580" ca="1" si="192">U517*RAND()*0.1</f>
        <v>725668.26160148904</v>
      </c>
      <c r="W517">
        <f t="shared" ref="W517:W580" ca="1" si="193">R517*RAND()</f>
        <v>866833.34775742493</v>
      </c>
      <c r="X517">
        <f t="shared" ref="X517:X580" ca="1" si="194">W517*RAND()</f>
        <v>297633.13767010038</v>
      </c>
      <c r="Y517">
        <f t="shared" ref="Y517:Y580" ca="1" si="195">RAND()*R517</f>
        <v>694270.39678704226</v>
      </c>
      <c r="Z517">
        <f t="shared" ref="Z517:Z580" ca="1" si="196">RAND()*R517*0.75</f>
        <v>631348.33991186973</v>
      </c>
      <c r="AA517">
        <f t="shared" ref="AA517:AA580" ca="1" si="197">R517+U517+W517+Z517</f>
        <v>10213567.890271258</v>
      </c>
      <c r="AB517">
        <f t="shared" ref="AB517:AB580" ca="1" si="198">AA517-V517-X517-Y517</f>
        <v>8495996.094212627</v>
      </c>
      <c r="AD517">
        <f ca="1">IF(main[[#This Row],[Place]]="Melbourne",main[[#This Row],[Networth]],0)</f>
        <v>0</v>
      </c>
      <c r="AE517">
        <f ca="1">IF(main[[#This Row],[Place]]="Cardiff",main[[#This Row],[Networth]],0)</f>
        <v>0</v>
      </c>
      <c r="AF517">
        <f ca="1">IF(main[[#This Row],[Place]]="New york",main[[#This Row],[Networth]],0)</f>
        <v>0</v>
      </c>
      <c r="AG517">
        <f ca="1">IF(main[[#This Row],[Place]]="London",main[[#This Row],[Networth]],0)</f>
        <v>0</v>
      </c>
      <c r="AH517">
        <f ca="1">IF(main[[#This Row],[Place]]="Paris",main[[#This Row],[Networth]],0)</f>
        <v>0</v>
      </c>
      <c r="AI517">
        <f ca="1">IF(main[[#This Row],[Place]]="Rome",main[[#This Row],[Networth]],0)</f>
        <v>0</v>
      </c>
      <c r="AJ517">
        <f ca="1">IF(main[[#This Row],[Place]]="Delhi",main[[#This Row],[Networth]],0)</f>
        <v>8495996.094212627</v>
      </c>
      <c r="AK517">
        <f ca="1">IF(main[[#This Row],[Place]]="Lords",main[[#This Row],[Networth]],0)</f>
        <v>0</v>
      </c>
    </row>
    <row r="518" spans="4:37">
      <c r="D518" s="16">
        <f t="shared" ca="1" si="178"/>
        <v>9</v>
      </c>
      <c r="E518">
        <f t="shared" ca="1" si="178"/>
        <v>8</v>
      </c>
      <c r="F518">
        <f t="shared" ref="F518:F581" si="199">F517+1</f>
        <v>515</v>
      </c>
      <c r="G518" t="str">
        <f ca="1">VLOOKUP(D518,firstname[],2,FALSE)</f>
        <v>Narendra</v>
      </c>
      <c r="H518" s="3" t="str">
        <f ca="1">VLOOKUP(E518,lastname[],2,FALSE)</f>
        <v>Sheikh</v>
      </c>
      <c r="I518">
        <f t="shared" ca="1" si="179"/>
        <v>39</v>
      </c>
      <c r="J518">
        <f t="shared" ca="1" si="180"/>
        <v>2</v>
      </c>
      <c r="K518" t="str">
        <f t="shared" ca="1" si="181"/>
        <v>women</v>
      </c>
      <c r="L518">
        <f t="shared" ca="1" si="182"/>
        <v>5</v>
      </c>
      <c r="M518" t="str">
        <f t="shared" ca="1" si="183"/>
        <v>Electrical</v>
      </c>
      <c r="N518">
        <f t="shared" ca="1" si="184"/>
        <v>4</v>
      </c>
      <c r="O518" t="str">
        <f t="shared" ca="1" si="185"/>
        <v>PostGraduate</v>
      </c>
      <c r="P518">
        <f t="shared" ca="1" si="186"/>
        <v>3</v>
      </c>
      <c r="Q518">
        <f t="shared" ca="1" si="187"/>
        <v>1</v>
      </c>
      <c r="R518">
        <f t="shared" ca="1" si="188"/>
        <v>708853</v>
      </c>
      <c r="S518">
        <f t="shared" ca="1" si="189"/>
        <v>7</v>
      </c>
      <c r="T518" t="str">
        <f t="shared" ca="1" si="190"/>
        <v>Melbourne</v>
      </c>
      <c r="U518">
        <f t="shared" ca="1" si="191"/>
        <v>1313947.2489301462</v>
      </c>
      <c r="V518">
        <f t="shared" ca="1" si="192"/>
        <v>38439.596394229782</v>
      </c>
      <c r="W518">
        <f t="shared" ca="1" si="193"/>
        <v>558010.25264346984</v>
      </c>
      <c r="X518">
        <f t="shared" ca="1" si="194"/>
        <v>41739.176087610402</v>
      </c>
      <c r="Y518">
        <f t="shared" ca="1" si="195"/>
        <v>692400.78151071165</v>
      </c>
      <c r="Z518">
        <f t="shared" ca="1" si="196"/>
        <v>481706.48615442344</v>
      </c>
      <c r="AA518">
        <f t="shared" ca="1" si="197"/>
        <v>3062516.9877280397</v>
      </c>
      <c r="AB518">
        <f t="shared" ca="1" si="198"/>
        <v>2289937.433735488</v>
      </c>
      <c r="AD518">
        <f ca="1">IF(main[[#This Row],[Place]]="Melbourne",main[[#This Row],[Networth]],0)</f>
        <v>2289937.433735488</v>
      </c>
      <c r="AE518">
        <f ca="1">IF(main[[#This Row],[Place]]="Cardiff",main[[#This Row],[Networth]],0)</f>
        <v>0</v>
      </c>
      <c r="AF518">
        <f ca="1">IF(main[[#This Row],[Place]]="New york",main[[#This Row],[Networth]],0)</f>
        <v>0</v>
      </c>
      <c r="AG518">
        <f ca="1">IF(main[[#This Row],[Place]]="London",main[[#This Row],[Networth]],0)</f>
        <v>0</v>
      </c>
      <c r="AH518">
        <f ca="1">IF(main[[#This Row],[Place]]="Paris",main[[#This Row],[Networth]],0)</f>
        <v>0</v>
      </c>
      <c r="AI518">
        <f ca="1">IF(main[[#This Row],[Place]]="Rome",main[[#This Row],[Networth]],0)</f>
        <v>0</v>
      </c>
      <c r="AJ518">
        <f ca="1">IF(main[[#This Row],[Place]]="Delhi",main[[#This Row],[Networth]],0)</f>
        <v>0</v>
      </c>
      <c r="AK518">
        <f ca="1">IF(main[[#This Row],[Place]]="Lords",main[[#This Row],[Networth]],0)</f>
        <v>0</v>
      </c>
    </row>
    <row r="519" spans="4:37">
      <c r="D519" s="16">
        <f t="shared" ca="1" si="178"/>
        <v>3</v>
      </c>
      <c r="E519">
        <f t="shared" ca="1" si="178"/>
        <v>27</v>
      </c>
      <c r="F519">
        <f t="shared" si="199"/>
        <v>516</v>
      </c>
      <c r="G519" t="str">
        <f ca="1">VLOOKUP(D519,firstname[],2,FALSE)</f>
        <v>Pradyuman</v>
      </c>
      <c r="H519" s="3" t="str">
        <f ca="1">VLOOKUP(E519,lastname[],2,FALSE)</f>
        <v>Khan</v>
      </c>
      <c r="I519">
        <f t="shared" ca="1" si="179"/>
        <v>34</v>
      </c>
      <c r="J519">
        <f t="shared" ca="1" si="180"/>
        <v>2</v>
      </c>
      <c r="K519" t="str">
        <f t="shared" ca="1" si="181"/>
        <v>women</v>
      </c>
      <c r="L519">
        <f t="shared" ca="1" si="182"/>
        <v>1</v>
      </c>
      <c r="M519" t="str">
        <f t="shared" ca="1" si="183"/>
        <v>Computer Science</v>
      </c>
      <c r="N519">
        <f t="shared" ca="1" si="184"/>
        <v>5</v>
      </c>
      <c r="O519" t="str">
        <f t="shared" ca="1" si="185"/>
        <v>PHD</v>
      </c>
      <c r="P519">
        <f t="shared" ca="1" si="186"/>
        <v>2</v>
      </c>
      <c r="Q519">
        <f t="shared" ca="1" si="187"/>
        <v>3</v>
      </c>
      <c r="R519">
        <f t="shared" ca="1" si="188"/>
        <v>174156</v>
      </c>
      <c r="S519">
        <f t="shared" ca="1" si="189"/>
        <v>3</v>
      </c>
      <c r="T519" t="str">
        <f t="shared" ca="1" si="190"/>
        <v>Paris</v>
      </c>
      <c r="U519">
        <f t="shared" ca="1" si="191"/>
        <v>1203158.2144078095</v>
      </c>
      <c r="V519">
        <f t="shared" ca="1" si="192"/>
        <v>75215.097798199407</v>
      </c>
      <c r="W519">
        <f t="shared" ca="1" si="193"/>
        <v>136166.83842916987</v>
      </c>
      <c r="X519">
        <f t="shared" ca="1" si="194"/>
        <v>132732.36903086936</v>
      </c>
      <c r="Y519">
        <f t="shared" ca="1" si="195"/>
        <v>62744.558388674472</v>
      </c>
      <c r="Z519">
        <f t="shared" ca="1" si="196"/>
        <v>26288.725740521008</v>
      </c>
      <c r="AA519">
        <f t="shared" ca="1" si="197"/>
        <v>1539769.7785775005</v>
      </c>
      <c r="AB519">
        <f t="shared" ca="1" si="198"/>
        <v>1269077.7533597574</v>
      </c>
      <c r="AD519">
        <f ca="1">IF(main[[#This Row],[Place]]="Melbourne",main[[#This Row],[Networth]],0)</f>
        <v>0</v>
      </c>
      <c r="AE519">
        <f ca="1">IF(main[[#This Row],[Place]]="Cardiff",main[[#This Row],[Networth]],0)</f>
        <v>0</v>
      </c>
      <c r="AF519">
        <f ca="1">IF(main[[#This Row],[Place]]="New york",main[[#This Row],[Networth]],0)</f>
        <v>0</v>
      </c>
      <c r="AG519">
        <f ca="1">IF(main[[#This Row],[Place]]="London",main[[#This Row],[Networth]],0)</f>
        <v>0</v>
      </c>
      <c r="AH519">
        <f ca="1">IF(main[[#This Row],[Place]]="Paris",main[[#This Row],[Networth]],0)</f>
        <v>1269077.7533597574</v>
      </c>
      <c r="AI519">
        <f ca="1">IF(main[[#This Row],[Place]]="Rome",main[[#This Row],[Networth]],0)</f>
        <v>0</v>
      </c>
      <c r="AJ519">
        <f ca="1">IF(main[[#This Row],[Place]]="Delhi",main[[#This Row],[Networth]],0)</f>
        <v>0</v>
      </c>
      <c r="AK519">
        <f ca="1">IF(main[[#This Row],[Place]]="Lords",main[[#This Row],[Networth]],0)</f>
        <v>0</v>
      </c>
    </row>
    <row r="520" spans="4:37">
      <c r="D520" s="16">
        <f t="shared" ca="1" si="178"/>
        <v>5</v>
      </c>
      <c r="E520">
        <f t="shared" ca="1" si="178"/>
        <v>8</v>
      </c>
      <c r="F520">
        <f t="shared" si="199"/>
        <v>517</v>
      </c>
      <c r="G520" t="str">
        <f ca="1">VLOOKUP(D520,firstname[],2,FALSE)</f>
        <v>Rishabh</v>
      </c>
      <c r="H520" s="3" t="str">
        <f ca="1">VLOOKUP(E520,lastname[],2,FALSE)</f>
        <v>Sheikh</v>
      </c>
      <c r="I520">
        <f t="shared" ca="1" si="179"/>
        <v>26</v>
      </c>
      <c r="J520">
        <f t="shared" ca="1" si="180"/>
        <v>2</v>
      </c>
      <c r="K520" t="str">
        <f t="shared" ca="1" si="181"/>
        <v>women</v>
      </c>
      <c r="L520">
        <f t="shared" ca="1" si="182"/>
        <v>3</v>
      </c>
      <c r="M520" t="str">
        <f t="shared" ca="1" si="183"/>
        <v>Mechanical</v>
      </c>
      <c r="N520">
        <f t="shared" ca="1" si="184"/>
        <v>4</v>
      </c>
      <c r="O520" t="str">
        <f t="shared" ca="1" si="185"/>
        <v>PostGraduate</v>
      </c>
      <c r="P520">
        <f t="shared" ca="1" si="186"/>
        <v>2</v>
      </c>
      <c r="Q520">
        <f t="shared" ca="1" si="187"/>
        <v>1</v>
      </c>
      <c r="R520">
        <f t="shared" ca="1" si="188"/>
        <v>523196</v>
      </c>
      <c r="S520">
        <f t="shared" ca="1" si="189"/>
        <v>1</v>
      </c>
      <c r="T520" t="str">
        <f t="shared" ca="1" si="190"/>
        <v>New york</v>
      </c>
      <c r="U520">
        <f t="shared" ca="1" si="191"/>
        <v>5210791.564258419</v>
      </c>
      <c r="V520">
        <f t="shared" ca="1" si="192"/>
        <v>351560.40163751133</v>
      </c>
      <c r="W520">
        <f t="shared" ca="1" si="193"/>
        <v>174442.75607147516</v>
      </c>
      <c r="X520">
        <f t="shared" ca="1" si="194"/>
        <v>102429.50151175044</v>
      </c>
      <c r="Y520">
        <f t="shared" ca="1" si="195"/>
        <v>252660.10412927729</v>
      </c>
      <c r="Z520">
        <f t="shared" ca="1" si="196"/>
        <v>348564.22432755353</v>
      </c>
      <c r="AA520">
        <f t="shared" ca="1" si="197"/>
        <v>6256994.5446574483</v>
      </c>
      <c r="AB520">
        <f t="shared" ca="1" si="198"/>
        <v>5550344.5373789091</v>
      </c>
      <c r="AD520">
        <f ca="1">IF(main[[#This Row],[Place]]="Melbourne",main[[#This Row],[Networth]],0)</f>
        <v>0</v>
      </c>
      <c r="AE520">
        <f ca="1">IF(main[[#This Row],[Place]]="Cardiff",main[[#This Row],[Networth]],0)</f>
        <v>0</v>
      </c>
      <c r="AF520">
        <f ca="1">IF(main[[#This Row],[Place]]="New york",main[[#This Row],[Networth]],0)</f>
        <v>5550344.5373789091</v>
      </c>
      <c r="AG520">
        <f ca="1">IF(main[[#This Row],[Place]]="London",main[[#This Row],[Networth]],0)</f>
        <v>0</v>
      </c>
      <c r="AH520">
        <f ca="1">IF(main[[#This Row],[Place]]="Paris",main[[#This Row],[Networth]],0)</f>
        <v>0</v>
      </c>
      <c r="AI520">
        <f ca="1">IF(main[[#This Row],[Place]]="Rome",main[[#This Row],[Networth]],0)</f>
        <v>0</v>
      </c>
      <c r="AJ520">
        <f ca="1">IF(main[[#This Row],[Place]]="Delhi",main[[#This Row],[Networth]],0)</f>
        <v>0</v>
      </c>
      <c r="AK520">
        <f ca="1">IF(main[[#This Row],[Place]]="Lords",main[[#This Row],[Networth]],0)</f>
        <v>0</v>
      </c>
    </row>
    <row r="521" spans="4:37">
      <c r="D521" s="16">
        <f t="shared" ca="1" si="178"/>
        <v>9</v>
      </c>
      <c r="E521">
        <f t="shared" ca="1" si="178"/>
        <v>2</v>
      </c>
      <c r="F521">
        <f t="shared" si="199"/>
        <v>518</v>
      </c>
      <c r="G521" t="str">
        <f ca="1">VLOOKUP(D521,firstname[],2,FALSE)</f>
        <v>Narendra</v>
      </c>
      <c r="H521" s="3" t="str">
        <f ca="1">VLOOKUP(E521,lastname[],2,FALSE)</f>
        <v>Nadel</v>
      </c>
      <c r="I521">
        <f t="shared" ca="1" si="179"/>
        <v>41</v>
      </c>
      <c r="J521">
        <f t="shared" ca="1" si="180"/>
        <v>1</v>
      </c>
      <c r="K521" t="str">
        <f t="shared" ca="1" si="181"/>
        <v>men</v>
      </c>
      <c r="L521">
        <f t="shared" ca="1" si="182"/>
        <v>3</v>
      </c>
      <c r="M521" t="str">
        <f t="shared" ca="1" si="183"/>
        <v>Mechanical</v>
      </c>
      <c r="N521">
        <f t="shared" ca="1" si="184"/>
        <v>2</v>
      </c>
      <c r="O521" t="str">
        <f t="shared" ca="1" si="185"/>
        <v>SSC</v>
      </c>
      <c r="P521">
        <f t="shared" ca="1" si="186"/>
        <v>1</v>
      </c>
      <c r="Q521">
        <f t="shared" ca="1" si="187"/>
        <v>3</v>
      </c>
      <c r="R521">
        <f t="shared" ca="1" si="188"/>
        <v>1385859</v>
      </c>
      <c r="S521">
        <f t="shared" ca="1" si="189"/>
        <v>4</v>
      </c>
      <c r="T521" t="str">
        <f t="shared" ca="1" si="190"/>
        <v>Rome</v>
      </c>
      <c r="U521">
        <f t="shared" ca="1" si="191"/>
        <v>9962281.3114564661</v>
      </c>
      <c r="V521">
        <f t="shared" ca="1" si="192"/>
        <v>936825.90169744345</v>
      </c>
      <c r="W521">
        <f t="shared" ca="1" si="193"/>
        <v>923798.01676208794</v>
      </c>
      <c r="X521">
        <f t="shared" ca="1" si="194"/>
        <v>179762.3169330075</v>
      </c>
      <c r="Y521">
        <f t="shared" ca="1" si="195"/>
        <v>1207756.4217611034</v>
      </c>
      <c r="Z521">
        <f t="shared" ca="1" si="196"/>
        <v>319730.05966699234</v>
      </c>
      <c r="AA521">
        <f t="shared" ca="1" si="197"/>
        <v>12591668.387885546</v>
      </c>
      <c r="AB521">
        <f t="shared" ca="1" si="198"/>
        <v>10267323.747493992</v>
      </c>
      <c r="AD521">
        <f ca="1">IF(main[[#This Row],[Place]]="Melbourne",main[[#This Row],[Networth]],0)</f>
        <v>0</v>
      </c>
      <c r="AE521">
        <f ca="1">IF(main[[#This Row],[Place]]="Cardiff",main[[#This Row],[Networth]],0)</f>
        <v>0</v>
      </c>
      <c r="AF521">
        <f ca="1">IF(main[[#This Row],[Place]]="New york",main[[#This Row],[Networth]],0)</f>
        <v>0</v>
      </c>
      <c r="AG521">
        <f ca="1">IF(main[[#This Row],[Place]]="London",main[[#This Row],[Networth]],0)</f>
        <v>0</v>
      </c>
      <c r="AH521">
        <f ca="1">IF(main[[#This Row],[Place]]="Paris",main[[#This Row],[Networth]],0)</f>
        <v>0</v>
      </c>
      <c r="AI521">
        <f ca="1">IF(main[[#This Row],[Place]]="Rome",main[[#This Row],[Networth]],0)</f>
        <v>10267323.747493992</v>
      </c>
      <c r="AJ521">
        <f ca="1">IF(main[[#This Row],[Place]]="Delhi",main[[#This Row],[Networth]],0)</f>
        <v>0</v>
      </c>
      <c r="AK521">
        <f ca="1">IF(main[[#This Row],[Place]]="Lords",main[[#This Row],[Networth]],0)</f>
        <v>0</v>
      </c>
    </row>
    <row r="522" spans="4:37">
      <c r="D522" s="16">
        <f t="shared" ca="1" si="178"/>
        <v>21</v>
      </c>
      <c r="E522">
        <f t="shared" ca="1" si="178"/>
        <v>23</v>
      </c>
      <c r="F522">
        <f t="shared" si="199"/>
        <v>519</v>
      </c>
      <c r="G522" t="str">
        <f ca="1">VLOOKUP(D522,firstname[],2,FALSE)</f>
        <v>Mitchell</v>
      </c>
      <c r="H522" s="3" t="str">
        <f ca="1">VLOOKUP(E522,lastname[],2,FALSE)</f>
        <v>Kat</v>
      </c>
      <c r="I522">
        <f t="shared" ca="1" si="179"/>
        <v>30</v>
      </c>
      <c r="J522">
        <f t="shared" ca="1" si="180"/>
        <v>1</v>
      </c>
      <c r="K522" t="str">
        <f t="shared" ca="1" si="181"/>
        <v>men</v>
      </c>
      <c r="L522">
        <f t="shared" ca="1" si="182"/>
        <v>1</v>
      </c>
      <c r="M522" t="str">
        <f t="shared" ca="1" si="183"/>
        <v>Computer Science</v>
      </c>
      <c r="N522">
        <f t="shared" ca="1" si="184"/>
        <v>3</v>
      </c>
      <c r="O522" t="str">
        <f t="shared" ca="1" si="185"/>
        <v>Graduate</v>
      </c>
      <c r="P522">
        <f t="shared" ca="1" si="186"/>
        <v>1</v>
      </c>
      <c r="Q522">
        <f t="shared" ca="1" si="187"/>
        <v>2</v>
      </c>
      <c r="R522">
        <f t="shared" ca="1" si="188"/>
        <v>865034</v>
      </c>
      <c r="S522">
        <f t="shared" ca="1" si="189"/>
        <v>6</v>
      </c>
      <c r="T522" t="str">
        <f t="shared" ca="1" si="190"/>
        <v>Lords</v>
      </c>
      <c r="U522">
        <f t="shared" ca="1" si="191"/>
        <v>5997651.2143115466</v>
      </c>
      <c r="V522">
        <f t="shared" ca="1" si="192"/>
        <v>170911.9528252756</v>
      </c>
      <c r="W522">
        <f t="shared" ca="1" si="193"/>
        <v>209057.56087088244</v>
      </c>
      <c r="X522">
        <f t="shared" ca="1" si="194"/>
        <v>67313.96638076262</v>
      </c>
      <c r="Y522">
        <f t="shared" ca="1" si="195"/>
        <v>846738.12881699449</v>
      </c>
      <c r="Z522">
        <f t="shared" ca="1" si="196"/>
        <v>184075.9279926352</v>
      </c>
      <c r="AA522">
        <f t="shared" ca="1" si="197"/>
        <v>7255818.7031750642</v>
      </c>
      <c r="AB522">
        <f t="shared" ca="1" si="198"/>
        <v>6170854.6551520312</v>
      </c>
      <c r="AD522">
        <f ca="1">IF(main[[#This Row],[Place]]="Melbourne",main[[#This Row],[Networth]],0)</f>
        <v>0</v>
      </c>
      <c r="AE522">
        <f ca="1">IF(main[[#This Row],[Place]]="Cardiff",main[[#This Row],[Networth]],0)</f>
        <v>0</v>
      </c>
      <c r="AF522">
        <f ca="1">IF(main[[#This Row],[Place]]="New york",main[[#This Row],[Networth]],0)</f>
        <v>0</v>
      </c>
      <c r="AG522">
        <f ca="1">IF(main[[#This Row],[Place]]="London",main[[#This Row],[Networth]],0)</f>
        <v>0</v>
      </c>
      <c r="AH522">
        <f ca="1">IF(main[[#This Row],[Place]]="Paris",main[[#This Row],[Networth]],0)</f>
        <v>0</v>
      </c>
      <c r="AI522">
        <f ca="1">IF(main[[#This Row],[Place]]="Rome",main[[#This Row],[Networth]],0)</f>
        <v>0</v>
      </c>
      <c r="AJ522">
        <f ca="1">IF(main[[#This Row],[Place]]="Delhi",main[[#This Row],[Networth]],0)</f>
        <v>0</v>
      </c>
      <c r="AK522">
        <f ca="1">IF(main[[#This Row],[Place]]="Lords",main[[#This Row],[Networth]],0)</f>
        <v>6170854.6551520312</v>
      </c>
    </row>
    <row r="523" spans="4:37">
      <c r="D523" s="16">
        <f t="shared" ca="1" si="178"/>
        <v>26</v>
      </c>
      <c r="E523">
        <f t="shared" ca="1" si="178"/>
        <v>1</v>
      </c>
      <c r="F523">
        <f t="shared" si="199"/>
        <v>520</v>
      </c>
      <c r="G523" t="str">
        <f ca="1">VLOOKUP(D523,firstname[],2,FALSE)</f>
        <v>Paul</v>
      </c>
      <c r="H523" s="3" t="str">
        <f ca="1">VLOOKUP(E523,lastname[],2,FALSE)</f>
        <v>Singh</v>
      </c>
      <c r="I523">
        <f t="shared" ca="1" si="179"/>
        <v>41</v>
      </c>
      <c r="J523">
        <f t="shared" ca="1" si="180"/>
        <v>2</v>
      </c>
      <c r="K523" t="str">
        <f t="shared" ca="1" si="181"/>
        <v>women</v>
      </c>
      <c r="L523">
        <f t="shared" ca="1" si="182"/>
        <v>6</v>
      </c>
      <c r="M523" t="str">
        <f t="shared" ca="1" si="183"/>
        <v>Biotech</v>
      </c>
      <c r="N523">
        <f t="shared" ca="1" si="184"/>
        <v>2</v>
      </c>
      <c r="O523" t="str">
        <f t="shared" ca="1" si="185"/>
        <v>SSC</v>
      </c>
      <c r="P523">
        <f t="shared" ca="1" si="186"/>
        <v>2</v>
      </c>
      <c r="Q523">
        <f t="shared" ca="1" si="187"/>
        <v>2</v>
      </c>
      <c r="R523">
        <f t="shared" ca="1" si="188"/>
        <v>553863</v>
      </c>
      <c r="S523">
        <f t="shared" ca="1" si="189"/>
        <v>5</v>
      </c>
      <c r="T523" t="str">
        <f t="shared" ca="1" si="190"/>
        <v>Delhi</v>
      </c>
      <c r="U523">
        <f t="shared" ca="1" si="191"/>
        <v>3925379.9279413875</v>
      </c>
      <c r="V523">
        <f t="shared" ca="1" si="192"/>
        <v>41670.203420021367</v>
      </c>
      <c r="W523">
        <f t="shared" ca="1" si="193"/>
        <v>125101.56317941361</v>
      </c>
      <c r="X523">
        <f t="shared" ca="1" si="194"/>
        <v>71388.057311346478</v>
      </c>
      <c r="Y523">
        <f t="shared" ca="1" si="195"/>
        <v>24047.686585050946</v>
      </c>
      <c r="Z523">
        <f t="shared" ca="1" si="196"/>
        <v>180861.78464521014</v>
      </c>
      <c r="AA523">
        <f t="shared" ca="1" si="197"/>
        <v>4785206.2757660113</v>
      </c>
      <c r="AB523">
        <f t="shared" ca="1" si="198"/>
        <v>4648100.328449592</v>
      </c>
      <c r="AD523">
        <f ca="1">IF(main[[#This Row],[Place]]="Melbourne",main[[#This Row],[Networth]],0)</f>
        <v>0</v>
      </c>
      <c r="AE523">
        <f ca="1">IF(main[[#This Row],[Place]]="Cardiff",main[[#This Row],[Networth]],0)</f>
        <v>0</v>
      </c>
      <c r="AF523">
        <f ca="1">IF(main[[#This Row],[Place]]="New york",main[[#This Row],[Networth]],0)</f>
        <v>0</v>
      </c>
      <c r="AG523">
        <f ca="1">IF(main[[#This Row],[Place]]="London",main[[#This Row],[Networth]],0)</f>
        <v>0</v>
      </c>
      <c r="AH523">
        <f ca="1">IF(main[[#This Row],[Place]]="Paris",main[[#This Row],[Networth]],0)</f>
        <v>0</v>
      </c>
      <c r="AI523">
        <f ca="1">IF(main[[#This Row],[Place]]="Rome",main[[#This Row],[Networth]],0)</f>
        <v>0</v>
      </c>
      <c r="AJ523">
        <f ca="1">IF(main[[#This Row],[Place]]="Delhi",main[[#This Row],[Networth]],0)</f>
        <v>4648100.328449592</v>
      </c>
      <c r="AK523">
        <f ca="1">IF(main[[#This Row],[Place]]="Lords",main[[#This Row],[Networth]],0)</f>
        <v>0</v>
      </c>
    </row>
    <row r="524" spans="4:37">
      <c r="D524" s="16">
        <f t="shared" ca="1" si="178"/>
        <v>15</v>
      </c>
      <c r="E524">
        <f t="shared" ca="1" si="178"/>
        <v>10</v>
      </c>
      <c r="F524">
        <f t="shared" si="199"/>
        <v>521</v>
      </c>
      <c r="G524" t="str">
        <f ca="1">VLOOKUP(D524,firstname[],2,FALSE)</f>
        <v>Brendon</v>
      </c>
      <c r="H524" s="3" t="str">
        <f ca="1">VLOOKUP(E524,lastname[],2,FALSE)</f>
        <v>Musk</v>
      </c>
      <c r="I524">
        <f t="shared" ca="1" si="179"/>
        <v>33</v>
      </c>
      <c r="J524">
        <f t="shared" ca="1" si="180"/>
        <v>1</v>
      </c>
      <c r="K524" t="str">
        <f t="shared" ca="1" si="181"/>
        <v>men</v>
      </c>
      <c r="L524">
        <f t="shared" ca="1" si="182"/>
        <v>3</v>
      </c>
      <c r="M524" t="str">
        <f t="shared" ca="1" si="183"/>
        <v>Mechanical</v>
      </c>
      <c r="N524">
        <f t="shared" ca="1" si="184"/>
        <v>5</v>
      </c>
      <c r="O524" t="str">
        <f t="shared" ca="1" si="185"/>
        <v>PHD</v>
      </c>
      <c r="P524">
        <f t="shared" ca="1" si="186"/>
        <v>3</v>
      </c>
      <c r="Q524">
        <f t="shared" ca="1" si="187"/>
        <v>2</v>
      </c>
      <c r="R524">
        <f t="shared" ca="1" si="188"/>
        <v>1037456</v>
      </c>
      <c r="S524">
        <f t="shared" ca="1" si="189"/>
        <v>8</v>
      </c>
      <c r="T524" t="str">
        <f t="shared" ca="1" si="190"/>
        <v>Cardiff</v>
      </c>
      <c r="U524">
        <f t="shared" ca="1" si="191"/>
        <v>9906966.0444707498</v>
      </c>
      <c r="V524">
        <f t="shared" ca="1" si="192"/>
        <v>770646.04635587602</v>
      </c>
      <c r="W524">
        <f t="shared" ca="1" si="193"/>
        <v>343464.59447759629</v>
      </c>
      <c r="X524">
        <f t="shared" ca="1" si="194"/>
        <v>125527.8577029291</v>
      </c>
      <c r="Y524">
        <f t="shared" ca="1" si="195"/>
        <v>593251.13255059486</v>
      </c>
      <c r="Z524">
        <f t="shared" ca="1" si="196"/>
        <v>320100.2956827397</v>
      </c>
      <c r="AA524">
        <f t="shared" ca="1" si="197"/>
        <v>11607986.934631085</v>
      </c>
      <c r="AB524">
        <f t="shared" ca="1" si="198"/>
        <v>10118561.898021685</v>
      </c>
      <c r="AD524">
        <f ca="1">IF(main[[#This Row],[Place]]="Melbourne",main[[#This Row],[Networth]],0)</f>
        <v>0</v>
      </c>
      <c r="AE524">
        <f ca="1">IF(main[[#This Row],[Place]]="Cardiff",main[[#This Row],[Networth]],0)</f>
        <v>10118561.898021685</v>
      </c>
      <c r="AF524">
        <f ca="1">IF(main[[#This Row],[Place]]="New york",main[[#This Row],[Networth]],0)</f>
        <v>0</v>
      </c>
      <c r="AG524">
        <f ca="1">IF(main[[#This Row],[Place]]="London",main[[#This Row],[Networth]],0)</f>
        <v>0</v>
      </c>
      <c r="AH524">
        <f ca="1">IF(main[[#This Row],[Place]]="Paris",main[[#This Row],[Networth]],0)</f>
        <v>0</v>
      </c>
      <c r="AI524">
        <f ca="1">IF(main[[#This Row],[Place]]="Rome",main[[#This Row],[Networth]],0)</f>
        <v>0</v>
      </c>
      <c r="AJ524">
        <f ca="1">IF(main[[#This Row],[Place]]="Delhi",main[[#This Row],[Networth]],0)</f>
        <v>0</v>
      </c>
      <c r="AK524">
        <f ca="1">IF(main[[#This Row],[Place]]="Lords",main[[#This Row],[Networth]],0)</f>
        <v>0</v>
      </c>
    </row>
    <row r="525" spans="4:37">
      <c r="D525" s="16">
        <f t="shared" ca="1" si="178"/>
        <v>7</v>
      </c>
      <c r="E525">
        <f t="shared" ca="1" si="178"/>
        <v>8</v>
      </c>
      <c r="F525">
        <f t="shared" si="199"/>
        <v>522</v>
      </c>
      <c r="G525" t="str">
        <f ca="1">VLOOKUP(D525,firstname[],2,FALSE)</f>
        <v>Elon</v>
      </c>
      <c r="H525" s="3" t="str">
        <f ca="1">VLOOKUP(E525,lastname[],2,FALSE)</f>
        <v>Sheikh</v>
      </c>
      <c r="I525">
        <f t="shared" ca="1" si="179"/>
        <v>31</v>
      </c>
      <c r="J525">
        <f t="shared" ca="1" si="180"/>
        <v>1</v>
      </c>
      <c r="K525" t="str">
        <f t="shared" ca="1" si="181"/>
        <v>men</v>
      </c>
      <c r="L525">
        <f t="shared" ca="1" si="182"/>
        <v>3</v>
      </c>
      <c r="M525" t="str">
        <f t="shared" ca="1" si="183"/>
        <v>Mechanical</v>
      </c>
      <c r="N525">
        <f t="shared" ca="1" si="184"/>
        <v>3</v>
      </c>
      <c r="O525" t="str">
        <f t="shared" ca="1" si="185"/>
        <v>Graduate</v>
      </c>
      <c r="P525">
        <f t="shared" ca="1" si="186"/>
        <v>1</v>
      </c>
      <c r="Q525">
        <f t="shared" ca="1" si="187"/>
        <v>3</v>
      </c>
      <c r="R525">
        <f t="shared" ca="1" si="188"/>
        <v>1463311</v>
      </c>
      <c r="S525">
        <f t="shared" ca="1" si="189"/>
        <v>2</v>
      </c>
      <c r="T525" t="str">
        <f t="shared" ca="1" si="190"/>
        <v>London</v>
      </c>
      <c r="U525">
        <f t="shared" ca="1" si="191"/>
        <v>13061387.507192643</v>
      </c>
      <c r="V525">
        <f t="shared" ca="1" si="192"/>
        <v>1016783.0468905289</v>
      </c>
      <c r="W525">
        <f t="shared" ca="1" si="193"/>
        <v>681354.1015893505</v>
      </c>
      <c r="X525">
        <f t="shared" ca="1" si="194"/>
        <v>489376.85138797044</v>
      </c>
      <c r="Y525">
        <f t="shared" ca="1" si="195"/>
        <v>111458.03320520977</v>
      </c>
      <c r="Z525">
        <f t="shared" ca="1" si="196"/>
        <v>66783.64164206195</v>
      </c>
      <c r="AA525">
        <f t="shared" ca="1" si="197"/>
        <v>15272836.250424055</v>
      </c>
      <c r="AB525">
        <f t="shared" ca="1" si="198"/>
        <v>13655218.318940347</v>
      </c>
      <c r="AD525">
        <f ca="1">IF(main[[#This Row],[Place]]="Melbourne",main[[#This Row],[Networth]],0)</f>
        <v>0</v>
      </c>
      <c r="AE525">
        <f ca="1">IF(main[[#This Row],[Place]]="Cardiff",main[[#This Row],[Networth]],0)</f>
        <v>0</v>
      </c>
      <c r="AF525">
        <f ca="1">IF(main[[#This Row],[Place]]="New york",main[[#This Row],[Networth]],0)</f>
        <v>0</v>
      </c>
      <c r="AG525">
        <f ca="1">IF(main[[#This Row],[Place]]="London",main[[#This Row],[Networth]],0)</f>
        <v>13655218.318940347</v>
      </c>
      <c r="AH525">
        <f ca="1">IF(main[[#This Row],[Place]]="Paris",main[[#This Row],[Networth]],0)</f>
        <v>0</v>
      </c>
      <c r="AI525">
        <f ca="1">IF(main[[#This Row],[Place]]="Rome",main[[#This Row],[Networth]],0)</f>
        <v>0</v>
      </c>
      <c r="AJ525">
        <f ca="1">IF(main[[#This Row],[Place]]="Delhi",main[[#This Row],[Networth]],0)</f>
        <v>0</v>
      </c>
      <c r="AK525">
        <f ca="1">IF(main[[#This Row],[Place]]="Lords",main[[#This Row],[Networth]],0)</f>
        <v>0</v>
      </c>
    </row>
    <row r="526" spans="4:37">
      <c r="D526" s="16">
        <f t="shared" ca="1" si="178"/>
        <v>27</v>
      </c>
      <c r="E526">
        <f t="shared" ca="1" si="178"/>
        <v>15</v>
      </c>
      <c r="F526">
        <f t="shared" si="199"/>
        <v>523</v>
      </c>
      <c r="G526" t="str">
        <f ca="1">VLOOKUP(D526,firstname[],2,FALSE)</f>
        <v>William</v>
      </c>
      <c r="H526" s="3" t="str">
        <f ca="1">VLOOKUP(E526,lastname[],2,FALSE)</f>
        <v>Pathan</v>
      </c>
      <c r="I526">
        <f t="shared" ca="1" si="179"/>
        <v>28</v>
      </c>
      <c r="J526">
        <f t="shared" ca="1" si="180"/>
        <v>2</v>
      </c>
      <c r="K526" t="str">
        <f t="shared" ca="1" si="181"/>
        <v>women</v>
      </c>
      <c r="L526">
        <f t="shared" ca="1" si="182"/>
        <v>2</v>
      </c>
      <c r="M526" t="str">
        <f t="shared" ca="1" si="183"/>
        <v>Chemical</v>
      </c>
      <c r="N526">
        <f t="shared" ca="1" si="184"/>
        <v>5</v>
      </c>
      <c r="O526" t="str">
        <f t="shared" ca="1" si="185"/>
        <v>PHD</v>
      </c>
      <c r="P526">
        <f t="shared" ca="1" si="186"/>
        <v>3</v>
      </c>
      <c r="Q526">
        <f t="shared" ca="1" si="187"/>
        <v>3</v>
      </c>
      <c r="R526">
        <f t="shared" ca="1" si="188"/>
        <v>134795</v>
      </c>
      <c r="S526">
        <f t="shared" ca="1" si="189"/>
        <v>1</v>
      </c>
      <c r="T526" t="str">
        <f t="shared" ca="1" si="190"/>
        <v>New york</v>
      </c>
      <c r="U526">
        <f t="shared" ca="1" si="191"/>
        <v>735932.50942097278</v>
      </c>
      <c r="V526">
        <f t="shared" ca="1" si="192"/>
        <v>1096.7201205705771</v>
      </c>
      <c r="W526">
        <f t="shared" ca="1" si="193"/>
        <v>79050.179572362336</v>
      </c>
      <c r="X526">
        <f t="shared" ca="1" si="194"/>
        <v>38539.6789428345</v>
      </c>
      <c r="Y526">
        <f t="shared" ca="1" si="195"/>
        <v>39608.845262630537</v>
      </c>
      <c r="Z526">
        <f t="shared" ca="1" si="196"/>
        <v>94235.998352084513</v>
      </c>
      <c r="AA526">
        <f t="shared" ca="1" si="197"/>
        <v>1044013.6873454197</v>
      </c>
      <c r="AB526">
        <f t="shared" ca="1" si="198"/>
        <v>964768.44301938405</v>
      </c>
      <c r="AD526">
        <f ca="1">IF(main[[#This Row],[Place]]="Melbourne",main[[#This Row],[Networth]],0)</f>
        <v>0</v>
      </c>
      <c r="AE526">
        <f ca="1">IF(main[[#This Row],[Place]]="Cardiff",main[[#This Row],[Networth]],0)</f>
        <v>0</v>
      </c>
      <c r="AF526">
        <f ca="1">IF(main[[#This Row],[Place]]="New york",main[[#This Row],[Networth]],0)</f>
        <v>964768.44301938405</v>
      </c>
      <c r="AG526">
        <f ca="1">IF(main[[#This Row],[Place]]="London",main[[#This Row],[Networth]],0)</f>
        <v>0</v>
      </c>
      <c r="AH526">
        <f ca="1">IF(main[[#This Row],[Place]]="Paris",main[[#This Row],[Networth]],0)</f>
        <v>0</v>
      </c>
      <c r="AI526">
        <f ca="1">IF(main[[#This Row],[Place]]="Rome",main[[#This Row],[Networth]],0)</f>
        <v>0</v>
      </c>
      <c r="AJ526">
        <f ca="1">IF(main[[#This Row],[Place]]="Delhi",main[[#This Row],[Networth]],0)</f>
        <v>0</v>
      </c>
      <c r="AK526">
        <f ca="1">IF(main[[#This Row],[Place]]="Lords",main[[#This Row],[Networth]],0)</f>
        <v>0</v>
      </c>
    </row>
    <row r="527" spans="4:37">
      <c r="D527" s="16">
        <f t="shared" ca="1" si="178"/>
        <v>28</v>
      </c>
      <c r="E527">
        <f t="shared" ca="1" si="178"/>
        <v>9</v>
      </c>
      <c r="F527">
        <f t="shared" si="199"/>
        <v>524</v>
      </c>
      <c r="G527" t="str">
        <f ca="1">VLOOKUP(D527,firstname[],2,FALSE)</f>
        <v>Nathan</v>
      </c>
      <c r="H527" s="3" t="str">
        <f ca="1">VLOOKUP(E527,lastname[],2,FALSE)</f>
        <v>Modi</v>
      </c>
      <c r="I527">
        <f t="shared" ca="1" si="179"/>
        <v>45</v>
      </c>
      <c r="J527">
        <f t="shared" ca="1" si="180"/>
        <v>1</v>
      </c>
      <c r="K527" t="str">
        <f t="shared" ca="1" si="181"/>
        <v>men</v>
      </c>
      <c r="L527">
        <f t="shared" ca="1" si="182"/>
        <v>5</v>
      </c>
      <c r="M527" t="str">
        <f t="shared" ca="1" si="183"/>
        <v>Electrical</v>
      </c>
      <c r="N527">
        <f t="shared" ca="1" si="184"/>
        <v>1</v>
      </c>
      <c r="O527" t="str">
        <f t="shared" ca="1" si="185"/>
        <v>HSC</v>
      </c>
      <c r="P527">
        <f t="shared" ca="1" si="186"/>
        <v>3</v>
      </c>
      <c r="Q527">
        <f t="shared" ca="1" si="187"/>
        <v>1</v>
      </c>
      <c r="R527">
        <f t="shared" ca="1" si="188"/>
        <v>84805</v>
      </c>
      <c r="S527">
        <f t="shared" ca="1" si="189"/>
        <v>3</v>
      </c>
      <c r="T527" t="str">
        <f t="shared" ca="1" si="190"/>
        <v>Paris</v>
      </c>
      <c r="U527">
        <f t="shared" ca="1" si="191"/>
        <v>678016.90626608208</v>
      </c>
      <c r="V527">
        <f t="shared" ca="1" si="192"/>
        <v>24598.807463810823</v>
      </c>
      <c r="W527">
        <f t="shared" ca="1" si="193"/>
        <v>6189.7984205697894</v>
      </c>
      <c r="X527">
        <f t="shared" ca="1" si="194"/>
        <v>5408.1594991395268</v>
      </c>
      <c r="Y527">
        <f t="shared" ca="1" si="195"/>
        <v>51520.619438796253</v>
      </c>
      <c r="Z527">
        <f t="shared" ca="1" si="196"/>
        <v>55595.174732264415</v>
      </c>
      <c r="AA527">
        <f t="shared" ca="1" si="197"/>
        <v>824606.87941891619</v>
      </c>
      <c r="AB527">
        <f t="shared" ca="1" si="198"/>
        <v>743079.29301716958</v>
      </c>
      <c r="AD527">
        <f ca="1">IF(main[[#This Row],[Place]]="Melbourne",main[[#This Row],[Networth]],0)</f>
        <v>0</v>
      </c>
      <c r="AE527">
        <f ca="1">IF(main[[#This Row],[Place]]="Cardiff",main[[#This Row],[Networth]],0)</f>
        <v>0</v>
      </c>
      <c r="AF527">
        <f ca="1">IF(main[[#This Row],[Place]]="New york",main[[#This Row],[Networth]],0)</f>
        <v>0</v>
      </c>
      <c r="AG527">
        <f ca="1">IF(main[[#This Row],[Place]]="London",main[[#This Row],[Networth]],0)</f>
        <v>0</v>
      </c>
      <c r="AH527">
        <f ca="1">IF(main[[#This Row],[Place]]="Paris",main[[#This Row],[Networth]],0)</f>
        <v>743079.29301716958</v>
      </c>
      <c r="AI527">
        <f ca="1">IF(main[[#This Row],[Place]]="Rome",main[[#This Row],[Networth]],0)</f>
        <v>0</v>
      </c>
      <c r="AJ527">
        <f ca="1">IF(main[[#This Row],[Place]]="Delhi",main[[#This Row],[Networth]],0)</f>
        <v>0</v>
      </c>
      <c r="AK527">
        <f ca="1">IF(main[[#This Row],[Place]]="Lords",main[[#This Row],[Networth]],0)</f>
        <v>0</v>
      </c>
    </row>
    <row r="528" spans="4:37">
      <c r="D528" s="16">
        <f t="shared" ca="1" si="178"/>
        <v>10</v>
      </c>
      <c r="E528">
        <f t="shared" ca="1" si="178"/>
        <v>20</v>
      </c>
      <c r="F528">
        <f t="shared" si="199"/>
        <v>525</v>
      </c>
      <c r="G528" t="str">
        <f ca="1">VLOOKUP(D528,firstname[],2,FALSE)</f>
        <v>Abdul</v>
      </c>
      <c r="H528" s="3" t="str">
        <f ca="1">VLOOKUP(E528,lastname[],2,FALSE)</f>
        <v>Link</v>
      </c>
      <c r="I528">
        <f t="shared" ca="1" si="179"/>
        <v>45</v>
      </c>
      <c r="J528">
        <f t="shared" ca="1" si="180"/>
        <v>1</v>
      </c>
      <c r="K528" t="str">
        <f t="shared" ca="1" si="181"/>
        <v>men</v>
      </c>
      <c r="L528">
        <f t="shared" ca="1" si="182"/>
        <v>5</v>
      </c>
      <c r="M528" t="str">
        <f t="shared" ca="1" si="183"/>
        <v>Electrical</v>
      </c>
      <c r="N528">
        <f t="shared" ca="1" si="184"/>
        <v>2</v>
      </c>
      <c r="O528" t="str">
        <f t="shared" ca="1" si="185"/>
        <v>SSC</v>
      </c>
      <c r="P528">
        <f t="shared" ca="1" si="186"/>
        <v>2</v>
      </c>
      <c r="Q528">
        <f t="shared" ca="1" si="187"/>
        <v>4</v>
      </c>
      <c r="R528">
        <f t="shared" ca="1" si="188"/>
        <v>424124</v>
      </c>
      <c r="S528">
        <f t="shared" ca="1" si="189"/>
        <v>4</v>
      </c>
      <c r="T528" t="str">
        <f t="shared" ca="1" si="190"/>
        <v>Rome</v>
      </c>
      <c r="U528">
        <f t="shared" ca="1" si="191"/>
        <v>245088.81640805386</v>
      </c>
      <c r="V528">
        <f t="shared" ca="1" si="192"/>
        <v>20324.350653987334</v>
      </c>
      <c r="W528">
        <f t="shared" ca="1" si="193"/>
        <v>201051.01609815043</v>
      </c>
      <c r="X528">
        <f t="shared" ca="1" si="194"/>
        <v>135411.86582875013</v>
      </c>
      <c r="Y528">
        <f t="shared" ca="1" si="195"/>
        <v>387913.95831579663</v>
      </c>
      <c r="Z528">
        <f t="shared" ca="1" si="196"/>
        <v>206794.88603603412</v>
      </c>
      <c r="AA528">
        <f t="shared" ca="1" si="197"/>
        <v>1077058.7185422385</v>
      </c>
      <c r="AB528">
        <f t="shared" ca="1" si="198"/>
        <v>533408.54374370421</v>
      </c>
      <c r="AD528">
        <f ca="1">IF(main[[#This Row],[Place]]="Melbourne",main[[#This Row],[Networth]],0)</f>
        <v>0</v>
      </c>
      <c r="AE528">
        <f ca="1">IF(main[[#This Row],[Place]]="Cardiff",main[[#This Row],[Networth]],0)</f>
        <v>0</v>
      </c>
      <c r="AF528">
        <f ca="1">IF(main[[#This Row],[Place]]="New york",main[[#This Row],[Networth]],0)</f>
        <v>0</v>
      </c>
      <c r="AG528">
        <f ca="1">IF(main[[#This Row],[Place]]="London",main[[#This Row],[Networth]],0)</f>
        <v>0</v>
      </c>
      <c r="AH528">
        <f ca="1">IF(main[[#This Row],[Place]]="Paris",main[[#This Row],[Networth]],0)</f>
        <v>0</v>
      </c>
      <c r="AI528">
        <f ca="1">IF(main[[#This Row],[Place]]="Rome",main[[#This Row],[Networth]],0)</f>
        <v>533408.54374370421</v>
      </c>
      <c r="AJ528">
        <f ca="1">IF(main[[#This Row],[Place]]="Delhi",main[[#This Row],[Networth]],0)</f>
        <v>0</v>
      </c>
      <c r="AK528">
        <f ca="1">IF(main[[#This Row],[Place]]="Lords",main[[#This Row],[Networth]],0)</f>
        <v>0</v>
      </c>
    </row>
    <row r="529" spans="4:37">
      <c r="D529" s="16">
        <f t="shared" ca="1" si="178"/>
        <v>12</v>
      </c>
      <c r="E529">
        <f t="shared" ca="1" si="178"/>
        <v>20</v>
      </c>
      <c r="F529">
        <f t="shared" si="199"/>
        <v>526</v>
      </c>
      <c r="G529" t="str">
        <f ca="1">VLOOKUP(D529,firstname[],2,FALSE)</f>
        <v>Bill</v>
      </c>
      <c r="H529" s="3" t="str">
        <f ca="1">VLOOKUP(E529,lastname[],2,FALSE)</f>
        <v>Link</v>
      </c>
      <c r="I529">
        <f t="shared" ca="1" si="179"/>
        <v>42</v>
      </c>
      <c r="J529">
        <f t="shared" ca="1" si="180"/>
        <v>1</v>
      </c>
      <c r="K529" t="str">
        <f t="shared" ca="1" si="181"/>
        <v>men</v>
      </c>
      <c r="L529">
        <f t="shared" ca="1" si="182"/>
        <v>5</v>
      </c>
      <c r="M529" t="str">
        <f t="shared" ca="1" si="183"/>
        <v>Electrical</v>
      </c>
      <c r="N529">
        <f t="shared" ca="1" si="184"/>
        <v>1</v>
      </c>
      <c r="O529" t="str">
        <f t="shared" ca="1" si="185"/>
        <v>HSC</v>
      </c>
      <c r="P529">
        <f t="shared" ca="1" si="186"/>
        <v>2</v>
      </c>
      <c r="Q529">
        <f t="shared" ca="1" si="187"/>
        <v>2</v>
      </c>
      <c r="R529">
        <f t="shared" ca="1" si="188"/>
        <v>67659</v>
      </c>
      <c r="S529">
        <f t="shared" ca="1" si="189"/>
        <v>3</v>
      </c>
      <c r="T529" t="str">
        <f t="shared" ca="1" si="190"/>
        <v>Paris</v>
      </c>
      <c r="U529">
        <f t="shared" ca="1" si="191"/>
        <v>408184.80722487532</v>
      </c>
      <c r="V529">
        <f t="shared" ca="1" si="192"/>
        <v>20955.94610346124</v>
      </c>
      <c r="W529">
        <f t="shared" ca="1" si="193"/>
        <v>38638.122933309533</v>
      </c>
      <c r="X529">
        <f t="shared" ca="1" si="194"/>
        <v>32445.482123517108</v>
      </c>
      <c r="Y529">
        <f t="shared" ca="1" si="195"/>
        <v>43578.747574986432</v>
      </c>
      <c r="Z529">
        <f t="shared" ca="1" si="196"/>
        <v>1365.2383927698602</v>
      </c>
      <c r="AA529">
        <f t="shared" ca="1" si="197"/>
        <v>515847.16855095472</v>
      </c>
      <c r="AB529">
        <f t="shared" ca="1" si="198"/>
        <v>418866.99274898996</v>
      </c>
      <c r="AD529">
        <f ca="1">IF(main[[#This Row],[Place]]="Melbourne",main[[#This Row],[Networth]],0)</f>
        <v>0</v>
      </c>
      <c r="AE529">
        <f ca="1">IF(main[[#This Row],[Place]]="Cardiff",main[[#This Row],[Networth]],0)</f>
        <v>0</v>
      </c>
      <c r="AF529">
        <f ca="1">IF(main[[#This Row],[Place]]="New york",main[[#This Row],[Networth]],0)</f>
        <v>0</v>
      </c>
      <c r="AG529">
        <f ca="1">IF(main[[#This Row],[Place]]="London",main[[#This Row],[Networth]],0)</f>
        <v>0</v>
      </c>
      <c r="AH529">
        <f ca="1">IF(main[[#This Row],[Place]]="Paris",main[[#This Row],[Networth]],0)</f>
        <v>418866.99274898996</v>
      </c>
      <c r="AI529">
        <f ca="1">IF(main[[#This Row],[Place]]="Rome",main[[#This Row],[Networth]],0)</f>
        <v>0</v>
      </c>
      <c r="AJ529">
        <f ca="1">IF(main[[#This Row],[Place]]="Delhi",main[[#This Row],[Networth]],0)</f>
        <v>0</v>
      </c>
      <c r="AK529">
        <f ca="1">IF(main[[#This Row],[Place]]="Lords",main[[#This Row],[Networth]],0)</f>
        <v>0</v>
      </c>
    </row>
    <row r="530" spans="4:37">
      <c r="D530" s="16">
        <f t="shared" ca="1" si="178"/>
        <v>19</v>
      </c>
      <c r="E530">
        <f t="shared" ca="1" si="178"/>
        <v>11</v>
      </c>
      <c r="F530">
        <f t="shared" si="199"/>
        <v>527</v>
      </c>
      <c r="G530" t="str">
        <f ca="1">VLOOKUP(D530,firstname[],2,FALSE)</f>
        <v>Berkin</v>
      </c>
      <c r="H530" s="3" t="str">
        <f ca="1">VLOOKUP(E530,lastname[],2,FALSE)</f>
        <v>Jain</v>
      </c>
      <c r="I530">
        <f t="shared" ca="1" si="179"/>
        <v>37</v>
      </c>
      <c r="J530">
        <f t="shared" ca="1" si="180"/>
        <v>2</v>
      </c>
      <c r="K530" t="str">
        <f t="shared" ca="1" si="181"/>
        <v>women</v>
      </c>
      <c r="L530">
        <f t="shared" ca="1" si="182"/>
        <v>3</v>
      </c>
      <c r="M530" t="str">
        <f t="shared" ca="1" si="183"/>
        <v>Mechanical</v>
      </c>
      <c r="N530">
        <f t="shared" ca="1" si="184"/>
        <v>3</v>
      </c>
      <c r="O530" t="str">
        <f t="shared" ca="1" si="185"/>
        <v>Graduate</v>
      </c>
      <c r="P530">
        <f t="shared" ca="1" si="186"/>
        <v>2</v>
      </c>
      <c r="Q530">
        <f t="shared" ca="1" si="187"/>
        <v>1</v>
      </c>
      <c r="R530">
        <f t="shared" ca="1" si="188"/>
        <v>575043</v>
      </c>
      <c r="S530">
        <f t="shared" ca="1" si="189"/>
        <v>6</v>
      </c>
      <c r="T530" t="str">
        <f t="shared" ca="1" si="190"/>
        <v>Lords</v>
      </c>
      <c r="U530">
        <f t="shared" ca="1" si="191"/>
        <v>3930811.78509524</v>
      </c>
      <c r="V530">
        <f t="shared" ca="1" si="192"/>
        <v>14556.343551018546</v>
      </c>
      <c r="W530">
        <f t="shared" ca="1" si="193"/>
        <v>11324.735100843583</v>
      </c>
      <c r="X530">
        <f t="shared" ca="1" si="194"/>
        <v>10391.432524438926</v>
      </c>
      <c r="Y530">
        <f t="shared" ca="1" si="195"/>
        <v>459500.80812260794</v>
      </c>
      <c r="Z530">
        <f t="shared" ca="1" si="196"/>
        <v>107217.38396552601</v>
      </c>
      <c r="AA530">
        <f t="shared" ca="1" si="197"/>
        <v>4624396.9041616097</v>
      </c>
      <c r="AB530">
        <f t="shared" ca="1" si="198"/>
        <v>4139948.3199635446</v>
      </c>
      <c r="AD530">
        <f ca="1">IF(main[[#This Row],[Place]]="Melbourne",main[[#This Row],[Networth]],0)</f>
        <v>0</v>
      </c>
      <c r="AE530">
        <f ca="1">IF(main[[#This Row],[Place]]="Cardiff",main[[#This Row],[Networth]],0)</f>
        <v>0</v>
      </c>
      <c r="AF530">
        <f ca="1">IF(main[[#This Row],[Place]]="New york",main[[#This Row],[Networth]],0)</f>
        <v>0</v>
      </c>
      <c r="AG530">
        <f ca="1">IF(main[[#This Row],[Place]]="London",main[[#This Row],[Networth]],0)</f>
        <v>0</v>
      </c>
      <c r="AH530">
        <f ca="1">IF(main[[#This Row],[Place]]="Paris",main[[#This Row],[Networth]],0)</f>
        <v>0</v>
      </c>
      <c r="AI530">
        <f ca="1">IF(main[[#This Row],[Place]]="Rome",main[[#This Row],[Networth]],0)</f>
        <v>0</v>
      </c>
      <c r="AJ530">
        <f ca="1">IF(main[[#This Row],[Place]]="Delhi",main[[#This Row],[Networth]],0)</f>
        <v>0</v>
      </c>
      <c r="AK530">
        <f ca="1">IF(main[[#This Row],[Place]]="Lords",main[[#This Row],[Networth]],0)</f>
        <v>4139948.3199635446</v>
      </c>
    </row>
    <row r="531" spans="4:37">
      <c r="D531" s="16">
        <f t="shared" ca="1" si="178"/>
        <v>8</v>
      </c>
      <c r="E531">
        <f t="shared" ca="1" si="178"/>
        <v>28</v>
      </c>
      <c r="F531">
        <f t="shared" si="199"/>
        <v>528</v>
      </c>
      <c r="G531" t="str">
        <f ca="1">VLOOKUP(D531,firstname[],2,FALSE)</f>
        <v>Faizal</v>
      </c>
      <c r="H531" s="3" t="str">
        <f ca="1">VLOOKUP(E531,lastname[],2,FALSE)</f>
        <v>Coulternile</v>
      </c>
      <c r="I531">
        <f t="shared" ca="1" si="179"/>
        <v>38</v>
      </c>
      <c r="J531">
        <f t="shared" ca="1" si="180"/>
        <v>1</v>
      </c>
      <c r="K531" t="str">
        <f t="shared" ca="1" si="181"/>
        <v>men</v>
      </c>
      <c r="L531">
        <f t="shared" ca="1" si="182"/>
        <v>1</v>
      </c>
      <c r="M531" t="str">
        <f t="shared" ca="1" si="183"/>
        <v>Computer Science</v>
      </c>
      <c r="N531">
        <f t="shared" ca="1" si="184"/>
        <v>1</v>
      </c>
      <c r="O531" t="str">
        <f t="shared" ca="1" si="185"/>
        <v>HSC</v>
      </c>
      <c r="P531">
        <f t="shared" ca="1" si="186"/>
        <v>3</v>
      </c>
      <c r="Q531">
        <f t="shared" ca="1" si="187"/>
        <v>4</v>
      </c>
      <c r="R531">
        <f t="shared" ca="1" si="188"/>
        <v>1341312</v>
      </c>
      <c r="S531">
        <f t="shared" ca="1" si="189"/>
        <v>4</v>
      </c>
      <c r="T531" t="str">
        <f t="shared" ca="1" si="190"/>
        <v>Rome</v>
      </c>
      <c r="U531">
        <f t="shared" ca="1" si="191"/>
        <v>9278465.6793284249</v>
      </c>
      <c r="V531">
        <f t="shared" ca="1" si="192"/>
        <v>438571.97435493203</v>
      </c>
      <c r="W531">
        <f t="shared" ca="1" si="193"/>
        <v>1069505.7112223827</v>
      </c>
      <c r="X531">
        <f t="shared" ca="1" si="194"/>
        <v>1037856.5742058022</v>
      </c>
      <c r="Y531">
        <f t="shared" ca="1" si="195"/>
        <v>1002527.162350031</v>
      </c>
      <c r="Z531">
        <f t="shared" ca="1" si="196"/>
        <v>81121.344373667787</v>
      </c>
      <c r="AA531">
        <f t="shared" ca="1" si="197"/>
        <v>11770404.734924475</v>
      </c>
      <c r="AB531">
        <f t="shared" ca="1" si="198"/>
        <v>9291449.0240137093</v>
      </c>
      <c r="AD531">
        <f ca="1">IF(main[[#This Row],[Place]]="Melbourne",main[[#This Row],[Networth]],0)</f>
        <v>0</v>
      </c>
      <c r="AE531">
        <f ca="1">IF(main[[#This Row],[Place]]="Cardiff",main[[#This Row],[Networth]],0)</f>
        <v>0</v>
      </c>
      <c r="AF531">
        <f ca="1">IF(main[[#This Row],[Place]]="New york",main[[#This Row],[Networth]],0)</f>
        <v>0</v>
      </c>
      <c r="AG531">
        <f ca="1">IF(main[[#This Row],[Place]]="London",main[[#This Row],[Networth]],0)</f>
        <v>0</v>
      </c>
      <c r="AH531">
        <f ca="1">IF(main[[#This Row],[Place]]="Paris",main[[#This Row],[Networth]],0)</f>
        <v>0</v>
      </c>
      <c r="AI531">
        <f ca="1">IF(main[[#This Row],[Place]]="Rome",main[[#This Row],[Networth]],0)</f>
        <v>9291449.0240137093</v>
      </c>
      <c r="AJ531">
        <f ca="1">IF(main[[#This Row],[Place]]="Delhi",main[[#This Row],[Networth]],0)</f>
        <v>0</v>
      </c>
      <c r="AK531">
        <f ca="1">IF(main[[#This Row],[Place]]="Lords",main[[#This Row],[Networth]],0)</f>
        <v>0</v>
      </c>
    </row>
    <row r="532" spans="4:37">
      <c r="D532" s="16">
        <f t="shared" ca="1" si="178"/>
        <v>22</v>
      </c>
      <c r="E532">
        <f t="shared" ca="1" si="178"/>
        <v>16</v>
      </c>
      <c r="F532">
        <f t="shared" si="199"/>
        <v>529</v>
      </c>
      <c r="G532" t="str">
        <f ca="1">VLOOKUP(D532,firstname[],2,FALSE)</f>
        <v>Satya</v>
      </c>
      <c r="H532" s="3" t="str">
        <f ca="1">VLOOKUP(E532,lastname[],2,FALSE)</f>
        <v>Maxwell</v>
      </c>
      <c r="I532">
        <f t="shared" ca="1" si="179"/>
        <v>31</v>
      </c>
      <c r="J532">
        <f t="shared" ca="1" si="180"/>
        <v>2</v>
      </c>
      <c r="K532" t="str">
        <f t="shared" ca="1" si="181"/>
        <v>women</v>
      </c>
      <c r="L532">
        <f t="shared" ca="1" si="182"/>
        <v>1</v>
      </c>
      <c r="M532" t="str">
        <f t="shared" ca="1" si="183"/>
        <v>Computer Science</v>
      </c>
      <c r="N532">
        <f t="shared" ca="1" si="184"/>
        <v>4</v>
      </c>
      <c r="O532" t="str">
        <f t="shared" ca="1" si="185"/>
        <v>PostGraduate</v>
      </c>
      <c r="P532">
        <f t="shared" ca="1" si="186"/>
        <v>2</v>
      </c>
      <c r="Q532">
        <f t="shared" ca="1" si="187"/>
        <v>2</v>
      </c>
      <c r="R532">
        <f t="shared" ca="1" si="188"/>
        <v>888311</v>
      </c>
      <c r="S532">
        <f t="shared" ca="1" si="189"/>
        <v>8</v>
      </c>
      <c r="T532" t="str">
        <f t="shared" ca="1" si="190"/>
        <v>Cardiff</v>
      </c>
      <c r="U532">
        <f t="shared" ca="1" si="191"/>
        <v>2626470.8241485693</v>
      </c>
      <c r="V532">
        <f t="shared" ca="1" si="192"/>
        <v>87522.834498916665</v>
      </c>
      <c r="W532">
        <f t="shared" ca="1" si="193"/>
        <v>770903.25043233263</v>
      </c>
      <c r="X532">
        <f t="shared" ca="1" si="194"/>
        <v>678087.82034561655</v>
      </c>
      <c r="Y532">
        <f t="shared" ca="1" si="195"/>
        <v>835467.59323194344</v>
      </c>
      <c r="Z532">
        <f t="shared" ca="1" si="196"/>
        <v>36348.421990108196</v>
      </c>
      <c r="AA532">
        <f t="shared" ca="1" si="197"/>
        <v>4322033.49657101</v>
      </c>
      <c r="AB532">
        <f t="shared" ca="1" si="198"/>
        <v>2720955.2484945334</v>
      </c>
      <c r="AD532">
        <f ca="1">IF(main[[#This Row],[Place]]="Melbourne",main[[#This Row],[Networth]],0)</f>
        <v>0</v>
      </c>
      <c r="AE532">
        <f ca="1">IF(main[[#This Row],[Place]]="Cardiff",main[[#This Row],[Networth]],0)</f>
        <v>2720955.2484945334</v>
      </c>
      <c r="AF532">
        <f ca="1">IF(main[[#This Row],[Place]]="New york",main[[#This Row],[Networth]],0)</f>
        <v>0</v>
      </c>
      <c r="AG532">
        <f ca="1">IF(main[[#This Row],[Place]]="London",main[[#This Row],[Networth]],0)</f>
        <v>0</v>
      </c>
      <c r="AH532">
        <f ca="1">IF(main[[#This Row],[Place]]="Paris",main[[#This Row],[Networth]],0)</f>
        <v>0</v>
      </c>
      <c r="AI532">
        <f ca="1">IF(main[[#This Row],[Place]]="Rome",main[[#This Row],[Networth]],0)</f>
        <v>0</v>
      </c>
      <c r="AJ532">
        <f ca="1">IF(main[[#This Row],[Place]]="Delhi",main[[#This Row],[Networth]],0)</f>
        <v>0</v>
      </c>
      <c r="AK532">
        <f ca="1">IF(main[[#This Row],[Place]]="Lords",main[[#This Row],[Networth]],0)</f>
        <v>0</v>
      </c>
    </row>
    <row r="533" spans="4:37">
      <c r="D533" s="16">
        <f t="shared" ca="1" si="178"/>
        <v>14</v>
      </c>
      <c r="E533">
        <f t="shared" ca="1" si="178"/>
        <v>8</v>
      </c>
      <c r="F533">
        <f t="shared" si="199"/>
        <v>530</v>
      </c>
      <c r="G533" t="str">
        <f ca="1">VLOOKUP(D533,firstname[],2,FALSE)</f>
        <v>Glenn</v>
      </c>
      <c r="H533" s="3" t="str">
        <f ca="1">VLOOKUP(E533,lastname[],2,FALSE)</f>
        <v>Sheikh</v>
      </c>
      <c r="I533">
        <f t="shared" ca="1" si="179"/>
        <v>26</v>
      </c>
      <c r="J533">
        <f t="shared" ca="1" si="180"/>
        <v>2</v>
      </c>
      <c r="K533" t="str">
        <f t="shared" ca="1" si="181"/>
        <v>women</v>
      </c>
      <c r="L533">
        <f t="shared" ca="1" si="182"/>
        <v>3</v>
      </c>
      <c r="M533" t="str">
        <f t="shared" ca="1" si="183"/>
        <v>Mechanical</v>
      </c>
      <c r="N533">
        <f t="shared" ca="1" si="184"/>
        <v>1</v>
      </c>
      <c r="O533" t="str">
        <f t="shared" ca="1" si="185"/>
        <v>HSC</v>
      </c>
      <c r="P533">
        <f t="shared" ca="1" si="186"/>
        <v>3</v>
      </c>
      <c r="Q533">
        <f t="shared" ca="1" si="187"/>
        <v>2</v>
      </c>
      <c r="R533">
        <f t="shared" ca="1" si="188"/>
        <v>1032622</v>
      </c>
      <c r="S533">
        <f t="shared" ca="1" si="189"/>
        <v>6</v>
      </c>
      <c r="T533" t="str">
        <f t="shared" ca="1" si="190"/>
        <v>Lords</v>
      </c>
      <c r="U533">
        <f t="shared" ca="1" si="191"/>
        <v>9783004.3648529481</v>
      </c>
      <c r="V533">
        <f t="shared" ca="1" si="192"/>
        <v>496632.89894120395</v>
      </c>
      <c r="W533">
        <f t="shared" ca="1" si="193"/>
        <v>210985.5002519819</v>
      </c>
      <c r="X533">
        <f t="shared" ca="1" si="194"/>
        <v>58662.785809764522</v>
      </c>
      <c r="Y533">
        <f t="shared" ca="1" si="195"/>
        <v>521490.44301266596</v>
      </c>
      <c r="Z533">
        <f t="shared" ca="1" si="196"/>
        <v>654413.98685936595</v>
      </c>
      <c r="AA533">
        <f t="shared" ca="1" si="197"/>
        <v>11681025.851964297</v>
      </c>
      <c r="AB533">
        <f t="shared" ca="1" si="198"/>
        <v>10604239.724200662</v>
      </c>
      <c r="AD533">
        <f ca="1">IF(main[[#This Row],[Place]]="Melbourne",main[[#This Row],[Networth]],0)</f>
        <v>0</v>
      </c>
      <c r="AE533">
        <f ca="1">IF(main[[#This Row],[Place]]="Cardiff",main[[#This Row],[Networth]],0)</f>
        <v>0</v>
      </c>
      <c r="AF533">
        <f ca="1">IF(main[[#This Row],[Place]]="New york",main[[#This Row],[Networth]],0)</f>
        <v>0</v>
      </c>
      <c r="AG533">
        <f ca="1">IF(main[[#This Row],[Place]]="London",main[[#This Row],[Networth]],0)</f>
        <v>0</v>
      </c>
      <c r="AH533">
        <f ca="1">IF(main[[#This Row],[Place]]="Paris",main[[#This Row],[Networth]],0)</f>
        <v>0</v>
      </c>
      <c r="AI533">
        <f ca="1">IF(main[[#This Row],[Place]]="Rome",main[[#This Row],[Networth]],0)</f>
        <v>0</v>
      </c>
      <c r="AJ533">
        <f ca="1">IF(main[[#This Row],[Place]]="Delhi",main[[#This Row],[Networth]],0)</f>
        <v>0</v>
      </c>
      <c r="AK533">
        <f ca="1">IF(main[[#This Row],[Place]]="Lords",main[[#This Row],[Networth]],0)</f>
        <v>10604239.724200662</v>
      </c>
    </row>
    <row r="534" spans="4:37">
      <c r="D534" s="16">
        <f t="shared" ca="1" si="178"/>
        <v>7</v>
      </c>
      <c r="E534">
        <f t="shared" ca="1" si="178"/>
        <v>10</v>
      </c>
      <c r="F534">
        <f t="shared" si="199"/>
        <v>531</v>
      </c>
      <c r="G534" t="str">
        <f ca="1">VLOOKUP(D534,firstname[],2,FALSE)</f>
        <v>Elon</v>
      </c>
      <c r="H534" s="3" t="str">
        <f ca="1">VLOOKUP(E534,lastname[],2,FALSE)</f>
        <v>Musk</v>
      </c>
      <c r="I534">
        <f t="shared" ca="1" si="179"/>
        <v>30</v>
      </c>
      <c r="J534">
        <f t="shared" ca="1" si="180"/>
        <v>2</v>
      </c>
      <c r="K534" t="str">
        <f t="shared" ca="1" si="181"/>
        <v>women</v>
      </c>
      <c r="L534">
        <f t="shared" ca="1" si="182"/>
        <v>4</v>
      </c>
      <c r="M534" t="str">
        <f t="shared" ca="1" si="183"/>
        <v>IT</v>
      </c>
      <c r="N534">
        <f t="shared" ca="1" si="184"/>
        <v>4</v>
      </c>
      <c r="O534" t="str">
        <f t="shared" ca="1" si="185"/>
        <v>PostGraduate</v>
      </c>
      <c r="P534">
        <f t="shared" ca="1" si="186"/>
        <v>3</v>
      </c>
      <c r="Q534">
        <f t="shared" ca="1" si="187"/>
        <v>3</v>
      </c>
      <c r="R534">
        <f t="shared" ca="1" si="188"/>
        <v>239811</v>
      </c>
      <c r="S534">
        <f t="shared" ca="1" si="189"/>
        <v>3</v>
      </c>
      <c r="T534" t="str">
        <f t="shared" ca="1" si="190"/>
        <v>Paris</v>
      </c>
      <c r="U534">
        <f t="shared" ca="1" si="191"/>
        <v>152302.52962723913</v>
      </c>
      <c r="V534">
        <f t="shared" ca="1" si="192"/>
        <v>5301.9556817552866</v>
      </c>
      <c r="W534">
        <f t="shared" ca="1" si="193"/>
        <v>1455.3714467190814</v>
      </c>
      <c r="X534">
        <f t="shared" ca="1" si="194"/>
        <v>1336.2198705492456</v>
      </c>
      <c r="Y534">
        <f t="shared" ca="1" si="195"/>
        <v>103128.51245680792</v>
      </c>
      <c r="Z534">
        <f t="shared" ca="1" si="196"/>
        <v>70397.720993729861</v>
      </c>
      <c r="AA534">
        <f t="shared" ca="1" si="197"/>
        <v>463966.62206768803</v>
      </c>
      <c r="AB534">
        <f t="shared" ca="1" si="198"/>
        <v>354199.93405857566</v>
      </c>
      <c r="AD534">
        <f ca="1">IF(main[[#This Row],[Place]]="Melbourne",main[[#This Row],[Networth]],0)</f>
        <v>0</v>
      </c>
      <c r="AE534">
        <f ca="1">IF(main[[#This Row],[Place]]="Cardiff",main[[#This Row],[Networth]],0)</f>
        <v>0</v>
      </c>
      <c r="AF534">
        <f ca="1">IF(main[[#This Row],[Place]]="New york",main[[#This Row],[Networth]],0)</f>
        <v>0</v>
      </c>
      <c r="AG534">
        <f ca="1">IF(main[[#This Row],[Place]]="London",main[[#This Row],[Networth]],0)</f>
        <v>0</v>
      </c>
      <c r="AH534">
        <f ca="1">IF(main[[#This Row],[Place]]="Paris",main[[#This Row],[Networth]],0)</f>
        <v>354199.93405857566</v>
      </c>
      <c r="AI534">
        <f ca="1">IF(main[[#This Row],[Place]]="Rome",main[[#This Row],[Networth]],0)</f>
        <v>0</v>
      </c>
      <c r="AJ534">
        <f ca="1">IF(main[[#This Row],[Place]]="Delhi",main[[#This Row],[Networth]],0)</f>
        <v>0</v>
      </c>
      <c r="AK534">
        <f ca="1">IF(main[[#This Row],[Place]]="Lords",main[[#This Row],[Networth]],0)</f>
        <v>0</v>
      </c>
    </row>
    <row r="535" spans="4:37">
      <c r="D535" s="16">
        <f t="shared" ca="1" si="178"/>
        <v>30</v>
      </c>
      <c r="E535">
        <f t="shared" ca="1" si="178"/>
        <v>14</v>
      </c>
      <c r="F535">
        <f t="shared" si="199"/>
        <v>532</v>
      </c>
      <c r="G535" t="str">
        <f ca="1">VLOOKUP(D535,firstname[],2,FALSE)</f>
        <v>Rashid</v>
      </c>
      <c r="H535" s="3" t="str">
        <f ca="1">VLOOKUP(E535,lastname[],2,FALSE)</f>
        <v>Samad</v>
      </c>
      <c r="I535">
        <f t="shared" ca="1" si="179"/>
        <v>43</v>
      </c>
      <c r="J535">
        <f t="shared" ca="1" si="180"/>
        <v>1</v>
      </c>
      <c r="K535" t="str">
        <f t="shared" ca="1" si="181"/>
        <v>men</v>
      </c>
      <c r="L535">
        <f t="shared" ca="1" si="182"/>
        <v>5</v>
      </c>
      <c r="M535" t="str">
        <f t="shared" ca="1" si="183"/>
        <v>Electrical</v>
      </c>
      <c r="N535">
        <f t="shared" ca="1" si="184"/>
        <v>2</v>
      </c>
      <c r="O535" t="str">
        <f t="shared" ca="1" si="185"/>
        <v>SSC</v>
      </c>
      <c r="P535">
        <f t="shared" ca="1" si="186"/>
        <v>1</v>
      </c>
      <c r="Q535">
        <f t="shared" ca="1" si="187"/>
        <v>1</v>
      </c>
      <c r="R535">
        <f t="shared" ca="1" si="188"/>
        <v>207608</v>
      </c>
      <c r="S535">
        <f t="shared" ca="1" si="189"/>
        <v>6</v>
      </c>
      <c r="T535" t="str">
        <f t="shared" ca="1" si="190"/>
        <v>Lords</v>
      </c>
      <c r="U535">
        <f t="shared" ca="1" si="191"/>
        <v>612729.34245930263</v>
      </c>
      <c r="V535">
        <f t="shared" ca="1" si="192"/>
        <v>36003.215205944878</v>
      </c>
      <c r="W535">
        <f t="shared" ca="1" si="193"/>
        <v>149645.06658234051</v>
      </c>
      <c r="X535">
        <f t="shared" ca="1" si="194"/>
        <v>131419.77251179516</v>
      </c>
      <c r="Y535">
        <f t="shared" ca="1" si="195"/>
        <v>90920.820108553889</v>
      </c>
      <c r="Z535">
        <f t="shared" ca="1" si="196"/>
        <v>93881.91289766127</v>
      </c>
      <c r="AA535">
        <f t="shared" ca="1" si="197"/>
        <v>1063864.3219393045</v>
      </c>
      <c r="AB535">
        <f t="shared" ca="1" si="198"/>
        <v>805520.51411301061</v>
      </c>
      <c r="AD535">
        <f ca="1">IF(main[[#This Row],[Place]]="Melbourne",main[[#This Row],[Networth]],0)</f>
        <v>0</v>
      </c>
      <c r="AE535">
        <f ca="1">IF(main[[#This Row],[Place]]="Cardiff",main[[#This Row],[Networth]],0)</f>
        <v>0</v>
      </c>
      <c r="AF535">
        <f ca="1">IF(main[[#This Row],[Place]]="New york",main[[#This Row],[Networth]],0)</f>
        <v>0</v>
      </c>
      <c r="AG535">
        <f ca="1">IF(main[[#This Row],[Place]]="London",main[[#This Row],[Networth]],0)</f>
        <v>0</v>
      </c>
      <c r="AH535">
        <f ca="1">IF(main[[#This Row],[Place]]="Paris",main[[#This Row],[Networth]],0)</f>
        <v>0</v>
      </c>
      <c r="AI535">
        <f ca="1">IF(main[[#This Row],[Place]]="Rome",main[[#This Row],[Networth]],0)</f>
        <v>0</v>
      </c>
      <c r="AJ535">
        <f ca="1">IF(main[[#This Row],[Place]]="Delhi",main[[#This Row],[Networth]],0)</f>
        <v>0</v>
      </c>
      <c r="AK535">
        <f ca="1">IF(main[[#This Row],[Place]]="Lords",main[[#This Row],[Networth]],0)</f>
        <v>805520.51411301061</v>
      </c>
    </row>
    <row r="536" spans="4:37">
      <c r="D536" s="16">
        <f t="shared" ca="1" si="178"/>
        <v>25</v>
      </c>
      <c r="E536">
        <f t="shared" ca="1" si="178"/>
        <v>27</v>
      </c>
      <c r="F536">
        <f t="shared" si="199"/>
        <v>533</v>
      </c>
      <c r="G536" t="str">
        <f ca="1">VLOOKUP(D536,firstname[],2,FALSE)</f>
        <v>Washington</v>
      </c>
      <c r="H536" s="3" t="str">
        <f ca="1">VLOOKUP(E536,lastname[],2,FALSE)</f>
        <v>Khan</v>
      </c>
      <c r="I536">
        <f t="shared" ca="1" si="179"/>
        <v>41</v>
      </c>
      <c r="J536">
        <f t="shared" ca="1" si="180"/>
        <v>1</v>
      </c>
      <c r="K536" t="str">
        <f t="shared" ca="1" si="181"/>
        <v>men</v>
      </c>
      <c r="L536">
        <f t="shared" ca="1" si="182"/>
        <v>1</v>
      </c>
      <c r="M536" t="str">
        <f t="shared" ca="1" si="183"/>
        <v>Computer Science</v>
      </c>
      <c r="N536">
        <f t="shared" ca="1" si="184"/>
        <v>1</v>
      </c>
      <c r="O536" t="str">
        <f t="shared" ca="1" si="185"/>
        <v>HSC</v>
      </c>
      <c r="P536">
        <f t="shared" ca="1" si="186"/>
        <v>1</v>
      </c>
      <c r="Q536">
        <f t="shared" ca="1" si="187"/>
        <v>2</v>
      </c>
      <c r="R536">
        <f t="shared" ca="1" si="188"/>
        <v>910490</v>
      </c>
      <c r="S536">
        <f t="shared" ca="1" si="189"/>
        <v>3</v>
      </c>
      <c r="T536" t="str">
        <f t="shared" ca="1" si="190"/>
        <v>Paris</v>
      </c>
      <c r="U536">
        <f t="shared" ca="1" si="191"/>
        <v>4787695.3969750889</v>
      </c>
      <c r="V536">
        <f t="shared" ca="1" si="192"/>
        <v>213359.2163451619</v>
      </c>
      <c r="W536">
        <f t="shared" ca="1" si="193"/>
        <v>818696.60949266981</v>
      </c>
      <c r="X536">
        <f t="shared" ca="1" si="194"/>
        <v>697333.32433537149</v>
      </c>
      <c r="Y536">
        <f t="shared" ca="1" si="195"/>
        <v>181390.7455601446</v>
      </c>
      <c r="Z536">
        <f t="shared" ca="1" si="196"/>
        <v>199527.10320389178</v>
      </c>
      <c r="AA536">
        <f t="shared" ca="1" si="197"/>
        <v>6716409.1096716505</v>
      </c>
      <c r="AB536">
        <f t="shared" ca="1" si="198"/>
        <v>5624325.8234309722</v>
      </c>
      <c r="AD536">
        <f ca="1">IF(main[[#This Row],[Place]]="Melbourne",main[[#This Row],[Networth]],0)</f>
        <v>0</v>
      </c>
      <c r="AE536">
        <f ca="1">IF(main[[#This Row],[Place]]="Cardiff",main[[#This Row],[Networth]],0)</f>
        <v>0</v>
      </c>
      <c r="AF536">
        <f ca="1">IF(main[[#This Row],[Place]]="New york",main[[#This Row],[Networth]],0)</f>
        <v>0</v>
      </c>
      <c r="AG536">
        <f ca="1">IF(main[[#This Row],[Place]]="London",main[[#This Row],[Networth]],0)</f>
        <v>0</v>
      </c>
      <c r="AH536">
        <f ca="1">IF(main[[#This Row],[Place]]="Paris",main[[#This Row],[Networth]],0)</f>
        <v>5624325.8234309722</v>
      </c>
      <c r="AI536">
        <f ca="1">IF(main[[#This Row],[Place]]="Rome",main[[#This Row],[Networth]],0)</f>
        <v>0</v>
      </c>
      <c r="AJ536">
        <f ca="1">IF(main[[#This Row],[Place]]="Delhi",main[[#This Row],[Networth]],0)</f>
        <v>0</v>
      </c>
      <c r="AK536">
        <f ca="1">IF(main[[#This Row],[Place]]="Lords",main[[#This Row],[Networth]],0)</f>
        <v>0</v>
      </c>
    </row>
    <row r="537" spans="4:37">
      <c r="D537" s="16">
        <f t="shared" ca="1" si="178"/>
        <v>7</v>
      </c>
      <c r="E537">
        <f t="shared" ca="1" si="178"/>
        <v>23</v>
      </c>
      <c r="F537">
        <f t="shared" si="199"/>
        <v>534</v>
      </c>
      <c r="G537" t="str">
        <f ca="1">VLOOKUP(D537,firstname[],2,FALSE)</f>
        <v>Elon</v>
      </c>
      <c r="H537" s="3" t="str">
        <f ca="1">VLOOKUP(E537,lastname[],2,FALSE)</f>
        <v>Kat</v>
      </c>
      <c r="I537">
        <f t="shared" ca="1" si="179"/>
        <v>26</v>
      </c>
      <c r="J537">
        <f t="shared" ca="1" si="180"/>
        <v>1</v>
      </c>
      <c r="K537" t="str">
        <f t="shared" ca="1" si="181"/>
        <v>men</v>
      </c>
      <c r="L537">
        <f t="shared" ca="1" si="182"/>
        <v>1</v>
      </c>
      <c r="M537" t="str">
        <f t="shared" ca="1" si="183"/>
        <v>Computer Science</v>
      </c>
      <c r="N537">
        <f t="shared" ca="1" si="184"/>
        <v>4</v>
      </c>
      <c r="O537" t="str">
        <f t="shared" ca="1" si="185"/>
        <v>PostGraduate</v>
      </c>
      <c r="P537">
        <f t="shared" ca="1" si="186"/>
        <v>1</v>
      </c>
      <c r="Q537">
        <f t="shared" ca="1" si="187"/>
        <v>1</v>
      </c>
      <c r="R537">
        <f t="shared" ca="1" si="188"/>
        <v>737855</v>
      </c>
      <c r="S537">
        <f t="shared" ca="1" si="189"/>
        <v>1</v>
      </c>
      <c r="T537" t="str">
        <f t="shared" ca="1" si="190"/>
        <v>New york</v>
      </c>
      <c r="U537">
        <f t="shared" ca="1" si="191"/>
        <v>1727817.9880272732</v>
      </c>
      <c r="V537">
        <f t="shared" ca="1" si="192"/>
        <v>126865.17064879651</v>
      </c>
      <c r="W537">
        <f t="shared" ca="1" si="193"/>
        <v>679493.58988923731</v>
      </c>
      <c r="X537">
        <f t="shared" ca="1" si="194"/>
        <v>576506.37973724294</v>
      </c>
      <c r="Y537">
        <f t="shared" ca="1" si="195"/>
        <v>214045.68809433884</v>
      </c>
      <c r="Z537">
        <f t="shared" ca="1" si="196"/>
        <v>330561.78737860138</v>
      </c>
      <c r="AA537">
        <f t="shared" ca="1" si="197"/>
        <v>3475728.3652951117</v>
      </c>
      <c r="AB537">
        <f t="shared" ca="1" si="198"/>
        <v>2558311.1268147333</v>
      </c>
      <c r="AD537">
        <f ca="1">IF(main[[#This Row],[Place]]="Melbourne",main[[#This Row],[Networth]],0)</f>
        <v>0</v>
      </c>
      <c r="AE537">
        <f ca="1">IF(main[[#This Row],[Place]]="Cardiff",main[[#This Row],[Networth]],0)</f>
        <v>0</v>
      </c>
      <c r="AF537">
        <f ca="1">IF(main[[#This Row],[Place]]="New york",main[[#This Row],[Networth]],0)</f>
        <v>2558311.1268147333</v>
      </c>
      <c r="AG537">
        <f ca="1">IF(main[[#This Row],[Place]]="London",main[[#This Row],[Networth]],0)</f>
        <v>0</v>
      </c>
      <c r="AH537">
        <f ca="1">IF(main[[#This Row],[Place]]="Paris",main[[#This Row],[Networth]],0)</f>
        <v>0</v>
      </c>
      <c r="AI537">
        <f ca="1">IF(main[[#This Row],[Place]]="Rome",main[[#This Row],[Networth]],0)</f>
        <v>0</v>
      </c>
      <c r="AJ537">
        <f ca="1">IF(main[[#This Row],[Place]]="Delhi",main[[#This Row],[Networth]],0)</f>
        <v>0</v>
      </c>
      <c r="AK537">
        <f ca="1">IF(main[[#This Row],[Place]]="Lords",main[[#This Row],[Networth]],0)</f>
        <v>0</v>
      </c>
    </row>
    <row r="538" spans="4:37">
      <c r="D538" s="16">
        <f t="shared" ca="1" si="178"/>
        <v>30</v>
      </c>
      <c r="E538">
        <f t="shared" ca="1" si="178"/>
        <v>13</v>
      </c>
      <c r="F538">
        <f t="shared" si="199"/>
        <v>535</v>
      </c>
      <c r="G538" t="str">
        <f ca="1">VLOOKUP(D538,firstname[],2,FALSE)</f>
        <v>Rashid</v>
      </c>
      <c r="H538" s="3" t="str">
        <f ca="1">VLOOKUP(E538,lastname[],2,FALSE)</f>
        <v>Hooda</v>
      </c>
      <c r="I538">
        <f t="shared" ca="1" si="179"/>
        <v>27</v>
      </c>
      <c r="J538">
        <f t="shared" ca="1" si="180"/>
        <v>1</v>
      </c>
      <c r="K538" t="str">
        <f t="shared" ca="1" si="181"/>
        <v>men</v>
      </c>
      <c r="L538">
        <f t="shared" ca="1" si="182"/>
        <v>3</v>
      </c>
      <c r="M538" t="str">
        <f t="shared" ca="1" si="183"/>
        <v>Mechanical</v>
      </c>
      <c r="N538">
        <f t="shared" ca="1" si="184"/>
        <v>1</v>
      </c>
      <c r="O538" t="str">
        <f t="shared" ca="1" si="185"/>
        <v>HSC</v>
      </c>
      <c r="P538">
        <f t="shared" ca="1" si="186"/>
        <v>3</v>
      </c>
      <c r="Q538">
        <f t="shared" ca="1" si="187"/>
        <v>3</v>
      </c>
      <c r="R538">
        <f t="shared" ca="1" si="188"/>
        <v>827405</v>
      </c>
      <c r="S538">
        <f t="shared" ca="1" si="189"/>
        <v>6</v>
      </c>
      <c r="T538" t="str">
        <f t="shared" ca="1" si="190"/>
        <v>Lords</v>
      </c>
      <c r="U538">
        <f t="shared" ca="1" si="191"/>
        <v>4611804.3921570536</v>
      </c>
      <c r="V538">
        <f t="shared" ca="1" si="192"/>
        <v>131473.91041762542</v>
      </c>
      <c r="W538">
        <f t="shared" ca="1" si="193"/>
        <v>744195.7015155002</v>
      </c>
      <c r="X538">
        <f t="shared" ca="1" si="194"/>
        <v>112859.12986299756</v>
      </c>
      <c r="Y538">
        <f t="shared" ca="1" si="195"/>
        <v>24370.845096693771</v>
      </c>
      <c r="Z538">
        <f t="shared" ca="1" si="196"/>
        <v>204461.70867290013</v>
      </c>
      <c r="AA538">
        <f t="shared" ca="1" si="197"/>
        <v>6387866.8023454538</v>
      </c>
      <c r="AB538">
        <f t="shared" ca="1" si="198"/>
        <v>6119162.916968137</v>
      </c>
      <c r="AD538">
        <f ca="1">IF(main[[#This Row],[Place]]="Melbourne",main[[#This Row],[Networth]],0)</f>
        <v>0</v>
      </c>
      <c r="AE538">
        <f ca="1">IF(main[[#This Row],[Place]]="Cardiff",main[[#This Row],[Networth]],0)</f>
        <v>0</v>
      </c>
      <c r="AF538">
        <f ca="1">IF(main[[#This Row],[Place]]="New york",main[[#This Row],[Networth]],0)</f>
        <v>0</v>
      </c>
      <c r="AG538">
        <f ca="1">IF(main[[#This Row],[Place]]="London",main[[#This Row],[Networth]],0)</f>
        <v>0</v>
      </c>
      <c r="AH538">
        <f ca="1">IF(main[[#This Row],[Place]]="Paris",main[[#This Row],[Networth]],0)</f>
        <v>0</v>
      </c>
      <c r="AI538">
        <f ca="1">IF(main[[#This Row],[Place]]="Rome",main[[#This Row],[Networth]],0)</f>
        <v>0</v>
      </c>
      <c r="AJ538">
        <f ca="1">IF(main[[#This Row],[Place]]="Delhi",main[[#This Row],[Networth]],0)</f>
        <v>0</v>
      </c>
      <c r="AK538">
        <f ca="1">IF(main[[#This Row],[Place]]="Lords",main[[#This Row],[Networth]],0)</f>
        <v>6119162.916968137</v>
      </c>
    </row>
    <row r="539" spans="4:37">
      <c r="D539" s="16">
        <f t="shared" ca="1" si="178"/>
        <v>5</v>
      </c>
      <c r="E539">
        <f t="shared" ca="1" si="178"/>
        <v>30</v>
      </c>
      <c r="F539">
        <f t="shared" si="199"/>
        <v>536</v>
      </c>
      <c r="G539" t="str">
        <f ca="1">VLOOKUP(D539,firstname[],2,FALSE)</f>
        <v>Rishabh</v>
      </c>
      <c r="H539" s="3" t="str">
        <f ca="1">VLOOKUP(E539,lastname[],2,FALSE)</f>
        <v>Hawkings</v>
      </c>
      <c r="I539">
        <f t="shared" ca="1" si="179"/>
        <v>41</v>
      </c>
      <c r="J539">
        <f t="shared" ca="1" si="180"/>
        <v>2</v>
      </c>
      <c r="K539" t="str">
        <f t="shared" ca="1" si="181"/>
        <v>women</v>
      </c>
      <c r="L539">
        <f t="shared" ca="1" si="182"/>
        <v>4</v>
      </c>
      <c r="M539" t="str">
        <f t="shared" ca="1" si="183"/>
        <v>IT</v>
      </c>
      <c r="N539">
        <f t="shared" ca="1" si="184"/>
        <v>5</v>
      </c>
      <c r="O539" t="str">
        <f t="shared" ca="1" si="185"/>
        <v>PHD</v>
      </c>
      <c r="P539">
        <f t="shared" ca="1" si="186"/>
        <v>1</v>
      </c>
      <c r="Q539">
        <f t="shared" ca="1" si="187"/>
        <v>3</v>
      </c>
      <c r="R539">
        <f t="shared" ca="1" si="188"/>
        <v>132350</v>
      </c>
      <c r="S539">
        <f t="shared" ca="1" si="189"/>
        <v>6</v>
      </c>
      <c r="T539" t="str">
        <f t="shared" ca="1" si="190"/>
        <v>Lords</v>
      </c>
      <c r="U539">
        <f t="shared" ca="1" si="191"/>
        <v>1145340.2627076083</v>
      </c>
      <c r="V539">
        <f t="shared" ca="1" si="192"/>
        <v>47601.23526757268</v>
      </c>
      <c r="W539">
        <f t="shared" ca="1" si="193"/>
        <v>64476.777542349344</v>
      </c>
      <c r="X539">
        <f t="shared" ca="1" si="194"/>
        <v>7570.78200321654</v>
      </c>
      <c r="Y539">
        <f t="shared" ca="1" si="195"/>
        <v>124083.95798560866</v>
      </c>
      <c r="Z539">
        <f t="shared" ca="1" si="196"/>
        <v>23518.936168923079</v>
      </c>
      <c r="AA539">
        <f t="shared" ca="1" si="197"/>
        <v>1365685.9764188807</v>
      </c>
      <c r="AB539">
        <f t="shared" ca="1" si="198"/>
        <v>1186430.0011624831</v>
      </c>
      <c r="AD539">
        <f ca="1">IF(main[[#This Row],[Place]]="Melbourne",main[[#This Row],[Networth]],0)</f>
        <v>0</v>
      </c>
      <c r="AE539">
        <f ca="1">IF(main[[#This Row],[Place]]="Cardiff",main[[#This Row],[Networth]],0)</f>
        <v>0</v>
      </c>
      <c r="AF539">
        <f ca="1">IF(main[[#This Row],[Place]]="New york",main[[#This Row],[Networth]],0)</f>
        <v>0</v>
      </c>
      <c r="AG539">
        <f ca="1">IF(main[[#This Row],[Place]]="London",main[[#This Row],[Networth]],0)</f>
        <v>0</v>
      </c>
      <c r="AH539">
        <f ca="1">IF(main[[#This Row],[Place]]="Paris",main[[#This Row],[Networth]],0)</f>
        <v>0</v>
      </c>
      <c r="AI539">
        <f ca="1">IF(main[[#This Row],[Place]]="Rome",main[[#This Row],[Networth]],0)</f>
        <v>0</v>
      </c>
      <c r="AJ539">
        <f ca="1">IF(main[[#This Row],[Place]]="Delhi",main[[#This Row],[Networth]],0)</f>
        <v>0</v>
      </c>
      <c r="AK539">
        <f ca="1">IF(main[[#This Row],[Place]]="Lords",main[[#This Row],[Networth]],0)</f>
        <v>1186430.0011624831</v>
      </c>
    </row>
    <row r="540" spans="4:37">
      <c r="D540" s="16">
        <f t="shared" ca="1" si="178"/>
        <v>3</v>
      </c>
      <c r="E540">
        <f t="shared" ca="1" si="178"/>
        <v>27</v>
      </c>
      <c r="F540">
        <f t="shared" si="199"/>
        <v>537</v>
      </c>
      <c r="G540" t="str">
        <f ca="1">VLOOKUP(D540,firstname[],2,FALSE)</f>
        <v>Pradyuman</v>
      </c>
      <c r="H540" s="3" t="str">
        <f ca="1">VLOOKUP(E540,lastname[],2,FALSE)</f>
        <v>Khan</v>
      </c>
      <c r="I540">
        <f t="shared" ca="1" si="179"/>
        <v>35</v>
      </c>
      <c r="J540">
        <f t="shared" ca="1" si="180"/>
        <v>1</v>
      </c>
      <c r="K540" t="str">
        <f t="shared" ca="1" si="181"/>
        <v>men</v>
      </c>
      <c r="L540">
        <f t="shared" ca="1" si="182"/>
        <v>4</v>
      </c>
      <c r="M540" t="str">
        <f t="shared" ca="1" si="183"/>
        <v>IT</v>
      </c>
      <c r="N540">
        <f t="shared" ca="1" si="184"/>
        <v>1</v>
      </c>
      <c r="O540" t="str">
        <f t="shared" ca="1" si="185"/>
        <v>HSC</v>
      </c>
      <c r="P540">
        <f t="shared" ca="1" si="186"/>
        <v>3</v>
      </c>
      <c r="Q540">
        <f t="shared" ca="1" si="187"/>
        <v>2</v>
      </c>
      <c r="R540">
        <f t="shared" ca="1" si="188"/>
        <v>127098</v>
      </c>
      <c r="S540">
        <f t="shared" ca="1" si="189"/>
        <v>4</v>
      </c>
      <c r="T540" t="str">
        <f t="shared" ca="1" si="190"/>
        <v>Rome</v>
      </c>
      <c r="U540">
        <f t="shared" ca="1" si="191"/>
        <v>161300.54897174228</v>
      </c>
      <c r="V540">
        <f t="shared" ca="1" si="192"/>
        <v>474.81492760543642</v>
      </c>
      <c r="W540">
        <f t="shared" ca="1" si="193"/>
        <v>8212.2090144949416</v>
      </c>
      <c r="X540">
        <f t="shared" ca="1" si="194"/>
        <v>5350.7678139660602</v>
      </c>
      <c r="Y540">
        <f t="shared" ca="1" si="195"/>
        <v>49270.875416010553</v>
      </c>
      <c r="Z540">
        <f t="shared" ca="1" si="196"/>
        <v>48990.459576311361</v>
      </c>
      <c r="AA540">
        <f t="shared" ca="1" si="197"/>
        <v>345601.21756254858</v>
      </c>
      <c r="AB540">
        <f t="shared" ca="1" si="198"/>
        <v>290504.75940496649</v>
      </c>
      <c r="AD540">
        <f ca="1">IF(main[[#This Row],[Place]]="Melbourne",main[[#This Row],[Networth]],0)</f>
        <v>0</v>
      </c>
      <c r="AE540">
        <f ca="1">IF(main[[#This Row],[Place]]="Cardiff",main[[#This Row],[Networth]],0)</f>
        <v>0</v>
      </c>
      <c r="AF540">
        <f ca="1">IF(main[[#This Row],[Place]]="New york",main[[#This Row],[Networth]],0)</f>
        <v>0</v>
      </c>
      <c r="AG540">
        <f ca="1">IF(main[[#This Row],[Place]]="London",main[[#This Row],[Networth]],0)</f>
        <v>0</v>
      </c>
      <c r="AH540">
        <f ca="1">IF(main[[#This Row],[Place]]="Paris",main[[#This Row],[Networth]],0)</f>
        <v>0</v>
      </c>
      <c r="AI540">
        <f ca="1">IF(main[[#This Row],[Place]]="Rome",main[[#This Row],[Networth]],0)</f>
        <v>290504.75940496649</v>
      </c>
      <c r="AJ540">
        <f ca="1">IF(main[[#This Row],[Place]]="Delhi",main[[#This Row],[Networth]],0)</f>
        <v>0</v>
      </c>
      <c r="AK540">
        <f ca="1">IF(main[[#This Row],[Place]]="Lords",main[[#This Row],[Networth]],0)</f>
        <v>0</v>
      </c>
    </row>
    <row r="541" spans="4:37">
      <c r="D541" s="16">
        <f t="shared" ca="1" si="178"/>
        <v>11</v>
      </c>
      <c r="E541">
        <f t="shared" ca="1" si="178"/>
        <v>19</v>
      </c>
      <c r="F541">
        <f t="shared" si="199"/>
        <v>538</v>
      </c>
      <c r="G541" t="str">
        <f ca="1">VLOOKUP(D541,firstname[],2,FALSE)</f>
        <v>Saharsh</v>
      </c>
      <c r="H541" s="3" t="str">
        <f ca="1">VLOOKUP(E541,lastname[],2,FALSE)</f>
        <v>Chandra</v>
      </c>
      <c r="I541">
        <f t="shared" ca="1" si="179"/>
        <v>33</v>
      </c>
      <c r="J541">
        <f t="shared" ca="1" si="180"/>
        <v>2</v>
      </c>
      <c r="K541" t="str">
        <f t="shared" ca="1" si="181"/>
        <v>women</v>
      </c>
      <c r="L541">
        <f t="shared" ca="1" si="182"/>
        <v>4</v>
      </c>
      <c r="M541" t="str">
        <f t="shared" ca="1" si="183"/>
        <v>IT</v>
      </c>
      <c r="N541">
        <f t="shared" ca="1" si="184"/>
        <v>3</v>
      </c>
      <c r="O541" t="str">
        <f t="shared" ca="1" si="185"/>
        <v>Graduate</v>
      </c>
      <c r="P541">
        <f t="shared" ca="1" si="186"/>
        <v>3</v>
      </c>
      <c r="Q541">
        <f t="shared" ca="1" si="187"/>
        <v>2</v>
      </c>
      <c r="R541">
        <f t="shared" ca="1" si="188"/>
        <v>728378</v>
      </c>
      <c r="S541">
        <f t="shared" ca="1" si="189"/>
        <v>8</v>
      </c>
      <c r="T541" t="str">
        <f t="shared" ca="1" si="190"/>
        <v>Cardiff</v>
      </c>
      <c r="U541">
        <f t="shared" ca="1" si="191"/>
        <v>4568323.991495451</v>
      </c>
      <c r="V541">
        <f t="shared" ca="1" si="192"/>
        <v>78024.580135159122</v>
      </c>
      <c r="W541">
        <f t="shared" ca="1" si="193"/>
        <v>104602.47135439223</v>
      </c>
      <c r="X541">
        <f t="shared" ca="1" si="194"/>
        <v>71676.609684341893</v>
      </c>
      <c r="Y541">
        <f t="shared" ca="1" si="195"/>
        <v>244713.15181474466</v>
      </c>
      <c r="Z541">
        <f t="shared" ca="1" si="196"/>
        <v>191676.72332474624</v>
      </c>
      <c r="AA541">
        <f t="shared" ca="1" si="197"/>
        <v>5592981.1861745892</v>
      </c>
      <c r="AB541">
        <f t="shared" ca="1" si="198"/>
        <v>5198566.8445403436</v>
      </c>
      <c r="AD541">
        <f ca="1">IF(main[[#This Row],[Place]]="Melbourne",main[[#This Row],[Networth]],0)</f>
        <v>0</v>
      </c>
      <c r="AE541">
        <f ca="1">IF(main[[#This Row],[Place]]="Cardiff",main[[#This Row],[Networth]],0)</f>
        <v>5198566.8445403436</v>
      </c>
      <c r="AF541">
        <f ca="1">IF(main[[#This Row],[Place]]="New york",main[[#This Row],[Networth]],0)</f>
        <v>0</v>
      </c>
      <c r="AG541">
        <f ca="1">IF(main[[#This Row],[Place]]="London",main[[#This Row],[Networth]],0)</f>
        <v>0</v>
      </c>
      <c r="AH541">
        <f ca="1">IF(main[[#This Row],[Place]]="Paris",main[[#This Row],[Networth]],0)</f>
        <v>0</v>
      </c>
      <c r="AI541">
        <f ca="1">IF(main[[#This Row],[Place]]="Rome",main[[#This Row],[Networth]],0)</f>
        <v>0</v>
      </c>
      <c r="AJ541">
        <f ca="1">IF(main[[#This Row],[Place]]="Delhi",main[[#This Row],[Networth]],0)</f>
        <v>0</v>
      </c>
      <c r="AK541">
        <f ca="1">IF(main[[#This Row],[Place]]="Lords",main[[#This Row],[Networth]],0)</f>
        <v>0</v>
      </c>
    </row>
    <row r="542" spans="4:37">
      <c r="D542" s="16">
        <f t="shared" ca="1" si="178"/>
        <v>1</v>
      </c>
      <c r="E542">
        <f t="shared" ca="1" si="178"/>
        <v>10</v>
      </c>
      <c r="F542">
        <f t="shared" si="199"/>
        <v>539</v>
      </c>
      <c r="G542" t="str">
        <f ca="1">VLOOKUP(D542,firstname[],2,FALSE)</f>
        <v>Abhijeet</v>
      </c>
      <c r="H542" s="3" t="str">
        <f ca="1">VLOOKUP(E542,lastname[],2,FALSE)</f>
        <v>Musk</v>
      </c>
      <c r="I542">
        <f t="shared" ca="1" si="179"/>
        <v>35</v>
      </c>
      <c r="J542">
        <f t="shared" ca="1" si="180"/>
        <v>1</v>
      </c>
      <c r="K542" t="str">
        <f t="shared" ca="1" si="181"/>
        <v>men</v>
      </c>
      <c r="L542">
        <f t="shared" ca="1" si="182"/>
        <v>2</v>
      </c>
      <c r="M542" t="str">
        <f t="shared" ca="1" si="183"/>
        <v>Chemical</v>
      </c>
      <c r="N542">
        <f t="shared" ca="1" si="184"/>
        <v>5</v>
      </c>
      <c r="O542" t="str">
        <f t="shared" ca="1" si="185"/>
        <v>PHD</v>
      </c>
      <c r="P542">
        <f t="shared" ca="1" si="186"/>
        <v>3</v>
      </c>
      <c r="Q542">
        <f t="shared" ca="1" si="187"/>
        <v>2</v>
      </c>
      <c r="R542">
        <f t="shared" ca="1" si="188"/>
        <v>898687</v>
      </c>
      <c r="S542">
        <f t="shared" ca="1" si="189"/>
        <v>4</v>
      </c>
      <c r="T542" t="str">
        <f t="shared" ca="1" si="190"/>
        <v>Rome</v>
      </c>
      <c r="U542">
        <f t="shared" ca="1" si="191"/>
        <v>6639071.8976831287</v>
      </c>
      <c r="V542">
        <f t="shared" ca="1" si="192"/>
        <v>651169.5590698421</v>
      </c>
      <c r="W542">
        <f t="shared" ca="1" si="193"/>
        <v>588949.55215763045</v>
      </c>
      <c r="X542">
        <f t="shared" ca="1" si="194"/>
        <v>251893.42291521444</v>
      </c>
      <c r="Y542">
        <f t="shared" ca="1" si="195"/>
        <v>244071.14597207381</v>
      </c>
      <c r="Z542">
        <f t="shared" ca="1" si="196"/>
        <v>2713.3989223123817</v>
      </c>
      <c r="AA542">
        <f t="shared" ca="1" si="197"/>
        <v>8129421.848763071</v>
      </c>
      <c r="AB542">
        <f t="shared" ca="1" si="198"/>
        <v>6982287.7208059402</v>
      </c>
      <c r="AD542">
        <f ca="1">IF(main[[#This Row],[Place]]="Melbourne",main[[#This Row],[Networth]],0)</f>
        <v>0</v>
      </c>
      <c r="AE542">
        <f ca="1">IF(main[[#This Row],[Place]]="Cardiff",main[[#This Row],[Networth]],0)</f>
        <v>0</v>
      </c>
      <c r="AF542">
        <f ca="1">IF(main[[#This Row],[Place]]="New york",main[[#This Row],[Networth]],0)</f>
        <v>0</v>
      </c>
      <c r="AG542">
        <f ca="1">IF(main[[#This Row],[Place]]="London",main[[#This Row],[Networth]],0)</f>
        <v>0</v>
      </c>
      <c r="AH542">
        <f ca="1">IF(main[[#This Row],[Place]]="Paris",main[[#This Row],[Networth]],0)</f>
        <v>0</v>
      </c>
      <c r="AI542">
        <f ca="1">IF(main[[#This Row],[Place]]="Rome",main[[#This Row],[Networth]],0)</f>
        <v>6982287.7208059402</v>
      </c>
      <c r="AJ542">
        <f ca="1">IF(main[[#This Row],[Place]]="Delhi",main[[#This Row],[Networth]],0)</f>
        <v>0</v>
      </c>
      <c r="AK542">
        <f ca="1">IF(main[[#This Row],[Place]]="Lords",main[[#This Row],[Networth]],0)</f>
        <v>0</v>
      </c>
    </row>
    <row r="543" spans="4:37">
      <c r="D543" s="16">
        <f t="shared" ca="1" si="178"/>
        <v>24</v>
      </c>
      <c r="E543">
        <f t="shared" ca="1" si="178"/>
        <v>23</v>
      </c>
      <c r="F543">
        <f t="shared" si="199"/>
        <v>540</v>
      </c>
      <c r="G543" t="str">
        <f ca="1">VLOOKUP(D543,firstname[],2,FALSE)</f>
        <v>Katnam</v>
      </c>
      <c r="H543" s="3" t="str">
        <f ca="1">VLOOKUP(E543,lastname[],2,FALSE)</f>
        <v>Kat</v>
      </c>
      <c r="I543">
        <f t="shared" ca="1" si="179"/>
        <v>26</v>
      </c>
      <c r="J543">
        <f t="shared" ca="1" si="180"/>
        <v>1</v>
      </c>
      <c r="K543" t="str">
        <f t="shared" ca="1" si="181"/>
        <v>men</v>
      </c>
      <c r="L543">
        <f t="shared" ca="1" si="182"/>
        <v>1</v>
      </c>
      <c r="M543" t="str">
        <f t="shared" ca="1" si="183"/>
        <v>Computer Science</v>
      </c>
      <c r="N543">
        <f t="shared" ca="1" si="184"/>
        <v>3</v>
      </c>
      <c r="O543" t="str">
        <f t="shared" ca="1" si="185"/>
        <v>Graduate</v>
      </c>
      <c r="P543">
        <f t="shared" ca="1" si="186"/>
        <v>2</v>
      </c>
      <c r="Q543">
        <f t="shared" ca="1" si="187"/>
        <v>2</v>
      </c>
      <c r="R543">
        <f t="shared" ca="1" si="188"/>
        <v>907926</v>
      </c>
      <c r="S543">
        <f t="shared" ca="1" si="189"/>
        <v>4</v>
      </c>
      <c r="T543" t="str">
        <f t="shared" ca="1" si="190"/>
        <v>Rome</v>
      </c>
      <c r="U543">
        <f t="shared" ca="1" si="191"/>
        <v>4124273.0767079685</v>
      </c>
      <c r="V543">
        <f t="shared" ca="1" si="192"/>
        <v>143167.34665726539</v>
      </c>
      <c r="W543">
        <f t="shared" ca="1" si="193"/>
        <v>90516.294967266309</v>
      </c>
      <c r="X543">
        <f t="shared" ca="1" si="194"/>
        <v>9446.8681181972097</v>
      </c>
      <c r="Y543">
        <f t="shared" ca="1" si="195"/>
        <v>217354.70438337259</v>
      </c>
      <c r="Z543">
        <f t="shared" ca="1" si="196"/>
        <v>598786.49646980513</v>
      </c>
      <c r="AA543">
        <f t="shared" ca="1" si="197"/>
        <v>5721501.8681450402</v>
      </c>
      <c r="AB543">
        <f t="shared" ca="1" si="198"/>
        <v>5351532.9489862053</v>
      </c>
      <c r="AD543">
        <f ca="1">IF(main[[#This Row],[Place]]="Melbourne",main[[#This Row],[Networth]],0)</f>
        <v>0</v>
      </c>
      <c r="AE543">
        <f ca="1">IF(main[[#This Row],[Place]]="Cardiff",main[[#This Row],[Networth]],0)</f>
        <v>0</v>
      </c>
      <c r="AF543">
        <f ca="1">IF(main[[#This Row],[Place]]="New york",main[[#This Row],[Networth]],0)</f>
        <v>0</v>
      </c>
      <c r="AG543">
        <f ca="1">IF(main[[#This Row],[Place]]="London",main[[#This Row],[Networth]],0)</f>
        <v>0</v>
      </c>
      <c r="AH543">
        <f ca="1">IF(main[[#This Row],[Place]]="Paris",main[[#This Row],[Networth]],0)</f>
        <v>0</v>
      </c>
      <c r="AI543">
        <f ca="1">IF(main[[#This Row],[Place]]="Rome",main[[#This Row],[Networth]],0)</f>
        <v>5351532.9489862053</v>
      </c>
      <c r="AJ543">
        <f ca="1">IF(main[[#This Row],[Place]]="Delhi",main[[#This Row],[Networth]],0)</f>
        <v>0</v>
      </c>
      <c r="AK543">
        <f ca="1">IF(main[[#This Row],[Place]]="Lords",main[[#This Row],[Networth]],0)</f>
        <v>0</v>
      </c>
    </row>
    <row r="544" spans="4:37">
      <c r="D544" s="16">
        <f t="shared" ca="1" si="178"/>
        <v>23</v>
      </c>
      <c r="E544">
        <f t="shared" ca="1" si="178"/>
        <v>21</v>
      </c>
      <c r="F544">
        <f t="shared" si="199"/>
        <v>541</v>
      </c>
      <c r="G544" t="str">
        <f ca="1">VLOOKUP(D544,firstname[],2,FALSE)</f>
        <v>Bahumukhi</v>
      </c>
      <c r="H544" s="3" t="str">
        <f ca="1">VLOOKUP(E544,lastname[],2,FALSE)</f>
        <v>Starc</v>
      </c>
      <c r="I544">
        <f t="shared" ca="1" si="179"/>
        <v>32</v>
      </c>
      <c r="J544">
        <f t="shared" ca="1" si="180"/>
        <v>2</v>
      </c>
      <c r="K544" t="str">
        <f t="shared" ca="1" si="181"/>
        <v>women</v>
      </c>
      <c r="L544">
        <f t="shared" ca="1" si="182"/>
        <v>4</v>
      </c>
      <c r="M544" t="str">
        <f t="shared" ca="1" si="183"/>
        <v>IT</v>
      </c>
      <c r="N544">
        <f t="shared" ca="1" si="184"/>
        <v>5</v>
      </c>
      <c r="O544" t="str">
        <f t="shared" ca="1" si="185"/>
        <v>PHD</v>
      </c>
      <c r="P544">
        <f t="shared" ca="1" si="186"/>
        <v>2</v>
      </c>
      <c r="Q544">
        <f t="shared" ca="1" si="187"/>
        <v>2</v>
      </c>
      <c r="R544">
        <f t="shared" ca="1" si="188"/>
        <v>794728</v>
      </c>
      <c r="S544">
        <f t="shared" ca="1" si="189"/>
        <v>4</v>
      </c>
      <c r="T544" t="str">
        <f t="shared" ca="1" si="190"/>
        <v>Rome</v>
      </c>
      <c r="U544">
        <f t="shared" ca="1" si="191"/>
        <v>4854170.7413316993</v>
      </c>
      <c r="V544">
        <f t="shared" ca="1" si="192"/>
        <v>482837.33191665617</v>
      </c>
      <c r="W544">
        <f t="shared" ca="1" si="193"/>
        <v>610525.10546482983</v>
      </c>
      <c r="X544">
        <f t="shared" ca="1" si="194"/>
        <v>82862.480063406794</v>
      </c>
      <c r="Y544">
        <f t="shared" ca="1" si="195"/>
        <v>85714.39199202921</v>
      </c>
      <c r="Z544">
        <f t="shared" ca="1" si="196"/>
        <v>294460.45707013976</v>
      </c>
      <c r="AA544">
        <f t="shared" ca="1" si="197"/>
        <v>6553884.3038666695</v>
      </c>
      <c r="AB544">
        <f t="shared" ca="1" si="198"/>
        <v>5902470.0998945776</v>
      </c>
      <c r="AD544">
        <f ca="1">IF(main[[#This Row],[Place]]="Melbourne",main[[#This Row],[Networth]],0)</f>
        <v>0</v>
      </c>
      <c r="AE544">
        <f ca="1">IF(main[[#This Row],[Place]]="Cardiff",main[[#This Row],[Networth]],0)</f>
        <v>0</v>
      </c>
      <c r="AF544">
        <f ca="1">IF(main[[#This Row],[Place]]="New york",main[[#This Row],[Networth]],0)</f>
        <v>0</v>
      </c>
      <c r="AG544">
        <f ca="1">IF(main[[#This Row],[Place]]="London",main[[#This Row],[Networth]],0)</f>
        <v>0</v>
      </c>
      <c r="AH544">
        <f ca="1">IF(main[[#This Row],[Place]]="Paris",main[[#This Row],[Networth]],0)</f>
        <v>0</v>
      </c>
      <c r="AI544">
        <f ca="1">IF(main[[#This Row],[Place]]="Rome",main[[#This Row],[Networth]],0)</f>
        <v>5902470.0998945776</v>
      </c>
      <c r="AJ544">
        <f ca="1">IF(main[[#This Row],[Place]]="Delhi",main[[#This Row],[Networth]],0)</f>
        <v>0</v>
      </c>
      <c r="AK544">
        <f ca="1">IF(main[[#This Row],[Place]]="Lords",main[[#This Row],[Networth]],0)</f>
        <v>0</v>
      </c>
    </row>
    <row r="545" spans="4:37">
      <c r="D545" s="16">
        <f t="shared" ca="1" si="178"/>
        <v>18</v>
      </c>
      <c r="E545">
        <f t="shared" ca="1" si="178"/>
        <v>21</v>
      </c>
      <c r="F545">
        <f t="shared" si="199"/>
        <v>542</v>
      </c>
      <c r="G545" t="str">
        <f ca="1">VLOOKUP(D545,firstname[],2,FALSE)</f>
        <v>Charles</v>
      </c>
      <c r="H545" s="3" t="str">
        <f ca="1">VLOOKUP(E545,lastname[],2,FALSE)</f>
        <v>Starc</v>
      </c>
      <c r="I545">
        <f t="shared" ca="1" si="179"/>
        <v>28</v>
      </c>
      <c r="J545">
        <f t="shared" ca="1" si="180"/>
        <v>1</v>
      </c>
      <c r="K545" t="str">
        <f t="shared" ca="1" si="181"/>
        <v>men</v>
      </c>
      <c r="L545">
        <f t="shared" ca="1" si="182"/>
        <v>1</v>
      </c>
      <c r="M545" t="str">
        <f t="shared" ca="1" si="183"/>
        <v>Computer Science</v>
      </c>
      <c r="N545">
        <f t="shared" ca="1" si="184"/>
        <v>5</v>
      </c>
      <c r="O545" t="str">
        <f t="shared" ca="1" si="185"/>
        <v>PHD</v>
      </c>
      <c r="P545">
        <f t="shared" ca="1" si="186"/>
        <v>2</v>
      </c>
      <c r="Q545">
        <f t="shared" ca="1" si="187"/>
        <v>1</v>
      </c>
      <c r="R545">
        <f t="shared" ca="1" si="188"/>
        <v>1262844</v>
      </c>
      <c r="S545">
        <f t="shared" ca="1" si="189"/>
        <v>5</v>
      </c>
      <c r="T545" t="str">
        <f t="shared" ca="1" si="190"/>
        <v>Delhi</v>
      </c>
      <c r="U545">
        <f t="shared" ca="1" si="191"/>
        <v>11802806.165935334</v>
      </c>
      <c r="V545">
        <f t="shared" ca="1" si="192"/>
        <v>781566.08651755122</v>
      </c>
      <c r="W545">
        <f t="shared" ca="1" si="193"/>
        <v>312602.43776281743</v>
      </c>
      <c r="X545">
        <f t="shared" ca="1" si="194"/>
        <v>277507.05688306986</v>
      </c>
      <c r="Y545">
        <f t="shared" ca="1" si="195"/>
        <v>1076614.736257429</v>
      </c>
      <c r="Z545">
        <f t="shared" ca="1" si="196"/>
        <v>928194.93126729503</v>
      </c>
      <c r="AA545">
        <f t="shared" ca="1" si="197"/>
        <v>14306447.534965446</v>
      </c>
      <c r="AB545">
        <f t="shared" ca="1" si="198"/>
        <v>12170759.655307395</v>
      </c>
      <c r="AD545">
        <f ca="1">IF(main[[#This Row],[Place]]="Melbourne",main[[#This Row],[Networth]],0)</f>
        <v>0</v>
      </c>
      <c r="AE545">
        <f ca="1">IF(main[[#This Row],[Place]]="Cardiff",main[[#This Row],[Networth]],0)</f>
        <v>0</v>
      </c>
      <c r="AF545">
        <f ca="1">IF(main[[#This Row],[Place]]="New york",main[[#This Row],[Networth]],0)</f>
        <v>0</v>
      </c>
      <c r="AG545">
        <f ca="1">IF(main[[#This Row],[Place]]="London",main[[#This Row],[Networth]],0)</f>
        <v>0</v>
      </c>
      <c r="AH545">
        <f ca="1">IF(main[[#This Row],[Place]]="Paris",main[[#This Row],[Networth]],0)</f>
        <v>0</v>
      </c>
      <c r="AI545">
        <f ca="1">IF(main[[#This Row],[Place]]="Rome",main[[#This Row],[Networth]],0)</f>
        <v>0</v>
      </c>
      <c r="AJ545">
        <f ca="1">IF(main[[#This Row],[Place]]="Delhi",main[[#This Row],[Networth]],0)</f>
        <v>12170759.655307395</v>
      </c>
      <c r="AK545">
        <f ca="1">IF(main[[#This Row],[Place]]="Lords",main[[#This Row],[Networth]],0)</f>
        <v>0</v>
      </c>
    </row>
    <row r="546" spans="4:37">
      <c r="D546" s="16">
        <f t="shared" ca="1" si="178"/>
        <v>12</v>
      </c>
      <c r="E546">
        <f t="shared" ca="1" si="178"/>
        <v>1</v>
      </c>
      <c r="F546">
        <f t="shared" si="199"/>
        <v>543</v>
      </c>
      <c r="G546" t="str">
        <f ca="1">VLOOKUP(D546,firstname[],2,FALSE)</f>
        <v>Bill</v>
      </c>
      <c r="H546" s="3" t="str">
        <f ca="1">VLOOKUP(E546,lastname[],2,FALSE)</f>
        <v>Singh</v>
      </c>
      <c r="I546">
        <f t="shared" ca="1" si="179"/>
        <v>38</v>
      </c>
      <c r="J546">
        <f t="shared" ca="1" si="180"/>
        <v>2</v>
      </c>
      <c r="K546" t="str">
        <f t="shared" ca="1" si="181"/>
        <v>women</v>
      </c>
      <c r="L546">
        <f t="shared" ca="1" si="182"/>
        <v>3</v>
      </c>
      <c r="M546" t="str">
        <f t="shared" ca="1" si="183"/>
        <v>Mechanical</v>
      </c>
      <c r="N546">
        <f t="shared" ca="1" si="184"/>
        <v>4</v>
      </c>
      <c r="O546" t="str">
        <f t="shared" ca="1" si="185"/>
        <v>PostGraduate</v>
      </c>
      <c r="P546">
        <f t="shared" ca="1" si="186"/>
        <v>1</v>
      </c>
      <c r="Q546">
        <f t="shared" ca="1" si="187"/>
        <v>2</v>
      </c>
      <c r="R546">
        <f t="shared" ca="1" si="188"/>
        <v>503003</v>
      </c>
      <c r="S546">
        <f t="shared" ca="1" si="189"/>
        <v>8</v>
      </c>
      <c r="T546" t="str">
        <f t="shared" ca="1" si="190"/>
        <v>Cardiff</v>
      </c>
      <c r="U546">
        <f t="shared" ca="1" si="191"/>
        <v>4866763.7788525261</v>
      </c>
      <c r="V546">
        <f t="shared" ca="1" si="192"/>
        <v>265498.00094372092</v>
      </c>
      <c r="W546">
        <f t="shared" ca="1" si="193"/>
        <v>66315.046096135295</v>
      </c>
      <c r="X546">
        <f t="shared" ca="1" si="194"/>
        <v>1745.3699012964676</v>
      </c>
      <c r="Y546">
        <f t="shared" ca="1" si="195"/>
        <v>411614.77360569348</v>
      </c>
      <c r="Z546">
        <f t="shared" ca="1" si="196"/>
        <v>92967.81228707722</v>
      </c>
      <c r="AA546">
        <f t="shared" ca="1" si="197"/>
        <v>5529049.6372357383</v>
      </c>
      <c r="AB546">
        <f t="shared" ca="1" si="198"/>
        <v>4850191.4927850273</v>
      </c>
      <c r="AD546">
        <f ca="1">IF(main[[#This Row],[Place]]="Melbourne",main[[#This Row],[Networth]],0)</f>
        <v>0</v>
      </c>
      <c r="AE546">
        <f ca="1">IF(main[[#This Row],[Place]]="Cardiff",main[[#This Row],[Networth]],0)</f>
        <v>4850191.4927850273</v>
      </c>
      <c r="AF546">
        <f ca="1">IF(main[[#This Row],[Place]]="New york",main[[#This Row],[Networth]],0)</f>
        <v>0</v>
      </c>
      <c r="AG546">
        <f ca="1">IF(main[[#This Row],[Place]]="London",main[[#This Row],[Networth]],0)</f>
        <v>0</v>
      </c>
      <c r="AH546">
        <f ca="1">IF(main[[#This Row],[Place]]="Paris",main[[#This Row],[Networth]],0)</f>
        <v>0</v>
      </c>
      <c r="AI546">
        <f ca="1">IF(main[[#This Row],[Place]]="Rome",main[[#This Row],[Networth]],0)</f>
        <v>0</v>
      </c>
      <c r="AJ546">
        <f ca="1">IF(main[[#This Row],[Place]]="Delhi",main[[#This Row],[Networth]],0)</f>
        <v>0</v>
      </c>
      <c r="AK546">
        <f ca="1">IF(main[[#This Row],[Place]]="Lords",main[[#This Row],[Networth]],0)</f>
        <v>0</v>
      </c>
    </row>
    <row r="547" spans="4:37">
      <c r="D547" s="16">
        <f t="shared" ca="1" si="178"/>
        <v>1</v>
      </c>
      <c r="E547">
        <f t="shared" ca="1" si="178"/>
        <v>26</v>
      </c>
      <c r="F547">
        <f t="shared" si="199"/>
        <v>544</v>
      </c>
      <c r="G547" t="str">
        <f ca="1">VLOOKUP(D547,firstname[],2,FALSE)</f>
        <v>Abhijeet</v>
      </c>
      <c r="H547" s="3" t="str">
        <f ca="1">VLOOKUP(E547,lastname[],2,FALSE)</f>
        <v>Stirling</v>
      </c>
      <c r="I547">
        <f t="shared" ca="1" si="179"/>
        <v>34</v>
      </c>
      <c r="J547">
        <f t="shared" ca="1" si="180"/>
        <v>2</v>
      </c>
      <c r="K547" t="str">
        <f t="shared" ca="1" si="181"/>
        <v>women</v>
      </c>
      <c r="L547">
        <f t="shared" ca="1" si="182"/>
        <v>1</v>
      </c>
      <c r="M547" t="str">
        <f t="shared" ca="1" si="183"/>
        <v>Computer Science</v>
      </c>
      <c r="N547">
        <f t="shared" ca="1" si="184"/>
        <v>3</v>
      </c>
      <c r="O547" t="str">
        <f t="shared" ca="1" si="185"/>
        <v>Graduate</v>
      </c>
      <c r="P547">
        <f t="shared" ca="1" si="186"/>
        <v>2</v>
      </c>
      <c r="Q547">
        <f t="shared" ca="1" si="187"/>
        <v>3</v>
      </c>
      <c r="R547">
        <f t="shared" ca="1" si="188"/>
        <v>216998</v>
      </c>
      <c r="S547">
        <f t="shared" ca="1" si="189"/>
        <v>1</v>
      </c>
      <c r="T547" t="str">
        <f t="shared" ca="1" si="190"/>
        <v>New york</v>
      </c>
      <c r="U547">
        <f t="shared" ca="1" si="191"/>
        <v>1411100.8994910452</v>
      </c>
      <c r="V547">
        <f t="shared" ca="1" si="192"/>
        <v>92562.174704724515</v>
      </c>
      <c r="W547">
        <f t="shared" ca="1" si="193"/>
        <v>100856.80304987849</v>
      </c>
      <c r="X547">
        <f t="shared" ca="1" si="194"/>
        <v>97668.946241026482</v>
      </c>
      <c r="Y547">
        <f t="shared" ca="1" si="195"/>
        <v>158325.77641661055</v>
      </c>
      <c r="Z547">
        <f t="shared" ca="1" si="196"/>
        <v>41524.841910482479</v>
      </c>
      <c r="AA547">
        <f t="shared" ca="1" si="197"/>
        <v>1770480.544451406</v>
      </c>
      <c r="AB547">
        <f t="shared" ca="1" si="198"/>
        <v>1421923.6470890446</v>
      </c>
      <c r="AD547">
        <f ca="1">IF(main[[#This Row],[Place]]="Melbourne",main[[#This Row],[Networth]],0)</f>
        <v>0</v>
      </c>
      <c r="AE547">
        <f ca="1">IF(main[[#This Row],[Place]]="Cardiff",main[[#This Row],[Networth]],0)</f>
        <v>0</v>
      </c>
      <c r="AF547">
        <f ca="1">IF(main[[#This Row],[Place]]="New york",main[[#This Row],[Networth]],0)</f>
        <v>1421923.6470890446</v>
      </c>
      <c r="AG547">
        <f ca="1">IF(main[[#This Row],[Place]]="London",main[[#This Row],[Networth]],0)</f>
        <v>0</v>
      </c>
      <c r="AH547">
        <f ca="1">IF(main[[#This Row],[Place]]="Paris",main[[#This Row],[Networth]],0)</f>
        <v>0</v>
      </c>
      <c r="AI547">
        <f ca="1">IF(main[[#This Row],[Place]]="Rome",main[[#This Row],[Networth]],0)</f>
        <v>0</v>
      </c>
      <c r="AJ547">
        <f ca="1">IF(main[[#This Row],[Place]]="Delhi",main[[#This Row],[Networth]],0)</f>
        <v>0</v>
      </c>
      <c r="AK547">
        <f ca="1">IF(main[[#This Row],[Place]]="Lords",main[[#This Row],[Networth]],0)</f>
        <v>0</v>
      </c>
    </row>
    <row r="548" spans="4:37">
      <c r="D548" s="16">
        <f t="shared" ca="1" si="178"/>
        <v>16</v>
      </c>
      <c r="E548">
        <f t="shared" ca="1" si="178"/>
        <v>15</v>
      </c>
      <c r="F548">
        <f t="shared" si="199"/>
        <v>545</v>
      </c>
      <c r="G548" t="str">
        <f ca="1">VLOOKUP(D548,firstname[],2,FALSE)</f>
        <v>Kane</v>
      </c>
      <c r="H548" s="3" t="str">
        <f ca="1">VLOOKUP(E548,lastname[],2,FALSE)</f>
        <v>Pathan</v>
      </c>
      <c r="I548">
        <f t="shared" ca="1" si="179"/>
        <v>27</v>
      </c>
      <c r="J548">
        <f t="shared" ca="1" si="180"/>
        <v>1</v>
      </c>
      <c r="K548" t="str">
        <f t="shared" ca="1" si="181"/>
        <v>men</v>
      </c>
      <c r="L548">
        <f t="shared" ca="1" si="182"/>
        <v>1</v>
      </c>
      <c r="M548" t="str">
        <f t="shared" ca="1" si="183"/>
        <v>Computer Science</v>
      </c>
      <c r="N548">
        <f t="shared" ca="1" si="184"/>
        <v>5</v>
      </c>
      <c r="O548" t="str">
        <f t="shared" ca="1" si="185"/>
        <v>PHD</v>
      </c>
      <c r="P548">
        <f t="shared" ca="1" si="186"/>
        <v>3</v>
      </c>
      <c r="Q548">
        <f t="shared" ca="1" si="187"/>
        <v>3</v>
      </c>
      <c r="R548">
        <f t="shared" ca="1" si="188"/>
        <v>541448</v>
      </c>
      <c r="S548">
        <f t="shared" ca="1" si="189"/>
        <v>8</v>
      </c>
      <c r="T548" t="str">
        <f t="shared" ca="1" si="190"/>
        <v>Cardiff</v>
      </c>
      <c r="U548">
        <f t="shared" ca="1" si="191"/>
        <v>4030956.4092972199</v>
      </c>
      <c r="V548">
        <f t="shared" ca="1" si="192"/>
        <v>253170.5837839774</v>
      </c>
      <c r="W548">
        <f t="shared" ca="1" si="193"/>
        <v>154254.66161351526</v>
      </c>
      <c r="X548">
        <f t="shared" ca="1" si="194"/>
        <v>89696.481986259852</v>
      </c>
      <c r="Y548">
        <f t="shared" ca="1" si="195"/>
        <v>456850.22815110913</v>
      </c>
      <c r="Z548">
        <f t="shared" ca="1" si="196"/>
        <v>56679.668293020964</v>
      </c>
      <c r="AA548">
        <f t="shared" ca="1" si="197"/>
        <v>4783338.7392037567</v>
      </c>
      <c r="AB548">
        <f t="shared" ca="1" si="198"/>
        <v>3983621.4452824099</v>
      </c>
      <c r="AD548">
        <f ca="1">IF(main[[#This Row],[Place]]="Melbourne",main[[#This Row],[Networth]],0)</f>
        <v>0</v>
      </c>
      <c r="AE548">
        <f ca="1">IF(main[[#This Row],[Place]]="Cardiff",main[[#This Row],[Networth]],0)</f>
        <v>3983621.4452824099</v>
      </c>
      <c r="AF548">
        <f ca="1">IF(main[[#This Row],[Place]]="New york",main[[#This Row],[Networth]],0)</f>
        <v>0</v>
      </c>
      <c r="AG548">
        <f ca="1">IF(main[[#This Row],[Place]]="London",main[[#This Row],[Networth]],0)</f>
        <v>0</v>
      </c>
      <c r="AH548">
        <f ca="1">IF(main[[#This Row],[Place]]="Paris",main[[#This Row],[Networth]],0)</f>
        <v>0</v>
      </c>
      <c r="AI548">
        <f ca="1">IF(main[[#This Row],[Place]]="Rome",main[[#This Row],[Networth]],0)</f>
        <v>0</v>
      </c>
      <c r="AJ548">
        <f ca="1">IF(main[[#This Row],[Place]]="Delhi",main[[#This Row],[Networth]],0)</f>
        <v>0</v>
      </c>
      <c r="AK548">
        <f ca="1">IF(main[[#This Row],[Place]]="Lords",main[[#This Row],[Networth]],0)</f>
        <v>0</v>
      </c>
    </row>
    <row r="549" spans="4:37">
      <c r="D549" s="16">
        <f t="shared" ca="1" si="178"/>
        <v>30</v>
      </c>
      <c r="E549">
        <f t="shared" ca="1" si="178"/>
        <v>9</v>
      </c>
      <c r="F549">
        <f t="shared" si="199"/>
        <v>546</v>
      </c>
      <c r="G549" t="str">
        <f ca="1">VLOOKUP(D549,firstname[],2,FALSE)</f>
        <v>Rashid</v>
      </c>
      <c r="H549" s="3" t="str">
        <f ca="1">VLOOKUP(E549,lastname[],2,FALSE)</f>
        <v>Modi</v>
      </c>
      <c r="I549">
        <f t="shared" ca="1" si="179"/>
        <v>43</v>
      </c>
      <c r="J549">
        <f t="shared" ca="1" si="180"/>
        <v>2</v>
      </c>
      <c r="K549" t="str">
        <f t="shared" ca="1" si="181"/>
        <v>women</v>
      </c>
      <c r="L549">
        <f t="shared" ca="1" si="182"/>
        <v>4</v>
      </c>
      <c r="M549" t="str">
        <f t="shared" ca="1" si="183"/>
        <v>IT</v>
      </c>
      <c r="N549">
        <f t="shared" ca="1" si="184"/>
        <v>3</v>
      </c>
      <c r="O549" t="str">
        <f t="shared" ca="1" si="185"/>
        <v>Graduate</v>
      </c>
      <c r="P549">
        <f t="shared" ca="1" si="186"/>
        <v>1</v>
      </c>
      <c r="Q549">
        <f t="shared" ca="1" si="187"/>
        <v>3</v>
      </c>
      <c r="R549">
        <f t="shared" ca="1" si="188"/>
        <v>1203767</v>
      </c>
      <c r="S549">
        <f t="shared" ca="1" si="189"/>
        <v>2</v>
      </c>
      <c r="T549" t="str">
        <f t="shared" ca="1" si="190"/>
        <v>London</v>
      </c>
      <c r="U549">
        <f t="shared" ca="1" si="191"/>
        <v>4449806.75262482</v>
      </c>
      <c r="V549">
        <f t="shared" ca="1" si="192"/>
        <v>413751.3392128782</v>
      </c>
      <c r="W549">
        <f t="shared" ca="1" si="193"/>
        <v>58060.706400565105</v>
      </c>
      <c r="X549">
        <f t="shared" ca="1" si="194"/>
        <v>10912.906879710752</v>
      </c>
      <c r="Y549">
        <f t="shared" ca="1" si="195"/>
        <v>145724.38160469945</v>
      </c>
      <c r="Z549">
        <f t="shared" ca="1" si="196"/>
        <v>578323.76735479769</v>
      </c>
      <c r="AA549">
        <f t="shared" ca="1" si="197"/>
        <v>6289958.2263801824</v>
      </c>
      <c r="AB549">
        <f t="shared" ca="1" si="198"/>
        <v>5719569.5986828934</v>
      </c>
      <c r="AD549">
        <f ca="1">IF(main[[#This Row],[Place]]="Melbourne",main[[#This Row],[Networth]],0)</f>
        <v>0</v>
      </c>
      <c r="AE549">
        <f ca="1">IF(main[[#This Row],[Place]]="Cardiff",main[[#This Row],[Networth]],0)</f>
        <v>0</v>
      </c>
      <c r="AF549">
        <f ca="1">IF(main[[#This Row],[Place]]="New york",main[[#This Row],[Networth]],0)</f>
        <v>0</v>
      </c>
      <c r="AG549">
        <f ca="1">IF(main[[#This Row],[Place]]="London",main[[#This Row],[Networth]],0)</f>
        <v>5719569.5986828934</v>
      </c>
      <c r="AH549">
        <f ca="1">IF(main[[#This Row],[Place]]="Paris",main[[#This Row],[Networth]],0)</f>
        <v>0</v>
      </c>
      <c r="AI549">
        <f ca="1">IF(main[[#This Row],[Place]]="Rome",main[[#This Row],[Networth]],0)</f>
        <v>0</v>
      </c>
      <c r="AJ549">
        <f ca="1">IF(main[[#This Row],[Place]]="Delhi",main[[#This Row],[Networth]],0)</f>
        <v>0</v>
      </c>
      <c r="AK549">
        <f ca="1">IF(main[[#This Row],[Place]]="Lords",main[[#This Row],[Networth]],0)</f>
        <v>0</v>
      </c>
    </row>
    <row r="550" spans="4:37">
      <c r="D550" s="16">
        <f t="shared" ca="1" si="178"/>
        <v>21</v>
      </c>
      <c r="E550">
        <f t="shared" ca="1" si="178"/>
        <v>27</v>
      </c>
      <c r="F550">
        <f t="shared" si="199"/>
        <v>547</v>
      </c>
      <c r="G550" t="str">
        <f ca="1">VLOOKUP(D550,firstname[],2,FALSE)</f>
        <v>Mitchell</v>
      </c>
      <c r="H550" s="3" t="str">
        <f ca="1">VLOOKUP(E550,lastname[],2,FALSE)</f>
        <v>Khan</v>
      </c>
      <c r="I550">
        <f t="shared" ca="1" si="179"/>
        <v>26</v>
      </c>
      <c r="J550">
        <f t="shared" ca="1" si="180"/>
        <v>2</v>
      </c>
      <c r="K550" t="str">
        <f t="shared" ca="1" si="181"/>
        <v>women</v>
      </c>
      <c r="L550">
        <f t="shared" ca="1" si="182"/>
        <v>5</v>
      </c>
      <c r="M550" t="str">
        <f t="shared" ca="1" si="183"/>
        <v>Electrical</v>
      </c>
      <c r="N550">
        <f t="shared" ca="1" si="184"/>
        <v>3</v>
      </c>
      <c r="O550" t="str">
        <f t="shared" ca="1" si="185"/>
        <v>Graduate</v>
      </c>
      <c r="P550">
        <f t="shared" ca="1" si="186"/>
        <v>2</v>
      </c>
      <c r="Q550">
        <f t="shared" ca="1" si="187"/>
        <v>2</v>
      </c>
      <c r="R550">
        <f t="shared" ca="1" si="188"/>
        <v>419302</v>
      </c>
      <c r="S550">
        <f t="shared" ca="1" si="189"/>
        <v>3</v>
      </c>
      <c r="T550" t="str">
        <f t="shared" ca="1" si="190"/>
        <v>Paris</v>
      </c>
      <c r="U550">
        <f t="shared" ca="1" si="191"/>
        <v>4073049.9621081147</v>
      </c>
      <c r="V550">
        <f t="shared" ca="1" si="192"/>
        <v>283876.27327603364</v>
      </c>
      <c r="W550">
        <f t="shared" ca="1" si="193"/>
        <v>135380.20646930451</v>
      </c>
      <c r="X550">
        <f t="shared" ca="1" si="194"/>
        <v>108562.40014304924</v>
      </c>
      <c r="Y550">
        <f t="shared" ca="1" si="195"/>
        <v>190727.84391785096</v>
      </c>
      <c r="Z550">
        <f t="shared" ca="1" si="196"/>
        <v>71761.438990303024</v>
      </c>
      <c r="AA550">
        <f t="shared" ca="1" si="197"/>
        <v>4699493.6075677229</v>
      </c>
      <c r="AB550">
        <f t="shared" ca="1" si="198"/>
        <v>4116327.0902307886</v>
      </c>
      <c r="AD550">
        <f ca="1">IF(main[[#This Row],[Place]]="Melbourne",main[[#This Row],[Networth]],0)</f>
        <v>0</v>
      </c>
      <c r="AE550">
        <f ca="1">IF(main[[#This Row],[Place]]="Cardiff",main[[#This Row],[Networth]],0)</f>
        <v>0</v>
      </c>
      <c r="AF550">
        <f ca="1">IF(main[[#This Row],[Place]]="New york",main[[#This Row],[Networth]],0)</f>
        <v>0</v>
      </c>
      <c r="AG550">
        <f ca="1">IF(main[[#This Row],[Place]]="London",main[[#This Row],[Networth]],0)</f>
        <v>0</v>
      </c>
      <c r="AH550">
        <f ca="1">IF(main[[#This Row],[Place]]="Paris",main[[#This Row],[Networth]],0)</f>
        <v>4116327.0902307886</v>
      </c>
      <c r="AI550">
        <f ca="1">IF(main[[#This Row],[Place]]="Rome",main[[#This Row],[Networth]],0)</f>
        <v>0</v>
      </c>
      <c r="AJ550">
        <f ca="1">IF(main[[#This Row],[Place]]="Delhi",main[[#This Row],[Networth]],0)</f>
        <v>0</v>
      </c>
      <c r="AK550">
        <f ca="1">IF(main[[#This Row],[Place]]="Lords",main[[#This Row],[Networth]],0)</f>
        <v>0</v>
      </c>
    </row>
    <row r="551" spans="4:37">
      <c r="D551" s="16">
        <f t="shared" ca="1" si="178"/>
        <v>11</v>
      </c>
      <c r="E551">
        <f t="shared" ca="1" si="178"/>
        <v>3</v>
      </c>
      <c r="F551">
        <f t="shared" si="199"/>
        <v>548</v>
      </c>
      <c r="G551" t="str">
        <f ca="1">VLOOKUP(D551,firstname[],2,FALSE)</f>
        <v>Saharsh</v>
      </c>
      <c r="H551" s="3" t="str">
        <f ca="1">VLOOKUP(E551,lastname[],2,FALSE)</f>
        <v>Nadela</v>
      </c>
      <c r="I551">
        <f t="shared" ca="1" si="179"/>
        <v>30</v>
      </c>
      <c r="J551">
        <f t="shared" ca="1" si="180"/>
        <v>1</v>
      </c>
      <c r="K551" t="str">
        <f t="shared" ca="1" si="181"/>
        <v>men</v>
      </c>
      <c r="L551">
        <f t="shared" ca="1" si="182"/>
        <v>1</v>
      </c>
      <c r="M551" t="str">
        <f t="shared" ca="1" si="183"/>
        <v>Computer Science</v>
      </c>
      <c r="N551">
        <f t="shared" ca="1" si="184"/>
        <v>4</v>
      </c>
      <c r="O551" t="str">
        <f t="shared" ca="1" si="185"/>
        <v>PostGraduate</v>
      </c>
      <c r="P551">
        <f t="shared" ca="1" si="186"/>
        <v>3</v>
      </c>
      <c r="Q551">
        <f t="shared" ca="1" si="187"/>
        <v>1</v>
      </c>
      <c r="R551">
        <f t="shared" ca="1" si="188"/>
        <v>1319991</v>
      </c>
      <c r="S551">
        <f t="shared" ca="1" si="189"/>
        <v>6</v>
      </c>
      <c r="T551" t="str">
        <f t="shared" ca="1" si="190"/>
        <v>Lords</v>
      </c>
      <c r="U551">
        <f t="shared" ca="1" si="191"/>
        <v>572331.49660701223</v>
      </c>
      <c r="V551">
        <f t="shared" ca="1" si="192"/>
        <v>56875.49609688401</v>
      </c>
      <c r="W551">
        <f t="shared" ca="1" si="193"/>
        <v>175628.71702242416</v>
      </c>
      <c r="X551">
        <f t="shared" ca="1" si="194"/>
        <v>46709.42771075452</v>
      </c>
      <c r="Y551">
        <f t="shared" ca="1" si="195"/>
        <v>218132.07474474132</v>
      </c>
      <c r="Z551">
        <f t="shared" ca="1" si="196"/>
        <v>572021.22801148007</v>
      </c>
      <c r="AA551">
        <f t="shared" ca="1" si="197"/>
        <v>2639972.4416409163</v>
      </c>
      <c r="AB551">
        <f t="shared" ca="1" si="198"/>
        <v>2318255.4430885366</v>
      </c>
      <c r="AD551">
        <f ca="1">IF(main[[#This Row],[Place]]="Melbourne",main[[#This Row],[Networth]],0)</f>
        <v>0</v>
      </c>
      <c r="AE551">
        <f ca="1">IF(main[[#This Row],[Place]]="Cardiff",main[[#This Row],[Networth]],0)</f>
        <v>0</v>
      </c>
      <c r="AF551">
        <f ca="1">IF(main[[#This Row],[Place]]="New york",main[[#This Row],[Networth]],0)</f>
        <v>0</v>
      </c>
      <c r="AG551">
        <f ca="1">IF(main[[#This Row],[Place]]="London",main[[#This Row],[Networth]],0)</f>
        <v>0</v>
      </c>
      <c r="AH551">
        <f ca="1">IF(main[[#This Row],[Place]]="Paris",main[[#This Row],[Networth]],0)</f>
        <v>0</v>
      </c>
      <c r="AI551">
        <f ca="1">IF(main[[#This Row],[Place]]="Rome",main[[#This Row],[Networth]],0)</f>
        <v>0</v>
      </c>
      <c r="AJ551">
        <f ca="1">IF(main[[#This Row],[Place]]="Delhi",main[[#This Row],[Networth]],0)</f>
        <v>0</v>
      </c>
      <c r="AK551">
        <f ca="1">IF(main[[#This Row],[Place]]="Lords",main[[#This Row],[Networth]],0)</f>
        <v>2318255.4430885366</v>
      </c>
    </row>
    <row r="552" spans="4:37">
      <c r="D552" s="16">
        <f t="shared" ca="1" si="178"/>
        <v>22</v>
      </c>
      <c r="E552">
        <f t="shared" ca="1" si="178"/>
        <v>23</v>
      </c>
      <c r="F552">
        <f t="shared" si="199"/>
        <v>549</v>
      </c>
      <c r="G552" t="str">
        <f ca="1">VLOOKUP(D552,firstname[],2,FALSE)</f>
        <v>Satya</v>
      </c>
      <c r="H552" s="3" t="str">
        <f ca="1">VLOOKUP(E552,lastname[],2,FALSE)</f>
        <v>Kat</v>
      </c>
      <c r="I552">
        <f t="shared" ca="1" si="179"/>
        <v>43</v>
      </c>
      <c r="J552">
        <f t="shared" ca="1" si="180"/>
        <v>1</v>
      </c>
      <c r="K552" t="str">
        <f t="shared" ca="1" si="181"/>
        <v>men</v>
      </c>
      <c r="L552">
        <f t="shared" ca="1" si="182"/>
        <v>3</v>
      </c>
      <c r="M552" t="str">
        <f t="shared" ca="1" si="183"/>
        <v>Mechanical</v>
      </c>
      <c r="N552">
        <f t="shared" ca="1" si="184"/>
        <v>1</v>
      </c>
      <c r="O552" t="str">
        <f t="shared" ca="1" si="185"/>
        <v>HSC</v>
      </c>
      <c r="P552">
        <f t="shared" ca="1" si="186"/>
        <v>3</v>
      </c>
      <c r="Q552">
        <f t="shared" ca="1" si="187"/>
        <v>3</v>
      </c>
      <c r="R552">
        <f t="shared" ca="1" si="188"/>
        <v>1235165</v>
      </c>
      <c r="S552">
        <f t="shared" ca="1" si="189"/>
        <v>2</v>
      </c>
      <c r="T552" t="str">
        <f t="shared" ca="1" si="190"/>
        <v>London</v>
      </c>
      <c r="U552">
        <f t="shared" ca="1" si="191"/>
        <v>7339911.0258684605</v>
      </c>
      <c r="V552">
        <f t="shared" ca="1" si="192"/>
        <v>423554.44761392626</v>
      </c>
      <c r="W552">
        <f t="shared" ca="1" si="193"/>
        <v>1123863.4547202422</v>
      </c>
      <c r="X552">
        <f t="shared" ca="1" si="194"/>
        <v>213945.27178072481</v>
      </c>
      <c r="Y552">
        <f t="shared" ca="1" si="195"/>
        <v>1079475.7221002139</v>
      </c>
      <c r="Z552">
        <f t="shared" ca="1" si="196"/>
        <v>494083.64777399623</v>
      </c>
      <c r="AA552">
        <f t="shared" ca="1" si="197"/>
        <v>10193023.128362698</v>
      </c>
      <c r="AB552">
        <f t="shared" ca="1" si="198"/>
        <v>8476047.6868678331</v>
      </c>
      <c r="AD552">
        <f ca="1">IF(main[[#This Row],[Place]]="Melbourne",main[[#This Row],[Networth]],0)</f>
        <v>0</v>
      </c>
      <c r="AE552">
        <f ca="1">IF(main[[#This Row],[Place]]="Cardiff",main[[#This Row],[Networth]],0)</f>
        <v>0</v>
      </c>
      <c r="AF552">
        <f ca="1">IF(main[[#This Row],[Place]]="New york",main[[#This Row],[Networth]],0)</f>
        <v>0</v>
      </c>
      <c r="AG552">
        <f ca="1">IF(main[[#This Row],[Place]]="London",main[[#This Row],[Networth]],0)</f>
        <v>8476047.6868678331</v>
      </c>
      <c r="AH552">
        <f ca="1">IF(main[[#This Row],[Place]]="Paris",main[[#This Row],[Networth]],0)</f>
        <v>0</v>
      </c>
      <c r="AI552">
        <f ca="1">IF(main[[#This Row],[Place]]="Rome",main[[#This Row],[Networth]],0)</f>
        <v>0</v>
      </c>
      <c r="AJ552">
        <f ca="1">IF(main[[#This Row],[Place]]="Delhi",main[[#This Row],[Networth]],0)</f>
        <v>0</v>
      </c>
      <c r="AK552">
        <f ca="1">IF(main[[#This Row],[Place]]="Lords",main[[#This Row],[Networth]],0)</f>
        <v>0</v>
      </c>
    </row>
    <row r="553" spans="4:37">
      <c r="D553" s="16">
        <f t="shared" ca="1" si="178"/>
        <v>19</v>
      </c>
      <c r="E553">
        <f t="shared" ca="1" si="178"/>
        <v>15</v>
      </c>
      <c r="F553">
        <f t="shared" si="199"/>
        <v>550</v>
      </c>
      <c r="G553" t="str">
        <f ca="1">VLOOKUP(D553,firstname[],2,FALSE)</f>
        <v>Berkin</v>
      </c>
      <c r="H553" s="3" t="str">
        <f ca="1">VLOOKUP(E553,lastname[],2,FALSE)</f>
        <v>Pathan</v>
      </c>
      <c r="I553">
        <f t="shared" ca="1" si="179"/>
        <v>30</v>
      </c>
      <c r="J553">
        <f t="shared" ca="1" si="180"/>
        <v>1</v>
      </c>
      <c r="K553" t="str">
        <f t="shared" ca="1" si="181"/>
        <v>men</v>
      </c>
      <c r="L553">
        <f t="shared" ca="1" si="182"/>
        <v>5</v>
      </c>
      <c r="M553" t="str">
        <f t="shared" ca="1" si="183"/>
        <v>Electrical</v>
      </c>
      <c r="N553">
        <f t="shared" ca="1" si="184"/>
        <v>3</v>
      </c>
      <c r="O553" t="str">
        <f t="shared" ca="1" si="185"/>
        <v>Graduate</v>
      </c>
      <c r="P553">
        <f t="shared" ca="1" si="186"/>
        <v>1</v>
      </c>
      <c r="Q553">
        <f t="shared" ca="1" si="187"/>
        <v>3</v>
      </c>
      <c r="R553">
        <f t="shared" ca="1" si="188"/>
        <v>663047</v>
      </c>
      <c r="S553">
        <f t="shared" ca="1" si="189"/>
        <v>7</v>
      </c>
      <c r="T553" t="str">
        <f t="shared" ca="1" si="190"/>
        <v>Melbourne</v>
      </c>
      <c r="U553">
        <f t="shared" ca="1" si="191"/>
        <v>3459084.1418922921</v>
      </c>
      <c r="V553">
        <f t="shared" ca="1" si="192"/>
        <v>89921.365448976401</v>
      </c>
      <c r="W553">
        <f t="shared" ca="1" si="193"/>
        <v>628045.21677829325</v>
      </c>
      <c r="X553">
        <f t="shared" ca="1" si="194"/>
        <v>297996.56190426293</v>
      </c>
      <c r="Y553">
        <f t="shared" ca="1" si="195"/>
        <v>648085.98507175059</v>
      </c>
      <c r="Z553">
        <f t="shared" ca="1" si="196"/>
        <v>9388.8902892152946</v>
      </c>
      <c r="AA553">
        <f t="shared" ca="1" si="197"/>
        <v>4759565.2489598002</v>
      </c>
      <c r="AB553">
        <f t="shared" ca="1" si="198"/>
        <v>3723561.3365348112</v>
      </c>
      <c r="AD553">
        <f ca="1">IF(main[[#This Row],[Place]]="Melbourne",main[[#This Row],[Networth]],0)</f>
        <v>3723561.3365348112</v>
      </c>
      <c r="AE553">
        <f ca="1">IF(main[[#This Row],[Place]]="Cardiff",main[[#This Row],[Networth]],0)</f>
        <v>0</v>
      </c>
      <c r="AF553">
        <f ca="1">IF(main[[#This Row],[Place]]="New york",main[[#This Row],[Networth]],0)</f>
        <v>0</v>
      </c>
      <c r="AG553">
        <f ca="1">IF(main[[#This Row],[Place]]="London",main[[#This Row],[Networth]],0)</f>
        <v>0</v>
      </c>
      <c r="AH553">
        <f ca="1">IF(main[[#This Row],[Place]]="Paris",main[[#This Row],[Networth]],0)</f>
        <v>0</v>
      </c>
      <c r="AI553">
        <f ca="1">IF(main[[#This Row],[Place]]="Rome",main[[#This Row],[Networth]],0)</f>
        <v>0</v>
      </c>
      <c r="AJ553">
        <f ca="1">IF(main[[#This Row],[Place]]="Delhi",main[[#This Row],[Networth]],0)</f>
        <v>0</v>
      </c>
      <c r="AK553">
        <f ca="1">IF(main[[#This Row],[Place]]="Lords",main[[#This Row],[Networth]],0)</f>
        <v>0</v>
      </c>
    </row>
    <row r="554" spans="4:37">
      <c r="D554" s="16">
        <f t="shared" ca="1" si="178"/>
        <v>23</v>
      </c>
      <c r="E554">
        <f t="shared" ca="1" si="178"/>
        <v>25</v>
      </c>
      <c r="F554">
        <f t="shared" si="199"/>
        <v>551</v>
      </c>
      <c r="G554" t="str">
        <f ca="1">VLOOKUP(D554,firstname[],2,FALSE)</f>
        <v>Bahumukhi</v>
      </c>
      <c r="H554" s="3" t="str">
        <f ca="1">VLOOKUP(E554,lastname[],2,FALSE)</f>
        <v>Mathhodkar</v>
      </c>
      <c r="I554">
        <f t="shared" ca="1" si="179"/>
        <v>35</v>
      </c>
      <c r="J554">
        <f t="shared" ca="1" si="180"/>
        <v>2</v>
      </c>
      <c r="K554" t="str">
        <f t="shared" ca="1" si="181"/>
        <v>women</v>
      </c>
      <c r="L554">
        <f t="shared" ca="1" si="182"/>
        <v>5</v>
      </c>
      <c r="M554" t="str">
        <f t="shared" ca="1" si="183"/>
        <v>Electrical</v>
      </c>
      <c r="N554">
        <f t="shared" ca="1" si="184"/>
        <v>2</v>
      </c>
      <c r="O554" t="str">
        <f t="shared" ca="1" si="185"/>
        <v>SSC</v>
      </c>
      <c r="P554">
        <f t="shared" ca="1" si="186"/>
        <v>2</v>
      </c>
      <c r="Q554">
        <f t="shared" ca="1" si="187"/>
        <v>3</v>
      </c>
      <c r="R554">
        <f t="shared" ca="1" si="188"/>
        <v>481615</v>
      </c>
      <c r="S554">
        <f t="shared" ca="1" si="189"/>
        <v>6</v>
      </c>
      <c r="T554" t="str">
        <f t="shared" ca="1" si="190"/>
        <v>Lords</v>
      </c>
      <c r="U554">
        <f t="shared" ca="1" si="191"/>
        <v>727226.83251743228</v>
      </c>
      <c r="V554">
        <f t="shared" ca="1" si="192"/>
        <v>29746.889384311435</v>
      </c>
      <c r="W554">
        <f t="shared" ca="1" si="193"/>
        <v>199214.21614833624</v>
      </c>
      <c r="X554">
        <f t="shared" ca="1" si="194"/>
        <v>127700.63639892412</v>
      </c>
      <c r="Y554">
        <f t="shared" ca="1" si="195"/>
        <v>425573.07382296352</v>
      </c>
      <c r="Z554">
        <f t="shared" ca="1" si="196"/>
        <v>196965.97500957488</v>
      </c>
      <c r="AA554">
        <f t="shared" ca="1" si="197"/>
        <v>1605022.0236753433</v>
      </c>
      <c r="AB554">
        <f t="shared" ca="1" si="198"/>
        <v>1022001.4240691443</v>
      </c>
      <c r="AD554">
        <f ca="1">IF(main[[#This Row],[Place]]="Melbourne",main[[#This Row],[Networth]],0)</f>
        <v>0</v>
      </c>
      <c r="AE554">
        <f ca="1">IF(main[[#This Row],[Place]]="Cardiff",main[[#This Row],[Networth]],0)</f>
        <v>0</v>
      </c>
      <c r="AF554">
        <f ca="1">IF(main[[#This Row],[Place]]="New york",main[[#This Row],[Networth]],0)</f>
        <v>0</v>
      </c>
      <c r="AG554">
        <f ca="1">IF(main[[#This Row],[Place]]="London",main[[#This Row],[Networth]],0)</f>
        <v>0</v>
      </c>
      <c r="AH554">
        <f ca="1">IF(main[[#This Row],[Place]]="Paris",main[[#This Row],[Networth]],0)</f>
        <v>0</v>
      </c>
      <c r="AI554">
        <f ca="1">IF(main[[#This Row],[Place]]="Rome",main[[#This Row],[Networth]],0)</f>
        <v>0</v>
      </c>
      <c r="AJ554">
        <f ca="1">IF(main[[#This Row],[Place]]="Delhi",main[[#This Row],[Networth]],0)</f>
        <v>0</v>
      </c>
      <c r="AK554">
        <f ca="1">IF(main[[#This Row],[Place]]="Lords",main[[#This Row],[Networth]],0)</f>
        <v>1022001.4240691443</v>
      </c>
    </row>
    <row r="555" spans="4:37">
      <c r="D555" s="16">
        <f t="shared" ca="1" si="178"/>
        <v>30</v>
      </c>
      <c r="E555">
        <f t="shared" ca="1" si="178"/>
        <v>27</v>
      </c>
      <c r="F555">
        <f t="shared" si="199"/>
        <v>552</v>
      </c>
      <c r="G555" t="str">
        <f ca="1">VLOOKUP(D555,firstname[],2,FALSE)</f>
        <v>Rashid</v>
      </c>
      <c r="H555" s="3" t="str">
        <f ca="1">VLOOKUP(E555,lastname[],2,FALSE)</f>
        <v>Khan</v>
      </c>
      <c r="I555">
        <f t="shared" ca="1" si="179"/>
        <v>43</v>
      </c>
      <c r="J555">
        <f t="shared" ca="1" si="180"/>
        <v>1</v>
      </c>
      <c r="K555" t="str">
        <f t="shared" ca="1" si="181"/>
        <v>men</v>
      </c>
      <c r="L555">
        <f t="shared" ca="1" si="182"/>
        <v>3</v>
      </c>
      <c r="M555" t="str">
        <f t="shared" ca="1" si="183"/>
        <v>Mechanical</v>
      </c>
      <c r="N555">
        <f t="shared" ca="1" si="184"/>
        <v>1</v>
      </c>
      <c r="O555" t="str">
        <f t="shared" ca="1" si="185"/>
        <v>HSC</v>
      </c>
      <c r="P555">
        <f t="shared" ca="1" si="186"/>
        <v>2</v>
      </c>
      <c r="Q555">
        <f t="shared" ca="1" si="187"/>
        <v>1</v>
      </c>
      <c r="R555">
        <f t="shared" ca="1" si="188"/>
        <v>1399577</v>
      </c>
      <c r="S555">
        <f t="shared" ca="1" si="189"/>
        <v>7</v>
      </c>
      <c r="T555" t="str">
        <f t="shared" ca="1" si="190"/>
        <v>Melbourne</v>
      </c>
      <c r="U555">
        <f t="shared" ca="1" si="191"/>
        <v>11134359.641147295</v>
      </c>
      <c r="V555">
        <f t="shared" ca="1" si="192"/>
        <v>168355.09663374946</v>
      </c>
      <c r="W555">
        <f t="shared" ca="1" si="193"/>
        <v>102866.16348992308</v>
      </c>
      <c r="X555">
        <f t="shared" ca="1" si="194"/>
        <v>39447.641013898567</v>
      </c>
      <c r="Y555">
        <f t="shared" ca="1" si="195"/>
        <v>590899.58413900016</v>
      </c>
      <c r="Z555">
        <f t="shared" ca="1" si="196"/>
        <v>53463.051874421086</v>
      </c>
      <c r="AA555">
        <f t="shared" ca="1" si="197"/>
        <v>12690265.856511639</v>
      </c>
      <c r="AB555">
        <f t="shared" ca="1" si="198"/>
        <v>11891563.534724992</v>
      </c>
      <c r="AD555">
        <f ca="1">IF(main[[#This Row],[Place]]="Melbourne",main[[#This Row],[Networth]],0)</f>
        <v>11891563.534724992</v>
      </c>
      <c r="AE555">
        <f ca="1">IF(main[[#This Row],[Place]]="Cardiff",main[[#This Row],[Networth]],0)</f>
        <v>0</v>
      </c>
      <c r="AF555">
        <f ca="1">IF(main[[#This Row],[Place]]="New york",main[[#This Row],[Networth]],0)</f>
        <v>0</v>
      </c>
      <c r="AG555">
        <f ca="1">IF(main[[#This Row],[Place]]="London",main[[#This Row],[Networth]],0)</f>
        <v>0</v>
      </c>
      <c r="AH555">
        <f ca="1">IF(main[[#This Row],[Place]]="Paris",main[[#This Row],[Networth]],0)</f>
        <v>0</v>
      </c>
      <c r="AI555">
        <f ca="1">IF(main[[#This Row],[Place]]="Rome",main[[#This Row],[Networth]],0)</f>
        <v>0</v>
      </c>
      <c r="AJ555">
        <f ca="1">IF(main[[#This Row],[Place]]="Delhi",main[[#This Row],[Networth]],0)</f>
        <v>0</v>
      </c>
      <c r="AK555">
        <f ca="1">IF(main[[#This Row],[Place]]="Lords",main[[#This Row],[Networth]],0)</f>
        <v>0</v>
      </c>
    </row>
    <row r="556" spans="4:37">
      <c r="D556" s="16">
        <f t="shared" ca="1" si="178"/>
        <v>26</v>
      </c>
      <c r="E556">
        <f t="shared" ca="1" si="178"/>
        <v>6</v>
      </c>
      <c r="F556">
        <f t="shared" si="199"/>
        <v>553</v>
      </c>
      <c r="G556" t="str">
        <f ca="1">VLOOKUP(D556,firstname[],2,FALSE)</f>
        <v>Paul</v>
      </c>
      <c r="H556" s="3" t="str">
        <f ca="1">VLOOKUP(E556,lastname[],2,FALSE)</f>
        <v>Pant</v>
      </c>
      <c r="I556">
        <f t="shared" ca="1" si="179"/>
        <v>27</v>
      </c>
      <c r="J556">
        <f t="shared" ca="1" si="180"/>
        <v>1</v>
      </c>
      <c r="K556" t="str">
        <f t="shared" ca="1" si="181"/>
        <v>men</v>
      </c>
      <c r="L556">
        <f t="shared" ca="1" si="182"/>
        <v>3</v>
      </c>
      <c r="M556" t="str">
        <f t="shared" ca="1" si="183"/>
        <v>Mechanical</v>
      </c>
      <c r="N556">
        <f t="shared" ca="1" si="184"/>
        <v>5</v>
      </c>
      <c r="O556" t="str">
        <f t="shared" ca="1" si="185"/>
        <v>PHD</v>
      </c>
      <c r="P556">
        <f t="shared" ca="1" si="186"/>
        <v>2</v>
      </c>
      <c r="Q556">
        <f t="shared" ca="1" si="187"/>
        <v>2</v>
      </c>
      <c r="R556">
        <f t="shared" ca="1" si="188"/>
        <v>1023675</v>
      </c>
      <c r="S556">
        <f t="shared" ca="1" si="189"/>
        <v>5</v>
      </c>
      <c r="T556" t="str">
        <f t="shared" ca="1" si="190"/>
        <v>Delhi</v>
      </c>
      <c r="U556">
        <f t="shared" ca="1" si="191"/>
        <v>1322157.8192461235</v>
      </c>
      <c r="V556">
        <f t="shared" ca="1" si="192"/>
        <v>85926.036344008578</v>
      </c>
      <c r="W556">
        <f t="shared" ca="1" si="193"/>
        <v>397721.94549413671</v>
      </c>
      <c r="X556">
        <f t="shared" ca="1" si="194"/>
        <v>30873.276216386115</v>
      </c>
      <c r="Y556">
        <f t="shared" ca="1" si="195"/>
        <v>298812.29725370381</v>
      </c>
      <c r="Z556">
        <f t="shared" ca="1" si="196"/>
        <v>188337.37677461412</v>
      </c>
      <c r="AA556">
        <f t="shared" ca="1" si="197"/>
        <v>2931892.1415148745</v>
      </c>
      <c r="AB556">
        <f t="shared" ca="1" si="198"/>
        <v>2516280.5317007764</v>
      </c>
      <c r="AD556">
        <f ca="1">IF(main[[#This Row],[Place]]="Melbourne",main[[#This Row],[Networth]],0)</f>
        <v>0</v>
      </c>
      <c r="AE556">
        <f ca="1">IF(main[[#This Row],[Place]]="Cardiff",main[[#This Row],[Networth]],0)</f>
        <v>0</v>
      </c>
      <c r="AF556">
        <f ca="1">IF(main[[#This Row],[Place]]="New york",main[[#This Row],[Networth]],0)</f>
        <v>0</v>
      </c>
      <c r="AG556">
        <f ca="1">IF(main[[#This Row],[Place]]="London",main[[#This Row],[Networth]],0)</f>
        <v>0</v>
      </c>
      <c r="AH556">
        <f ca="1">IF(main[[#This Row],[Place]]="Paris",main[[#This Row],[Networth]],0)</f>
        <v>0</v>
      </c>
      <c r="AI556">
        <f ca="1">IF(main[[#This Row],[Place]]="Rome",main[[#This Row],[Networth]],0)</f>
        <v>0</v>
      </c>
      <c r="AJ556">
        <f ca="1">IF(main[[#This Row],[Place]]="Delhi",main[[#This Row],[Networth]],0)</f>
        <v>2516280.5317007764</v>
      </c>
      <c r="AK556">
        <f ca="1">IF(main[[#This Row],[Place]]="Lords",main[[#This Row],[Networth]],0)</f>
        <v>0</v>
      </c>
    </row>
    <row r="557" spans="4:37">
      <c r="D557" s="16">
        <f t="shared" ca="1" si="178"/>
        <v>17</v>
      </c>
      <c r="E557">
        <f t="shared" ca="1" si="178"/>
        <v>20</v>
      </c>
      <c r="F557">
        <f t="shared" si="199"/>
        <v>554</v>
      </c>
      <c r="G557" t="str">
        <f ca="1">VLOOKUP(D557,firstname[],2,FALSE)</f>
        <v>Collin</v>
      </c>
      <c r="H557" s="3" t="str">
        <f ca="1">VLOOKUP(E557,lastname[],2,FALSE)</f>
        <v>Link</v>
      </c>
      <c r="I557">
        <f t="shared" ca="1" si="179"/>
        <v>42</v>
      </c>
      <c r="J557">
        <f t="shared" ca="1" si="180"/>
        <v>1</v>
      </c>
      <c r="K557" t="str">
        <f t="shared" ca="1" si="181"/>
        <v>men</v>
      </c>
      <c r="L557">
        <f t="shared" ca="1" si="182"/>
        <v>1</v>
      </c>
      <c r="M557" t="str">
        <f t="shared" ca="1" si="183"/>
        <v>Computer Science</v>
      </c>
      <c r="N557">
        <f t="shared" ca="1" si="184"/>
        <v>1</v>
      </c>
      <c r="O557" t="str">
        <f t="shared" ca="1" si="185"/>
        <v>HSC</v>
      </c>
      <c r="P557">
        <f t="shared" ca="1" si="186"/>
        <v>2</v>
      </c>
      <c r="Q557">
        <f t="shared" ca="1" si="187"/>
        <v>4</v>
      </c>
      <c r="R557">
        <f t="shared" ca="1" si="188"/>
        <v>254945</v>
      </c>
      <c r="S557">
        <f t="shared" ca="1" si="189"/>
        <v>2</v>
      </c>
      <c r="T557" t="str">
        <f t="shared" ca="1" si="190"/>
        <v>London</v>
      </c>
      <c r="U557">
        <f t="shared" ca="1" si="191"/>
        <v>666043.727236951</v>
      </c>
      <c r="V557">
        <f t="shared" ca="1" si="192"/>
        <v>7243.8751503868934</v>
      </c>
      <c r="W557">
        <f t="shared" ca="1" si="193"/>
        <v>249448.31660126205</v>
      </c>
      <c r="X557">
        <f t="shared" ca="1" si="194"/>
        <v>34750.904640232911</v>
      </c>
      <c r="Y557">
        <f t="shared" ca="1" si="195"/>
        <v>204663.13323413581</v>
      </c>
      <c r="Z557">
        <f t="shared" ca="1" si="196"/>
        <v>60805.793741657122</v>
      </c>
      <c r="AA557">
        <f t="shared" ca="1" si="197"/>
        <v>1231242.8375798701</v>
      </c>
      <c r="AB557">
        <f t="shared" ca="1" si="198"/>
        <v>984584.92455511447</v>
      </c>
      <c r="AD557">
        <f ca="1">IF(main[[#This Row],[Place]]="Melbourne",main[[#This Row],[Networth]],0)</f>
        <v>0</v>
      </c>
      <c r="AE557">
        <f ca="1">IF(main[[#This Row],[Place]]="Cardiff",main[[#This Row],[Networth]],0)</f>
        <v>0</v>
      </c>
      <c r="AF557">
        <f ca="1">IF(main[[#This Row],[Place]]="New york",main[[#This Row],[Networth]],0)</f>
        <v>0</v>
      </c>
      <c r="AG557">
        <f ca="1">IF(main[[#This Row],[Place]]="London",main[[#This Row],[Networth]],0)</f>
        <v>984584.92455511447</v>
      </c>
      <c r="AH557">
        <f ca="1">IF(main[[#This Row],[Place]]="Paris",main[[#This Row],[Networth]],0)</f>
        <v>0</v>
      </c>
      <c r="AI557">
        <f ca="1">IF(main[[#This Row],[Place]]="Rome",main[[#This Row],[Networth]],0)</f>
        <v>0</v>
      </c>
      <c r="AJ557">
        <f ca="1">IF(main[[#This Row],[Place]]="Delhi",main[[#This Row],[Networth]],0)</f>
        <v>0</v>
      </c>
      <c r="AK557">
        <f ca="1">IF(main[[#This Row],[Place]]="Lords",main[[#This Row],[Networth]],0)</f>
        <v>0</v>
      </c>
    </row>
    <row r="558" spans="4:37">
      <c r="D558" s="16">
        <f t="shared" ca="1" si="178"/>
        <v>3</v>
      </c>
      <c r="E558">
        <f t="shared" ca="1" si="178"/>
        <v>17</v>
      </c>
      <c r="F558">
        <f t="shared" si="199"/>
        <v>555</v>
      </c>
      <c r="G558" t="str">
        <f ca="1">VLOOKUP(D558,firstname[],2,FALSE)</f>
        <v>Pradyuman</v>
      </c>
      <c r="H558" s="3" t="str">
        <f ca="1">VLOOKUP(E558,lastname[],2,FALSE)</f>
        <v>Williamson</v>
      </c>
      <c r="I558">
        <f t="shared" ca="1" si="179"/>
        <v>42</v>
      </c>
      <c r="J558">
        <f t="shared" ca="1" si="180"/>
        <v>1</v>
      </c>
      <c r="K558" t="str">
        <f t="shared" ca="1" si="181"/>
        <v>men</v>
      </c>
      <c r="L558">
        <f t="shared" ca="1" si="182"/>
        <v>5</v>
      </c>
      <c r="M558" t="str">
        <f t="shared" ca="1" si="183"/>
        <v>Electrical</v>
      </c>
      <c r="N558">
        <f t="shared" ca="1" si="184"/>
        <v>2</v>
      </c>
      <c r="O558" t="str">
        <f t="shared" ca="1" si="185"/>
        <v>SSC</v>
      </c>
      <c r="P558">
        <f t="shared" ca="1" si="186"/>
        <v>2</v>
      </c>
      <c r="Q558">
        <f t="shared" ca="1" si="187"/>
        <v>2</v>
      </c>
      <c r="R558">
        <f t="shared" ca="1" si="188"/>
        <v>1089792</v>
      </c>
      <c r="S558">
        <f t="shared" ca="1" si="189"/>
        <v>5</v>
      </c>
      <c r="T558" t="str">
        <f t="shared" ca="1" si="190"/>
        <v>Delhi</v>
      </c>
      <c r="U558">
        <f t="shared" ca="1" si="191"/>
        <v>3097255.6048543383</v>
      </c>
      <c r="V558">
        <f t="shared" ca="1" si="192"/>
        <v>40779.875332263851</v>
      </c>
      <c r="W558">
        <f t="shared" ca="1" si="193"/>
        <v>83108.408965665527</v>
      </c>
      <c r="X558">
        <f t="shared" ca="1" si="194"/>
        <v>19076.077638929266</v>
      </c>
      <c r="Y558">
        <f t="shared" ca="1" si="195"/>
        <v>690228.16801547364</v>
      </c>
      <c r="Z558">
        <f t="shared" ca="1" si="196"/>
        <v>699471.0131461597</v>
      </c>
      <c r="AA558">
        <f t="shared" ca="1" si="197"/>
        <v>4969627.0269661639</v>
      </c>
      <c r="AB558">
        <f t="shared" ca="1" si="198"/>
        <v>4219542.9059794964</v>
      </c>
      <c r="AD558">
        <f ca="1">IF(main[[#This Row],[Place]]="Melbourne",main[[#This Row],[Networth]],0)</f>
        <v>0</v>
      </c>
      <c r="AE558">
        <f ca="1">IF(main[[#This Row],[Place]]="Cardiff",main[[#This Row],[Networth]],0)</f>
        <v>0</v>
      </c>
      <c r="AF558">
        <f ca="1">IF(main[[#This Row],[Place]]="New york",main[[#This Row],[Networth]],0)</f>
        <v>0</v>
      </c>
      <c r="AG558">
        <f ca="1">IF(main[[#This Row],[Place]]="London",main[[#This Row],[Networth]],0)</f>
        <v>0</v>
      </c>
      <c r="AH558">
        <f ca="1">IF(main[[#This Row],[Place]]="Paris",main[[#This Row],[Networth]],0)</f>
        <v>0</v>
      </c>
      <c r="AI558">
        <f ca="1">IF(main[[#This Row],[Place]]="Rome",main[[#This Row],[Networth]],0)</f>
        <v>0</v>
      </c>
      <c r="AJ558">
        <f ca="1">IF(main[[#This Row],[Place]]="Delhi",main[[#This Row],[Networth]],0)</f>
        <v>4219542.9059794964</v>
      </c>
      <c r="AK558">
        <f ca="1">IF(main[[#This Row],[Place]]="Lords",main[[#This Row],[Networth]],0)</f>
        <v>0</v>
      </c>
    </row>
    <row r="559" spans="4:37">
      <c r="D559" s="16">
        <f t="shared" ca="1" si="178"/>
        <v>28</v>
      </c>
      <c r="E559">
        <f t="shared" ca="1" si="178"/>
        <v>4</v>
      </c>
      <c r="F559">
        <f t="shared" si="199"/>
        <v>556</v>
      </c>
      <c r="G559" t="str">
        <f ca="1">VLOOKUP(D559,firstname[],2,FALSE)</f>
        <v>Nathan</v>
      </c>
      <c r="H559" s="3" t="str">
        <f ca="1">VLOOKUP(E559,lastname[],2,FALSE)</f>
        <v>Tagore</v>
      </c>
      <c r="I559">
        <f t="shared" ca="1" si="179"/>
        <v>44</v>
      </c>
      <c r="J559">
        <f t="shared" ca="1" si="180"/>
        <v>1</v>
      </c>
      <c r="K559" t="str">
        <f t="shared" ca="1" si="181"/>
        <v>men</v>
      </c>
      <c r="L559">
        <f t="shared" ca="1" si="182"/>
        <v>6</v>
      </c>
      <c r="M559" t="str">
        <f t="shared" ca="1" si="183"/>
        <v>Biotech</v>
      </c>
      <c r="N559">
        <f t="shared" ca="1" si="184"/>
        <v>5</v>
      </c>
      <c r="O559" t="str">
        <f t="shared" ca="1" si="185"/>
        <v>PHD</v>
      </c>
      <c r="P559">
        <f t="shared" ca="1" si="186"/>
        <v>3</v>
      </c>
      <c r="Q559">
        <f t="shared" ca="1" si="187"/>
        <v>2</v>
      </c>
      <c r="R559">
        <f t="shared" ca="1" si="188"/>
        <v>1157709</v>
      </c>
      <c r="S559">
        <f t="shared" ca="1" si="189"/>
        <v>6</v>
      </c>
      <c r="T559" t="str">
        <f t="shared" ca="1" si="190"/>
        <v>Lords</v>
      </c>
      <c r="U559">
        <f t="shared" ca="1" si="191"/>
        <v>7462460.9318234539</v>
      </c>
      <c r="V559">
        <f t="shared" ca="1" si="192"/>
        <v>82397.572751461208</v>
      </c>
      <c r="W559">
        <f t="shared" ca="1" si="193"/>
        <v>1103878.5792726965</v>
      </c>
      <c r="X559">
        <f t="shared" ca="1" si="194"/>
        <v>689843.33799698891</v>
      </c>
      <c r="Y559">
        <f t="shared" ca="1" si="195"/>
        <v>401998.80542825663</v>
      </c>
      <c r="Z559">
        <f t="shared" ca="1" si="196"/>
        <v>614094.85496907274</v>
      </c>
      <c r="AA559">
        <f t="shared" ca="1" si="197"/>
        <v>10338143.366065225</v>
      </c>
      <c r="AB559">
        <f t="shared" ca="1" si="198"/>
        <v>9163903.6498885173</v>
      </c>
      <c r="AD559">
        <f ca="1">IF(main[[#This Row],[Place]]="Melbourne",main[[#This Row],[Networth]],0)</f>
        <v>0</v>
      </c>
      <c r="AE559">
        <f ca="1">IF(main[[#This Row],[Place]]="Cardiff",main[[#This Row],[Networth]],0)</f>
        <v>0</v>
      </c>
      <c r="AF559">
        <f ca="1">IF(main[[#This Row],[Place]]="New york",main[[#This Row],[Networth]],0)</f>
        <v>0</v>
      </c>
      <c r="AG559">
        <f ca="1">IF(main[[#This Row],[Place]]="London",main[[#This Row],[Networth]],0)</f>
        <v>0</v>
      </c>
      <c r="AH559">
        <f ca="1">IF(main[[#This Row],[Place]]="Paris",main[[#This Row],[Networth]],0)</f>
        <v>0</v>
      </c>
      <c r="AI559">
        <f ca="1">IF(main[[#This Row],[Place]]="Rome",main[[#This Row],[Networth]],0)</f>
        <v>0</v>
      </c>
      <c r="AJ559">
        <f ca="1">IF(main[[#This Row],[Place]]="Delhi",main[[#This Row],[Networth]],0)</f>
        <v>0</v>
      </c>
      <c r="AK559">
        <f ca="1">IF(main[[#This Row],[Place]]="Lords",main[[#This Row],[Networth]],0)</f>
        <v>9163903.6498885173</v>
      </c>
    </row>
    <row r="560" spans="4:37">
      <c r="D560" s="16">
        <f t="shared" ca="1" si="178"/>
        <v>21</v>
      </c>
      <c r="E560">
        <f t="shared" ca="1" si="178"/>
        <v>25</v>
      </c>
      <c r="F560">
        <f t="shared" si="199"/>
        <v>557</v>
      </c>
      <c r="G560" t="str">
        <f ca="1">VLOOKUP(D560,firstname[],2,FALSE)</f>
        <v>Mitchell</v>
      </c>
      <c r="H560" s="3" t="str">
        <f ca="1">VLOOKUP(E560,lastname[],2,FALSE)</f>
        <v>Mathhodkar</v>
      </c>
      <c r="I560">
        <f t="shared" ca="1" si="179"/>
        <v>27</v>
      </c>
      <c r="J560">
        <f t="shared" ca="1" si="180"/>
        <v>2</v>
      </c>
      <c r="K560" t="str">
        <f t="shared" ca="1" si="181"/>
        <v>women</v>
      </c>
      <c r="L560">
        <f t="shared" ca="1" si="182"/>
        <v>6</v>
      </c>
      <c r="M560" t="str">
        <f t="shared" ca="1" si="183"/>
        <v>Biotech</v>
      </c>
      <c r="N560">
        <f t="shared" ca="1" si="184"/>
        <v>4</v>
      </c>
      <c r="O560" t="str">
        <f t="shared" ca="1" si="185"/>
        <v>PostGraduate</v>
      </c>
      <c r="P560">
        <f t="shared" ca="1" si="186"/>
        <v>3</v>
      </c>
      <c r="Q560">
        <f t="shared" ca="1" si="187"/>
        <v>1</v>
      </c>
      <c r="R560">
        <f t="shared" ca="1" si="188"/>
        <v>1108418</v>
      </c>
      <c r="S560">
        <f t="shared" ca="1" si="189"/>
        <v>3</v>
      </c>
      <c r="T560" t="str">
        <f t="shared" ca="1" si="190"/>
        <v>Paris</v>
      </c>
      <c r="U560">
        <f t="shared" ca="1" si="191"/>
        <v>1249220.1473794412</v>
      </c>
      <c r="V560">
        <f t="shared" ca="1" si="192"/>
        <v>67999.408422911918</v>
      </c>
      <c r="W560">
        <f t="shared" ca="1" si="193"/>
        <v>297712.93912015937</v>
      </c>
      <c r="X560">
        <f t="shared" ca="1" si="194"/>
        <v>200699.83563987605</v>
      </c>
      <c r="Y560">
        <f t="shared" ca="1" si="195"/>
        <v>14705.678155561276</v>
      </c>
      <c r="Z560">
        <f t="shared" ca="1" si="196"/>
        <v>379221.23291227617</v>
      </c>
      <c r="AA560">
        <f t="shared" ca="1" si="197"/>
        <v>3034572.3194118766</v>
      </c>
      <c r="AB560">
        <f t="shared" ca="1" si="198"/>
        <v>2751167.3971935273</v>
      </c>
      <c r="AD560">
        <f ca="1">IF(main[[#This Row],[Place]]="Melbourne",main[[#This Row],[Networth]],0)</f>
        <v>0</v>
      </c>
      <c r="AE560">
        <f ca="1">IF(main[[#This Row],[Place]]="Cardiff",main[[#This Row],[Networth]],0)</f>
        <v>0</v>
      </c>
      <c r="AF560">
        <f ca="1">IF(main[[#This Row],[Place]]="New york",main[[#This Row],[Networth]],0)</f>
        <v>0</v>
      </c>
      <c r="AG560">
        <f ca="1">IF(main[[#This Row],[Place]]="London",main[[#This Row],[Networth]],0)</f>
        <v>0</v>
      </c>
      <c r="AH560">
        <f ca="1">IF(main[[#This Row],[Place]]="Paris",main[[#This Row],[Networth]],0)</f>
        <v>2751167.3971935273</v>
      </c>
      <c r="AI560">
        <f ca="1">IF(main[[#This Row],[Place]]="Rome",main[[#This Row],[Networth]],0)</f>
        <v>0</v>
      </c>
      <c r="AJ560">
        <f ca="1">IF(main[[#This Row],[Place]]="Delhi",main[[#This Row],[Networth]],0)</f>
        <v>0</v>
      </c>
      <c r="AK560">
        <f ca="1">IF(main[[#This Row],[Place]]="Lords",main[[#This Row],[Networth]],0)</f>
        <v>0</v>
      </c>
    </row>
    <row r="561" spans="4:37">
      <c r="D561" s="16">
        <f t="shared" ca="1" si="178"/>
        <v>4</v>
      </c>
      <c r="E561">
        <f t="shared" ca="1" si="178"/>
        <v>5</v>
      </c>
      <c r="F561">
        <f t="shared" si="199"/>
        <v>558</v>
      </c>
      <c r="G561" t="str">
        <f ca="1">VLOOKUP(D561,firstname[],2,FALSE)</f>
        <v>Sharmila</v>
      </c>
      <c r="H561" s="3" t="str">
        <f ca="1">VLOOKUP(E561,lastname[],2,FALSE)</f>
        <v>Bacchan</v>
      </c>
      <c r="I561">
        <f t="shared" ca="1" si="179"/>
        <v>30</v>
      </c>
      <c r="J561">
        <f t="shared" ca="1" si="180"/>
        <v>2</v>
      </c>
      <c r="K561" t="str">
        <f t="shared" ca="1" si="181"/>
        <v>women</v>
      </c>
      <c r="L561">
        <f t="shared" ca="1" si="182"/>
        <v>4</v>
      </c>
      <c r="M561" t="str">
        <f t="shared" ca="1" si="183"/>
        <v>IT</v>
      </c>
      <c r="N561">
        <f t="shared" ca="1" si="184"/>
        <v>2</v>
      </c>
      <c r="O561" t="str">
        <f t="shared" ca="1" si="185"/>
        <v>SSC</v>
      </c>
      <c r="P561">
        <f t="shared" ca="1" si="186"/>
        <v>1</v>
      </c>
      <c r="Q561">
        <f t="shared" ca="1" si="187"/>
        <v>2</v>
      </c>
      <c r="R561">
        <f t="shared" ca="1" si="188"/>
        <v>264483</v>
      </c>
      <c r="S561">
        <f t="shared" ca="1" si="189"/>
        <v>4</v>
      </c>
      <c r="T561" t="str">
        <f t="shared" ca="1" si="190"/>
        <v>Rome</v>
      </c>
      <c r="U561">
        <f t="shared" ca="1" si="191"/>
        <v>88953.88545389715</v>
      </c>
      <c r="V561">
        <f t="shared" ca="1" si="192"/>
        <v>5572.3950192948332</v>
      </c>
      <c r="W561">
        <f t="shared" ca="1" si="193"/>
        <v>170388.08013686197</v>
      </c>
      <c r="X561">
        <f t="shared" ca="1" si="194"/>
        <v>141394.38804149296</v>
      </c>
      <c r="Y561">
        <f t="shared" ca="1" si="195"/>
        <v>36947.878026901133</v>
      </c>
      <c r="Z561">
        <f t="shared" ca="1" si="196"/>
        <v>42132.919833462453</v>
      </c>
      <c r="AA561">
        <f t="shared" ca="1" si="197"/>
        <v>565957.88542422163</v>
      </c>
      <c r="AB561">
        <f t="shared" ca="1" si="198"/>
        <v>382043.22433653276</v>
      </c>
      <c r="AD561">
        <f ca="1">IF(main[[#This Row],[Place]]="Melbourne",main[[#This Row],[Networth]],0)</f>
        <v>0</v>
      </c>
      <c r="AE561">
        <f ca="1">IF(main[[#This Row],[Place]]="Cardiff",main[[#This Row],[Networth]],0)</f>
        <v>0</v>
      </c>
      <c r="AF561">
        <f ca="1">IF(main[[#This Row],[Place]]="New york",main[[#This Row],[Networth]],0)</f>
        <v>0</v>
      </c>
      <c r="AG561">
        <f ca="1">IF(main[[#This Row],[Place]]="London",main[[#This Row],[Networth]],0)</f>
        <v>0</v>
      </c>
      <c r="AH561">
        <f ca="1">IF(main[[#This Row],[Place]]="Paris",main[[#This Row],[Networth]],0)</f>
        <v>0</v>
      </c>
      <c r="AI561">
        <f ca="1">IF(main[[#This Row],[Place]]="Rome",main[[#This Row],[Networth]],0)</f>
        <v>382043.22433653276</v>
      </c>
      <c r="AJ561">
        <f ca="1">IF(main[[#This Row],[Place]]="Delhi",main[[#This Row],[Networth]],0)</f>
        <v>0</v>
      </c>
      <c r="AK561">
        <f ca="1">IF(main[[#This Row],[Place]]="Lords",main[[#This Row],[Networth]],0)</f>
        <v>0</v>
      </c>
    </row>
    <row r="562" spans="4:37">
      <c r="D562" s="16">
        <f t="shared" ca="1" si="178"/>
        <v>22</v>
      </c>
      <c r="E562">
        <f t="shared" ca="1" si="178"/>
        <v>24</v>
      </c>
      <c r="F562">
        <f t="shared" si="199"/>
        <v>559</v>
      </c>
      <c r="G562" t="str">
        <f ca="1">VLOOKUP(D562,firstname[],2,FALSE)</f>
        <v>Satya</v>
      </c>
      <c r="H562" s="3" t="str">
        <f ca="1">VLOOKUP(E562,lastname[],2,FALSE)</f>
        <v>Sundar</v>
      </c>
      <c r="I562">
        <f t="shared" ca="1" si="179"/>
        <v>44</v>
      </c>
      <c r="J562">
        <f t="shared" ca="1" si="180"/>
        <v>1</v>
      </c>
      <c r="K562" t="str">
        <f t="shared" ca="1" si="181"/>
        <v>men</v>
      </c>
      <c r="L562">
        <f t="shared" ca="1" si="182"/>
        <v>1</v>
      </c>
      <c r="M562" t="str">
        <f t="shared" ca="1" si="183"/>
        <v>Computer Science</v>
      </c>
      <c r="N562">
        <f t="shared" ca="1" si="184"/>
        <v>4</v>
      </c>
      <c r="O562" t="str">
        <f t="shared" ca="1" si="185"/>
        <v>PostGraduate</v>
      </c>
      <c r="P562">
        <f t="shared" ca="1" si="186"/>
        <v>2</v>
      </c>
      <c r="Q562">
        <f t="shared" ca="1" si="187"/>
        <v>1</v>
      </c>
      <c r="R562">
        <f t="shared" ca="1" si="188"/>
        <v>932348</v>
      </c>
      <c r="S562">
        <f t="shared" ca="1" si="189"/>
        <v>6</v>
      </c>
      <c r="T562" t="str">
        <f t="shared" ca="1" si="190"/>
        <v>Lords</v>
      </c>
      <c r="U562">
        <f t="shared" ca="1" si="191"/>
        <v>1719464.1060077855</v>
      </c>
      <c r="V562">
        <f t="shared" ca="1" si="192"/>
        <v>55893.222342547648</v>
      </c>
      <c r="W562">
        <f t="shared" ca="1" si="193"/>
        <v>54365.080122613545</v>
      </c>
      <c r="X562">
        <f t="shared" ca="1" si="194"/>
        <v>44332.510462236431</v>
      </c>
      <c r="Y562">
        <f t="shared" ca="1" si="195"/>
        <v>366796.65803722345</v>
      </c>
      <c r="Z562">
        <f t="shared" ca="1" si="196"/>
        <v>77594.396667221401</v>
      </c>
      <c r="AA562">
        <f t="shared" ca="1" si="197"/>
        <v>2783771.5827976204</v>
      </c>
      <c r="AB562">
        <f t="shared" ca="1" si="198"/>
        <v>2316749.191955613</v>
      </c>
      <c r="AD562">
        <f ca="1">IF(main[[#This Row],[Place]]="Melbourne",main[[#This Row],[Networth]],0)</f>
        <v>0</v>
      </c>
      <c r="AE562">
        <f ca="1">IF(main[[#This Row],[Place]]="Cardiff",main[[#This Row],[Networth]],0)</f>
        <v>0</v>
      </c>
      <c r="AF562">
        <f ca="1">IF(main[[#This Row],[Place]]="New york",main[[#This Row],[Networth]],0)</f>
        <v>0</v>
      </c>
      <c r="AG562">
        <f ca="1">IF(main[[#This Row],[Place]]="London",main[[#This Row],[Networth]],0)</f>
        <v>0</v>
      </c>
      <c r="AH562">
        <f ca="1">IF(main[[#This Row],[Place]]="Paris",main[[#This Row],[Networth]],0)</f>
        <v>0</v>
      </c>
      <c r="AI562">
        <f ca="1">IF(main[[#This Row],[Place]]="Rome",main[[#This Row],[Networth]],0)</f>
        <v>0</v>
      </c>
      <c r="AJ562">
        <f ca="1">IF(main[[#This Row],[Place]]="Delhi",main[[#This Row],[Networth]],0)</f>
        <v>0</v>
      </c>
      <c r="AK562">
        <f ca="1">IF(main[[#This Row],[Place]]="Lords",main[[#This Row],[Networth]],0)</f>
        <v>2316749.191955613</v>
      </c>
    </row>
    <row r="563" spans="4:37">
      <c r="D563" s="16">
        <f t="shared" ca="1" si="178"/>
        <v>1</v>
      </c>
      <c r="E563">
        <f t="shared" ca="1" si="178"/>
        <v>22</v>
      </c>
      <c r="F563">
        <f t="shared" si="199"/>
        <v>560</v>
      </c>
      <c r="G563" t="str">
        <f ca="1">VLOOKUP(D563,firstname[],2,FALSE)</f>
        <v>Abhijeet</v>
      </c>
      <c r="H563" s="3" t="str">
        <f ca="1">VLOOKUP(E563,lastname[],2,FALSE)</f>
        <v>Chandel</v>
      </c>
      <c r="I563">
        <f t="shared" ca="1" si="179"/>
        <v>30</v>
      </c>
      <c r="J563">
        <f t="shared" ca="1" si="180"/>
        <v>2</v>
      </c>
      <c r="K563" t="str">
        <f t="shared" ca="1" si="181"/>
        <v>women</v>
      </c>
      <c r="L563">
        <f t="shared" ca="1" si="182"/>
        <v>5</v>
      </c>
      <c r="M563" t="str">
        <f t="shared" ca="1" si="183"/>
        <v>Electrical</v>
      </c>
      <c r="N563">
        <f t="shared" ca="1" si="184"/>
        <v>2</v>
      </c>
      <c r="O563" t="str">
        <f t="shared" ca="1" si="185"/>
        <v>SSC</v>
      </c>
      <c r="P563">
        <f t="shared" ca="1" si="186"/>
        <v>1</v>
      </c>
      <c r="Q563">
        <f t="shared" ca="1" si="187"/>
        <v>2</v>
      </c>
      <c r="R563">
        <f t="shared" ca="1" si="188"/>
        <v>459404</v>
      </c>
      <c r="S563">
        <f t="shared" ca="1" si="189"/>
        <v>6</v>
      </c>
      <c r="T563" t="str">
        <f t="shared" ca="1" si="190"/>
        <v>Lords</v>
      </c>
      <c r="U563">
        <f t="shared" ca="1" si="191"/>
        <v>1766550.5807350411</v>
      </c>
      <c r="V563">
        <f t="shared" ca="1" si="192"/>
        <v>43120.118030511236</v>
      </c>
      <c r="W563">
        <f t="shared" ca="1" si="193"/>
        <v>320698.10151389928</v>
      </c>
      <c r="X563">
        <f t="shared" ca="1" si="194"/>
        <v>253648.30886778122</v>
      </c>
      <c r="Y563">
        <f t="shared" ca="1" si="195"/>
        <v>198186.65189287934</v>
      </c>
      <c r="Z563">
        <f t="shared" ca="1" si="196"/>
        <v>37373.512267618287</v>
      </c>
      <c r="AA563">
        <f t="shared" ca="1" si="197"/>
        <v>2584026.1945165587</v>
      </c>
      <c r="AB563">
        <f t="shared" ca="1" si="198"/>
        <v>2089071.1157253867</v>
      </c>
      <c r="AD563">
        <f ca="1">IF(main[[#This Row],[Place]]="Melbourne",main[[#This Row],[Networth]],0)</f>
        <v>0</v>
      </c>
      <c r="AE563">
        <f ca="1">IF(main[[#This Row],[Place]]="Cardiff",main[[#This Row],[Networth]],0)</f>
        <v>0</v>
      </c>
      <c r="AF563">
        <f ca="1">IF(main[[#This Row],[Place]]="New york",main[[#This Row],[Networth]],0)</f>
        <v>0</v>
      </c>
      <c r="AG563">
        <f ca="1">IF(main[[#This Row],[Place]]="London",main[[#This Row],[Networth]],0)</f>
        <v>0</v>
      </c>
      <c r="AH563">
        <f ca="1">IF(main[[#This Row],[Place]]="Paris",main[[#This Row],[Networth]],0)</f>
        <v>0</v>
      </c>
      <c r="AI563">
        <f ca="1">IF(main[[#This Row],[Place]]="Rome",main[[#This Row],[Networth]],0)</f>
        <v>0</v>
      </c>
      <c r="AJ563">
        <f ca="1">IF(main[[#This Row],[Place]]="Delhi",main[[#This Row],[Networth]],0)</f>
        <v>0</v>
      </c>
      <c r="AK563">
        <f ca="1">IF(main[[#This Row],[Place]]="Lords",main[[#This Row],[Networth]],0)</f>
        <v>2089071.1157253867</v>
      </c>
    </row>
    <row r="564" spans="4:37">
      <c r="D564" s="16">
        <f t="shared" ca="1" si="178"/>
        <v>28</v>
      </c>
      <c r="E564">
        <f t="shared" ca="1" si="178"/>
        <v>8</v>
      </c>
      <c r="F564">
        <f t="shared" si="199"/>
        <v>561</v>
      </c>
      <c r="G564" t="str">
        <f ca="1">VLOOKUP(D564,firstname[],2,FALSE)</f>
        <v>Nathan</v>
      </c>
      <c r="H564" s="3" t="str">
        <f ca="1">VLOOKUP(E564,lastname[],2,FALSE)</f>
        <v>Sheikh</v>
      </c>
      <c r="I564">
        <f t="shared" ca="1" si="179"/>
        <v>37</v>
      </c>
      <c r="J564">
        <f t="shared" ca="1" si="180"/>
        <v>2</v>
      </c>
      <c r="K564" t="str">
        <f t="shared" ca="1" si="181"/>
        <v>women</v>
      </c>
      <c r="L564">
        <f t="shared" ca="1" si="182"/>
        <v>5</v>
      </c>
      <c r="M564" t="str">
        <f t="shared" ca="1" si="183"/>
        <v>Electrical</v>
      </c>
      <c r="N564">
        <f t="shared" ca="1" si="184"/>
        <v>5</v>
      </c>
      <c r="O564" t="str">
        <f t="shared" ca="1" si="185"/>
        <v>PHD</v>
      </c>
      <c r="P564">
        <f t="shared" ca="1" si="186"/>
        <v>3</v>
      </c>
      <c r="Q564">
        <f t="shared" ca="1" si="187"/>
        <v>3</v>
      </c>
      <c r="R564">
        <f t="shared" ca="1" si="188"/>
        <v>1417919</v>
      </c>
      <c r="S564">
        <f t="shared" ca="1" si="189"/>
        <v>1</v>
      </c>
      <c r="T564" t="str">
        <f t="shared" ca="1" si="190"/>
        <v>New york</v>
      </c>
      <c r="U564">
        <f t="shared" ca="1" si="191"/>
        <v>14109403.178839089</v>
      </c>
      <c r="V564">
        <f t="shared" ca="1" si="192"/>
        <v>910529.19806136494</v>
      </c>
      <c r="W564">
        <f t="shared" ca="1" si="193"/>
        <v>1197256.8132876502</v>
      </c>
      <c r="X564">
        <f t="shared" ca="1" si="194"/>
        <v>925792.48644365557</v>
      </c>
      <c r="Y564">
        <f t="shared" ca="1" si="195"/>
        <v>553785.585769183</v>
      </c>
      <c r="Z564">
        <f t="shared" ca="1" si="196"/>
        <v>953038.50222519028</v>
      </c>
      <c r="AA564">
        <f t="shared" ca="1" si="197"/>
        <v>17677617.494351931</v>
      </c>
      <c r="AB564">
        <f t="shared" ca="1" si="198"/>
        <v>15287510.224077728</v>
      </c>
      <c r="AD564">
        <f ca="1">IF(main[[#This Row],[Place]]="Melbourne",main[[#This Row],[Networth]],0)</f>
        <v>0</v>
      </c>
      <c r="AE564">
        <f ca="1">IF(main[[#This Row],[Place]]="Cardiff",main[[#This Row],[Networth]],0)</f>
        <v>0</v>
      </c>
      <c r="AF564">
        <f ca="1">IF(main[[#This Row],[Place]]="New york",main[[#This Row],[Networth]],0)</f>
        <v>15287510.224077728</v>
      </c>
      <c r="AG564">
        <f ca="1">IF(main[[#This Row],[Place]]="London",main[[#This Row],[Networth]],0)</f>
        <v>0</v>
      </c>
      <c r="AH564">
        <f ca="1">IF(main[[#This Row],[Place]]="Paris",main[[#This Row],[Networth]],0)</f>
        <v>0</v>
      </c>
      <c r="AI564">
        <f ca="1">IF(main[[#This Row],[Place]]="Rome",main[[#This Row],[Networth]],0)</f>
        <v>0</v>
      </c>
      <c r="AJ564">
        <f ca="1">IF(main[[#This Row],[Place]]="Delhi",main[[#This Row],[Networth]],0)</f>
        <v>0</v>
      </c>
      <c r="AK564">
        <f ca="1">IF(main[[#This Row],[Place]]="Lords",main[[#This Row],[Networth]],0)</f>
        <v>0</v>
      </c>
    </row>
    <row r="565" spans="4:37">
      <c r="D565" s="16">
        <f t="shared" ca="1" si="178"/>
        <v>15</v>
      </c>
      <c r="E565">
        <f t="shared" ca="1" si="178"/>
        <v>8</v>
      </c>
      <c r="F565">
        <f t="shared" si="199"/>
        <v>562</v>
      </c>
      <c r="G565" t="str">
        <f ca="1">VLOOKUP(D565,firstname[],2,FALSE)</f>
        <v>Brendon</v>
      </c>
      <c r="H565" s="3" t="str">
        <f ca="1">VLOOKUP(E565,lastname[],2,FALSE)</f>
        <v>Sheikh</v>
      </c>
      <c r="I565">
        <f t="shared" ca="1" si="179"/>
        <v>40</v>
      </c>
      <c r="J565">
        <f t="shared" ca="1" si="180"/>
        <v>2</v>
      </c>
      <c r="K565" t="str">
        <f t="shared" ca="1" si="181"/>
        <v>women</v>
      </c>
      <c r="L565">
        <f t="shared" ca="1" si="182"/>
        <v>3</v>
      </c>
      <c r="M565" t="str">
        <f t="shared" ca="1" si="183"/>
        <v>Mechanical</v>
      </c>
      <c r="N565">
        <f t="shared" ca="1" si="184"/>
        <v>5</v>
      </c>
      <c r="O565" t="str">
        <f t="shared" ca="1" si="185"/>
        <v>PHD</v>
      </c>
      <c r="P565">
        <f t="shared" ca="1" si="186"/>
        <v>3</v>
      </c>
      <c r="Q565">
        <f t="shared" ca="1" si="187"/>
        <v>3</v>
      </c>
      <c r="R565">
        <f t="shared" ca="1" si="188"/>
        <v>919858</v>
      </c>
      <c r="S565">
        <f t="shared" ca="1" si="189"/>
        <v>7</v>
      </c>
      <c r="T565" t="str">
        <f t="shared" ca="1" si="190"/>
        <v>Melbourne</v>
      </c>
      <c r="U565">
        <f t="shared" ca="1" si="191"/>
        <v>4199426.6321099512</v>
      </c>
      <c r="V565">
        <f t="shared" ca="1" si="192"/>
        <v>305270.59251916187</v>
      </c>
      <c r="W565">
        <f t="shared" ca="1" si="193"/>
        <v>532113.12737552868</v>
      </c>
      <c r="X565">
        <f t="shared" ca="1" si="194"/>
        <v>266949.72183996724</v>
      </c>
      <c r="Y565">
        <f t="shared" ca="1" si="195"/>
        <v>830372.91585800936</v>
      </c>
      <c r="Z565">
        <f t="shared" ca="1" si="196"/>
        <v>361226.91102401906</v>
      </c>
      <c r="AA565">
        <f t="shared" ca="1" si="197"/>
        <v>6012624.6705094986</v>
      </c>
      <c r="AB565">
        <f t="shared" ca="1" si="198"/>
        <v>4610031.4402923603</v>
      </c>
      <c r="AD565">
        <f ca="1">IF(main[[#This Row],[Place]]="Melbourne",main[[#This Row],[Networth]],0)</f>
        <v>4610031.4402923603</v>
      </c>
      <c r="AE565">
        <f ca="1">IF(main[[#This Row],[Place]]="Cardiff",main[[#This Row],[Networth]],0)</f>
        <v>0</v>
      </c>
      <c r="AF565">
        <f ca="1">IF(main[[#This Row],[Place]]="New york",main[[#This Row],[Networth]],0)</f>
        <v>0</v>
      </c>
      <c r="AG565">
        <f ca="1">IF(main[[#This Row],[Place]]="London",main[[#This Row],[Networth]],0)</f>
        <v>0</v>
      </c>
      <c r="AH565">
        <f ca="1">IF(main[[#This Row],[Place]]="Paris",main[[#This Row],[Networth]],0)</f>
        <v>0</v>
      </c>
      <c r="AI565">
        <f ca="1">IF(main[[#This Row],[Place]]="Rome",main[[#This Row],[Networth]],0)</f>
        <v>0</v>
      </c>
      <c r="AJ565">
        <f ca="1">IF(main[[#This Row],[Place]]="Delhi",main[[#This Row],[Networth]],0)</f>
        <v>0</v>
      </c>
      <c r="AK565">
        <f ca="1">IF(main[[#This Row],[Place]]="Lords",main[[#This Row],[Networth]],0)</f>
        <v>0</v>
      </c>
    </row>
    <row r="566" spans="4:37">
      <c r="D566" s="16">
        <f t="shared" ca="1" si="178"/>
        <v>14</v>
      </c>
      <c r="E566">
        <f t="shared" ca="1" si="178"/>
        <v>16</v>
      </c>
      <c r="F566">
        <f t="shared" si="199"/>
        <v>563</v>
      </c>
      <c r="G566" t="str">
        <f ca="1">VLOOKUP(D566,firstname[],2,FALSE)</f>
        <v>Glenn</v>
      </c>
      <c r="H566" s="3" t="str">
        <f ca="1">VLOOKUP(E566,lastname[],2,FALSE)</f>
        <v>Maxwell</v>
      </c>
      <c r="I566">
        <f t="shared" ca="1" si="179"/>
        <v>25</v>
      </c>
      <c r="J566">
        <f t="shared" ca="1" si="180"/>
        <v>1</v>
      </c>
      <c r="K566" t="str">
        <f t="shared" ca="1" si="181"/>
        <v>men</v>
      </c>
      <c r="L566">
        <f t="shared" ca="1" si="182"/>
        <v>2</v>
      </c>
      <c r="M566" t="str">
        <f t="shared" ca="1" si="183"/>
        <v>Chemical</v>
      </c>
      <c r="N566">
        <f t="shared" ca="1" si="184"/>
        <v>5</v>
      </c>
      <c r="O566" t="str">
        <f t="shared" ca="1" si="185"/>
        <v>PHD</v>
      </c>
      <c r="P566">
        <f t="shared" ca="1" si="186"/>
        <v>2</v>
      </c>
      <c r="Q566">
        <f t="shared" ca="1" si="187"/>
        <v>4</v>
      </c>
      <c r="R566">
        <f t="shared" ca="1" si="188"/>
        <v>1455478</v>
      </c>
      <c r="S566">
        <f t="shared" ca="1" si="189"/>
        <v>4</v>
      </c>
      <c r="T566" t="str">
        <f t="shared" ca="1" si="190"/>
        <v>Rome</v>
      </c>
      <c r="U566">
        <f t="shared" ca="1" si="191"/>
        <v>1613232.7224353093</v>
      </c>
      <c r="V566">
        <f t="shared" ca="1" si="192"/>
        <v>96207.194196016528</v>
      </c>
      <c r="W566">
        <f t="shared" ca="1" si="193"/>
        <v>573981.38919002085</v>
      </c>
      <c r="X566">
        <f t="shared" ca="1" si="194"/>
        <v>493377.75388761377</v>
      </c>
      <c r="Y566">
        <f t="shared" ca="1" si="195"/>
        <v>1152283.860632855</v>
      </c>
      <c r="Z566">
        <f t="shared" ca="1" si="196"/>
        <v>977466.83726058365</v>
      </c>
      <c r="AA566">
        <f t="shared" ca="1" si="197"/>
        <v>4620158.9488859139</v>
      </c>
      <c r="AB566">
        <f t="shared" ca="1" si="198"/>
        <v>2878290.1401694287</v>
      </c>
      <c r="AD566">
        <f ca="1">IF(main[[#This Row],[Place]]="Melbourne",main[[#This Row],[Networth]],0)</f>
        <v>0</v>
      </c>
      <c r="AE566">
        <f ca="1">IF(main[[#This Row],[Place]]="Cardiff",main[[#This Row],[Networth]],0)</f>
        <v>0</v>
      </c>
      <c r="AF566">
        <f ca="1">IF(main[[#This Row],[Place]]="New york",main[[#This Row],[Networth]],0)</f>
        <v>0</v>
      </c>
      <c r="AG566">
        <f ca="1">IF(main[[#This Row],[Place]]="London",main[[#This Row],[Networth]],0)</f>
        <v>0</v>
      </c>
      <c r="AH566">
        <f ca="1">IF(main[[#This Row],[Place]]="Paris",main[[#This Row],[Networth]],0)</f>
        <v>0</v>
      </c>
      <c r="AI566">
        <f ca="1">IF(main[[#This Row],[Place]]="Rome",main[[#This Row],[Networth]],0)</f>
        <v>2878290.1401694287</v>
      </c>
      <c r="AJ566">
        <f ca="1">IF(main[[#This Row],[Place]]="Delhi",main[[#This Row],[Networth]],0)</f>
        <v>0</v>
      </c>
      <c r="AK566">
        <f ca="1">IF(main[[#This Row],[Place]]="Lords",main[[#This Row],[Networth]],0)</f>
        <v>0</v>
      </c>
    </row>
    <row r="567" spans="4:37">
      <c r="D567" s="16">
        <f t="shared" ca="1" si="178"/>
        <v>18</v>
      </c>
      <c r="E567">
        <f t="shared" ca="1" si="178"/>
        <v>18</v>
      </c>
      <c r="F567">
        <f t="shared" si="199"/>
        <v>564</v>
      </c>
      <c r="G567" t="str">
        <f ca="1">VLOOKUP(D567,firstname[],2,FALSE)</f>
        <v>Charles</v>
      </c>
      <c r="H567" s="3" t="str">
        <f ca="1">VLOOKUP(E567,lastname[],2,FALSE)</f>
        <v>Williams</v>
      </c>
      <c r="I567">
        <f t="shared" ca="1" si="179"/>
        <v>42</v>
      </c>
      <c r="J567">
        <f t="shared" ca="1" si="180"/>
        <v>2</v>
      </c>
      <c r="K567" t="str">
        <f t="shared" ca="1" si="181"/>
        <v>women</v>
      </c>
      <c r="L567">
        <f t="shared" ca="1" si="182"/>
        <v>4</v>
      </c>
      <c r="M567" t="str">
        <f t="shared" ca="1" si="183"/>
        <v>IT</v>
      </c>
      <c r="N567">
        <f t="shared" ca="1" si="184"/>
        <v>2</v>
      </c>
      <c r="O567" t="str">
        <f t="shared" ca="1" si="185"/>
        <v>SSC</v>
      </c>
      <c r="P567">
        <f t="shared" ca="1" si="186"/>
        <v>3</v>
      </c>
      <c r="Q567">
        <f t="shared" ca="1" si="187"/>
        <v>2</v>
      </c>
      <c r="R567">
        <f t="shared" ca="1" si="188"/>
        <v>755976</v>
      </c>
      <c r="S567">
        <f t="shared" ca="1" si="189"/>
        <v>5</v>
      </c>
      <c r="T567" t="str">
        <f t="shared" ca="1" si="190"/>
        <v>Delhi</v>
      </c>
      <c r="U567">
        <f t="shared" ca="1" si="191"/>
        <v>6095320.5326799974</v>
      </c>
      <c r="V567">
        <f t="shared" ca="1" si="192"/>
        <v>540382.47327881341</v>
      </c>
      <c r="W567">
        <f t="shared" ca="1" si="193"/>
        <v>667548.74242960382</v>
      </c>
      <c r="X567">
        <f t="shared" ca="1" si="194"/>
        <v>129925.48365842094</v>
      </c>
      <c r="Y567">
        <f t="shared" ca="1" si="195"/>
        <v>579374.93649226229</v>
      </c>
      <c r="Z567">
        <f t="shared" ca="1" si="196"/>
        <v>119858.64488359808</v>
      </c>
      <c r="AA567">
        <f t="shared" ca="1" si="197"/>
        <v>7638703.9199931994</v>
      </c>
      <c r="AB567">
        <f t="shared" ca="1" si="198"/>
        <v>6389021.0265637031</v>
      </c>
      <c r="AD567">
        <f ca="1">IF(main[[#This Row],[Place]]="Melbourne",main[[#This Row],[Networth]],0)</f>
        <v>0</v>
      </c>
      <c r="AE567">
        <f ca="1">IF(main[[#This Row],[Place]]="Cardiff",main[[#This Row],[Networth]],0)</f>
        <v>0</v>
      </c>
      <c r="AF567">
        <f ca="1">IF(main[[#This Row],[Place]]="New york",main[[#This Row],[Networth]],0)</f>
        <v>0</v>
      </c>
      <c r="AG567">
        <f ca="1">IF(main[[#This Row],[Place]]="London",main[[#This Row],[Networth]],0)</f>
        <v>0</v>
      </c>
      <c r="AH567">
        <f ca="1">IF(main[[#This Row],[Place]]="Paris",main[[#This Row],[Networth]],0)</f>
        <v>0</v>
      </c>
      <c r="AI567">
        <f ca="1">IF(main[[#This Row],[Place]]="Rome",main[[#This Row],[Networth]],0)</f>
        <v>0</v>
      </c>
      <c r="AJ567">
        <f ca="1">IF(main[[#This Row],[Place]]="Delhi",main[[#This Row],[Networth]],0)</f>
        <v>6389021.0265637031</v>
      </c>
      <c r="AK567">
        <f ca="1">IF(main[[#This Row],[Place]]="Lords",main[[#This Row],[Networth]],0)</f>
        <v>0</v>
      </c>
    </row>
    <row r="568" spans="4:37">
      <c r="D568" s="16">
        <f t="shared" ca="1" si="178"/>
        <v>3</v>
      </c>
      <c r="E568">
        <f t="shared" ca="1" si="178"/>
        <v>20</v>
      </c>
      <c r="F568">
        <f t="shared" si="199"/>
        <v>565</v>
      </c>
      <c r="G568" t="str">
        <f ca="1">VLOOKUP(D568,firstname[],2,FALSE)</f>
        <v>Pradyuman</v>
      </c>
      <c r="H568" s="3" t="str">
        <f ca="1">VLOOKUP(E568,lastname[],2,FALSE)</f>
        <v>Link</v>
      </c>
      <c r="I568">
        <f t="shared" ca="1" si="179"/>
        <v>42</v>
      </c>
      <c r="J568">
        <f t="shared" ca="1" si="180"/>
        <v>2</v>
      </c>
      <c r="K568" t="str">
        <f t="shared" ca="1" si="181"/>
        <v>women</v>
      </c>
      <c r="L568">
        <f t="shared" ca="1" si="182"/>
        <v>2</v>
      </c>
      <c r="M568" t="str">
        <f t="shared" ca="1" si="183"/>
        <v>Chemical</v>
      </c>
      <c r="N568">
        <f t="shared" ca="1" si="184"/>
        <v>1</v>
      </c>
      <c r="O568" t="str">
        <f t="shared" ca="1" si="185"/>
        <v>HSC</v>
      </c>
      <c r="P568">
        <f t="shared" ca="1" si="186"/>
        <v>2</v>
      </c>
      <c r="Q568">
        <f t="shared" ca="1" si="187"/>
        <v>2</v>
      </c>
      <c r="R568">
        <f t="shared" ca="1" si="188"/>
        <v>362146</v>
      </c>
      <c r="S568">
        <f t="shared" ca="1" si="189"/>
        <v>8</v>
      </c>
      <c r="T568" t="str">
        <f t="shared" ca="1" si="190"/>
        <v>Cardiff</v>
      </c>
      <c r="U568">
        <f t="shared" ca="1" si="191"/>
        <v>1225224.9257897218</v>
      </c>
      <c r="V568">
        <f t="shared" ca="1" si="192"/>
        <v>97480.696505070548</v>
      </c>
      <c r="W568">
        <f t="shared" ca="1" si="193"/>
        <v>349686.1489691505</v>
      </c>
      <c r="X568">
        <f t="shared" ca="1" si="194"/>
        <v>27288.556626314014</v>
      </c>
      <c r="Y568">
        <f t="shared" ca="1" si="195"/>
        <v>357957.20218559226</v>
      </c>
      <c r="Z568">
        <f t="shared" ca="1" si="196"/>
        <v>27959.856036818168</v>
      </c>
      <c r="AA568">
        <f t="shared" ca="1" si="197"/>
        <v>1965016.9307956905</v>
      </c>
      <c r="AB568">
        <f t="shared" ca="1" si="198"/>
        <v>1482290.4754787134</v>
      </c>
      <c r="AD568">
        <f ca="1">IF(main[[#This Row],[Place]]="Melbourne",main[[#This Row],[Networth]],0)</f>
        <v>0</v>
      </c>
      <c r="AE568">
        <f ca="1">IF(main[[#This Row],[Place]]="Cardiff",main[[#This Row],[Networth]],0)</f>
        <v>1482290.4754787134</v>
      </c>
      <c r="AF568">
        <f ca="1">IF(main[[#This Row],[Place]]="New york",main[[#This Row],[Networth]],0)</f>
        <v>0</v>
      </c>
      <c r="AG568">
        <f ca="1">IF(main[[#This Row],[Place]]="London",main[[#This Row],[Networth]],0)</f>
        <v>0</v>
      </c>
      <c r="AH568">
        <f ca="1">IF(main[[#This Row],[Place]]="Paris",main[[#This Row],[Networth]],0)</f>
        <v>0</v>
      </c>
      <c r="AI568">
        <f ca="1">IF(main[[#This Row],[Place]]="Rome",main[[#This Row],[Networth]],0)</f>
        <v>0</v>
      </c>
      <c r="AJ568">
        <f ca="1">IF(main[[#This Row],[Place]]="Delhi",main[[#This Row],[Networth]],0)</f>
        <v>0</v>
      </c>
      <c r="AK568">
        <f ca="1">IF(main[[#This Row],[Place]]="Lords",main[[#This Row],[Networth]],0)</f>
        <v>0</v>
      </c>
    </row>
    <row r="569" spans="4:37">
      <c r="D569" s="16">
        <f t="shared" ca="1" si="178"/>
        <v>23</v>
      </c>
      <c r="E569">
        <f t="shared" ca="1" si="178"/>
        <v>6</v>
      </c>
      <c r="F569">
        <f t="shared" si="199"/>
        <v>566</v>
      </c>
      <c r="G569" t="str">
        <f ca="1">VLOOKUP(D569,firstname[],2,FALSE)</f>
        <v>Bahumukhi</v>
      </c>
      <c r="H569" s="3" t="str">
        <f ca="1">VLOOKUP(E569,lastname[],2,FALSE)</f>
        <v>Pant</v>
      </c>
      <c r="I569">
        <f t="shared" ca="1" si="179"/>
        <v>27</v>
      </c>
      <c r="J569">
        <f t="shared" ca="1" si="180"/>
        <v>1</v>
      </c>
      <c r="K569" t="str">
        <f t="shared" ca="1" si="181"/>
        <v>men</v>
      </c>
      <c r="L569">
        <f t="shared" ca="1" si="182"/>
        <v>3</v>
      </c>
      <c r="M569" t="str">
        <f t="shared" ca="1" si="183"/>
        <v>Mechanical</v>
      </c>
      <c r="N569">
        <f t="shared" ca="1" si="184"/>
        <v>4</v>
      </c>
      <c r="O569" t="str">
        <f t="shared" ca="1" si="185"/>
        <v>PostGraduate</v>
      </c>
      <c r="P569">
        <f t="shared" ca="1" si="186"/>
        <v>3</v>
      </c>
      <c r="Q569">
        <f t="shared" ca="1" si="187"/>
        <v>2</v>
      </c>
      <c r="R569">
        <f t="shared" ca="1" si="188"/>
        <v>765349</v>
      </c>
      <c r="S569">
        <f t="shared" ca="1" si="189"/>
        <v>2</v>
      </c>
      <c r="T569" t="str">
        <f t="shared" ca="1" si="190"/>
        <v>London</v>
      </c>
      <c r="U569">
        <f t="shared" ca="1" si="191"/>
        <v>6941902.0334228426</v>
      </c>
      <c r="V569">
        <f t="shared" ca="1" si="192"/>
        <v>484117.64521698421</v>
      </c>
      <c r="W569">
        <f t="shared" ca="1" si="193"/>
        <v>761844.13948148885</v>
      </c>
      <c r="X569">
        <f t="shared" ca="1" si="194"/>
        <v>214533.00496866941</v>
      </c>
      <c r="Y569">
        <f t="shared" ca="1" si="195"/>
        <v>596010.91160841612</v>
      </c>
      <c r="Z569">
        <f t="shared" ca="1" si="196"/>
        <v>435200.10551196209</v>
      </c>
      <c r="AA569">
        <f t="shared" ca="1" si="197"/>
        <v>8904295.2784162927</v>
      </c>
      <c r="AB569">
        <f t="shared" ca="1" si="198"/>
        <v>7609633.7166222222</v>
      </c>
      <c r="AD569">
        <f ca="1">IF(main[[#This Row],[Place]]="Melbourne",main[[#This Row],[Networth]],0)</f>
        <v>0</v>
      </c>
      <c r="AE569">
        <f ca="1">IF(main[[#This Row],[Place]]="Cardiff",main[[#This Row],[Networth]],0)</f>
        <v>0</v>
      </c>
      <c r="AF569">
        <f ca="1">IF(main[[#This Row],[Place]]="New york",main[[#This Row],[Networth]],0)</f>
        <v>0</v>
      </c>
      <c r="AG569">
        <f ca="1">IF(main[[#This Row],[Place]]="London",main[[#This Row],[Networth]],0)</f>
        <v>7609633.7166222222</v>
      </c>
      <c r="AH569">
        <f ca="1">IF(main[[#This Row],[Place]]="Paris",main[[#This Row],[Networth]],0)</f>
        <v>0</v>
      </c>
      <c r="AI569">
        <f ca="1">IF(main[[#This Row],[Place]]="Rome",main[[#This Row],[Networth]],0)</f>
        <v>0</v>
      </c>
      <c r="AJ569">
        <f ca="1">IF(main[[#This Row],[Place]]="Delhi",main[[#This Row],[Networth]],0)</f>
        <v>0</v>
      </c>
      <c r="AK569">
        <f ca="1">IF(main[[#This Row],[Place]]="Lords",main[[#This Row],[Networth]],0)</f>
        <v>0</v>
      </c>
    </row>
    <row r="570" spans="4:37">
      <c r="D570" s="16">
        <f t="shared" ca="1" si="178"/>
        <v>23</v>
      </c>
      <c r="E570">
        <f t="shared" ca="1" si="178"/>
        <v>22</v>
      </c>
      <c r="F570">
        <f t="shared" si="199"/>
        <v>567</v>
      </c>
      <c r="G570" t="str">
        <f ca="1">VLOOKUP(D570,firstname[],2,FALSE)</f>
        <v>Bahumukhi</v>
      </c>
      <c r="H570" s="3" t="str">
        <f ca="1">VLOOKUP(E570,lastname[],2,FALSE)</f>
        <v>Chandel</v>
      </c>
      <c r="I570">
        <f t="shared" ca="1" si="179"/>
        <v>29</v>
      </c>
      <c r="J570">
        <f t="shared" ca="1" si="180"/>
        <v>2</v>
      </c>
      <c r="K570" t="str">
        <f t="shared" ca="1" si="181"/>
        <v>women</v>
      </c>
      <c r="L570">
        <f t="shared" ca="1" si="182"/>
        <v>1</v>
      </c>
      <c r="M570" t="str">
        <f t="shared" ca="1" si="183"/>
        <v>Computer Science</v>
      </c>
      <c r="N570">
        <f t="shared" ca="1" si="184"/>
        <v>1</v>
      </c>
      <c r="O570" t="str">
        <f t="shared" ca="1" si="185"/>
        <v>HSC</v>
      </c>
      <c r="P570">
        <f t="shared" ca="1" si="186"/>
        <v>3</v>
      </c>
      <c r="Q570">
        <f t="shared" ca="1" si="187"/>
        <v>3</v>
      </c>
      <c r="R570">
        <f t="shared" ca="1" si="188"/>
        <v>1435519</v>
      </c>
      <c r="S570">
        <f t="shared" ca="1" si="189"/>
        <v>7</v>
      </c>
      <c r="T570" t="str">
        <f t="shared" ca="1" si="190"/>
        <v>Melbourne</v>
      </c>
      <c r="U570">
        <f t="shared" ca="1" si="191"/>
        <v>353547.57972155849</v>
      </c>
      <c r="V570">
        <f t="shared" ca="1" si="192"/>
        <v>27249.020571973288</v>
      </c>
      <c r="W570">
        <f t="shared" ca="1" si="193"/>
        <v>353732.95737501502</v>
      </c>
      <c r="X570">
        <f t="shared" ca="1" si="194"/>
        <v>353435.97308756929</v>
      </c>
      <c r="Y570">
        <f t="shared" ca="1" si="195"/>
        <v>1327604.9307093841</v>
      </c>
      <c r="Z570">
        <f t="shared" ca="1" si="196"/>
        <v>985431.28579579806</v>
      </c>
      <c r="AA570">
        <f t="shared" ca="1" si="197"/>
        <v>3128230.8228923716</v>
      </c>
      <c r="AB570">
        <f t="shared" ca="1" si="198"/>
        <v>1419940.898523445</v>
      </c>
      <c r="AD570">
        <f ca="1">IF(main[[#This Row],[Place]]="Melbourne",main[[#This Row],[Networth]],0)</f>
        <v>1419940.898523445</v>
      </c>
      <c r="AE570">
        <f ca="1">IF(main[[#This Row],[Place]]="Cardiff",main[[#This Row],[Networth]],0)</f>
        <v>0</v>
      </c>
      <c r="AF570">
        <f ca="1">IF(main[[#This Row],[Place]]="New york",main[[#This Row],[Networth]],0)</f>
        <v>0</v>
      </c>
      <c r="AG570">
        <f ca="1">IF(main[[#This Row],[Place]]="London",main[[#This Row],[Networth]],0)</f>
        <v>0</v>
      </c>
      <c r="AH570">
        <f ca="1">IF(main[[#This Row],[Place]]="Paris",main[[#This Row],[Networth]],0)</f>
        <v>0</v>
      </c>
      <c r="AI570">
        <f ca="1">IF(main[[#This Row],[Place]]="Rome",main[[#This Row],[Networth]],0)</f>
        <v>0</v>
      </c>
      <c r="AJ570">
        <f ca="1">IF(main[[#This Row],[Place]]="Delhi",main[[#This Row],[Networth]],0)</f>
        <v>0</v>
      </c>
      <c r="AK570">
        <f ca="1">IF(main[[#This Row],[Place]]="Lords",main[[#This Row],[Networth]],0)</f>
        <v>0</v>
      </c>
    </row>
    <row r="571" spans="4:37">
      <c r="D571" s="16">
        <f t="shared" ca="1" si="178"/>
        <v>16</v>
      </c>
      <c r="E571">
        <f t="shared" ca="1" si="178"/>
        <v>29</v>
      </c>
      <c r="F571">
        <f t="shared" si="199"/>
        <v>568</v>
      </c>
      <c r="G571" t="str">
        <f ca="1">VLOOKUP(D571,firstname[],2,FALSE)</f>
        <v>Kane</v>
      </c>
      <c r="H571" s="3" t="str">
        <f ca="1">VLOOKUP(E571,lastname[],2,FALSE)</f>
        <v>Stanikzai</v>
      </c>
      <c r="I571">
        <f t="shared" ca="1" si="179"/>
        <v>30</v>
      </c>
      <c r="J571">
        <f t="shared" ca="1" si="180"/>
        <v>1</v>
      </c>
      <c r="K571" t="str">
        <f t="shared" ca="1" si="181"/>
        <v>men</v>
      </c>
      <c r="L571">
        <f t="shared" ca="1" si="182"/>
        <v>3</v>
      </c>
      <c r="M571" t="str">
        <f t="shared" ca="1" si="183"/>
        <v>Mechanical</v>
      </c>
      <c r="N571">
        <f t="shared" ca="1" si="184"/>
        <v>1</v>
      </c>
      <c r="O571" t="str">
        <f t="shared" ca="1" si="185"/>
        <v>HSC</v>
      </c>
      <c r="P571">
        <f t="shared" ca="1" si="186"/>
        <v>1</v>
      </c>
      <c r="Q571">
        <f t="shared" ca="1" si="187"/>
        <v>1</v>
      </c>
      <c r="R571">
        <f t="shared" ca="1" si="188"/>
        <v>911688</v>
      </c>
      <c r="S571">
        <f t="shared" ca="1" si="189"/>
        <v>4</v>
      </c>
      <c r="T571" t="str">
        <f t="shared" ca="1" si="190"/>
        <v>Rome</v>
      </c>
      <c r="U571">
        <f t="shared" ca="1" si="191"/>
        <v>8275141.9800675325</v>
      </c>
      <c r="V571">
        <f t="shared" ca="1" si="192"/>
        <v>633920.71215958975</v>
      </c>
      <c r="W571">
        <f t="shared" ca="1" si="193"/>
        <v>551308.14592634037</v>
      </c>
      <c r="X571">
        <f t="shared" ca="1" si="194"/>
        <v>478872.25631859159</v>
      </c>
      <c r="Y571">
        <f t="shared" ca="1" si="195"/>
        <v>231917.40980855541</v>
      </c>
      <c r="Z571">
        <f t="shared" ca="1" si="196"/>
        <v>343857.26551894756</v>
      </c>
      <c r="AA571">
        <f t="shared" ca="1" si="197"/>
        <v>10081995.39151282</v>
      </c>
      <c r="AB571">
        <f t="shared" ca="1" si="198"/>
        <v>8737285.0132260844</v>
      </c>
      <c r="AD571">
        <f ca="1">IF(main[[#This Row],[Place]]="Melbourne",main[[#This Row],[Networth]],0)</f>
        <v>0</v>
      </c>
      <c r="AE571">
        <f ca="1">IF(main[[#This Row],[Place]]="Cardiff",main[[#This Row],[Networth]],0)</f>
        <v>0</v>
      </c>
      <c r="AF571">
        <f ca="1">IF(main[[#This Row],[Place]]="New york",main[[#This Row],[Networth]],0)</f>
        <v>0</v>
      </c>
      <c r="AG571">
        <f ca="1">IF(main[[#This Row],[Place]]="London",main[[#This Row],[Networth]],0)</f>
        <v>0</v>
      </c>
      <c r="AH571">
        <f ca="1">IF(main[[#This Row],[Place]]="Paris",main[[#This Row],[Networth]],0)</f>
        <v>0</v>
      </c>
      <c r="AI571">
        <f ca="1">IF(main[[#This Row],[Place]]="Rome",main[[#This Row],[Networth]],0)</f>
        <v>8737285.0132260844</v>
      </c>
      <c r="AJ571">
        <f ca="1">IF(main[[#This Row],[Place]]="Delhi",main[[#This Row],[Networth]],0)</f>
        <v>0</v>
      </c>
      <c r="AK571">
        <f ca="1">IF(main[[#This Row],[Place]]="Lords",main[[#This Row],[Networth]],0)</f>
        <v>0</v>
      </c>
    </row>
    <row r="572" spans="4:37">
      <c r="D572" s="16">
        <f t="shared" ca="1" si="178"/>
        <v>2</v>
      </c>
      <c r="E572">
        <f t="shared" ca="1" si="178"/>
        <v>17</v>
      </c>
      <c r="F572">
        <f t="shared" si="199"/>
        <v>569</v>
      </c>
      <c r="G572" t="str">
        <f ca="1">VLOOKUP(D572,firstname[],2,FALSE)</f>
        <v>Daya</v>
      </c>
      <c r="H572" s="3" t="str">
        <f ca="1">VLOOKUP(E572,lastname[],2,FALSE)</f>
        <v>Williamson</v>
      </c>
      <c r="I572">
        <f t="shared" ca="1" si="179"/>
        <v>29</v>
      </c>
      <c r="J572">
        <f t="shared" ca="1" si="180"/>
        <v>1</v>
      </c>
      <c r="K572" t="str">
        <f t="shared" ca="1" si="181"/>
        <v>men</v>
      </c>
      <c r="L572">
        <f t="shared" ca="1" si="182"/>
        <v>3</v>
      </c>
      <c r="M572" t="str">
        <f t="shared" ca="1" si="183"/>
        <v>Mechanical</v>
      </c>
      <c r="N572">
        <f t="shared" ca="1" si="184"/>
        <v>1</v>
      </c>
      <c r="O572" t="str">
        <f t="shared" ca="1" si="185"/>
        <v>HSC</v>
      </c>
      <c r="P572">
        <f t="shared" ca="1" si="186"/>
        <v>1</v>
      </c>
      <c r="Q572">
        <f t="shared" ca="1" si="187"/>
        <v>4</v>
      </c>
      <c r="R572">
        <f t="shared" ca="1" si="188"/>
        <v>452828</v>
      </c>
      <c r="S572">
        <f t="shared" ca="1" si="189"/>
        <v>2</v>
      </c>
      <c r="T572" t="str">
        <f t="shared" ca="1" si="190"/>
        <v>London</v>
      </c>
      <c r="U572">
        <f t="shared" ca="1" si="191"/>
        <v>2282165.6906023151</v>
      </c>
      <c r="V572">
        <f t="shared" ca="1" si="192"/>
        <v>181825.58548840377</v>
      </c>
      <c r="W572">
        <f t="shared" ca="1" si="193"/>
        <v>69836.675039250331</v>
      </c>
      <c r="X572">
        <f t="shared" ca="1" si="194"/>
        <v>47894.921443697924</v>
      </c>
      <c r="Y572">
        <f t="shared" ca="1" si="195"/>
        <v>104449.71153766432</v>
      </c>
      <c r="Z572">
        <f t="shared" ca="1" si="196"/>
        <v>72189.452499508858</v>
      </c>
      <c r="AA572">
        <f t="shared" ca="1" si="197"/>
        <v>2877019.8181410744</v>
      </c>
      <c r="AB572">
        <f t="shared" ca="1" si="198"/>
        <v>2542849.5996713084</v>
      </c>
      <c r="AD572">
        <f ca="1">IF(main[[#This Row],[Place]]="Melbourne",main[[#This Row],[Networth]],0)</f>
        <v>0</v>
      </c>
      <c r="AE572">
        <f ca="1">IF(main[[#This Row],[Place]]="Cardiff",main[[#This Row],[Networth]],0)</f>
        <v>0</v>
      </c>
      <c r="AF572">
        <f ca="1">IF(main[[#This Row],[Place]]="New york",main[[#This Row],[Networth]],0)</f>
        <v>0</v>
      </c>
      <c r="AG572">
        <f ca="1">IF(main[[#This Row],[Place]]="London",main[[#This Row],[Networth]],0)</f>
        <v>2542849.5996713084</v>
      </c>
      <c r="AH572">
        <f ca="1">IF(main[[#This Row],[Place]]="Paris",main[[#This Row],[Networth]],0)</f>
        <v>0</v>
      </c>
      <c r="AI572">
        <f ca="1">IF(main[[#This Row],[Place]]="Rome",main[[#This Row],[Networth]],0)</f>
        <v>0</v>
      </c>
      <c r="AJ572">
        <f ca="1">IF(main[[#This Row],[Place]]="Delhi",main[[#This Row],[Networth]],0)</f>
        <v>0</v>
      </c>
      <c r="AK572">
        <f ca="1">IF(main[[#This Row],[Place]]="Lords",main[[#This Row],[Networth]],0)</f>
        <v>0</v>
      </c>
    </row>
    <row r="573" spans="4:37">
      <c r="D573" s="16">
        <f t="shared" ca="1" si="178"/>
        <v>5</v>
      </c>
      <c r="E573">
        <f t="shared" ca="1" si="178"/>
        <v>8</v>
      </c>
      <c r="F573">
        <f t="shared" si="199"/>
        <v>570</v>
      </c>
      <c r="G573" t="str">
        <f ca="1">VLOOKUP(D573,firstname[],2,FALSE)</f>
        <v>Rishabh</v>
      </c>
      <c r="H573" s="3" t="str">
        <f ca="1">VLOOKUP(E573,lastname[],2,FALSE)</f>
        <v>Sheikh</v>
      </c>
      <c r="I573">
        <f t="shared" ca="1" si="179"/>
        <v>34</v>
      </c>
      <c r="J573">
        <f t="shared" ca="1" si="180"/>
        <v>1</v>
      </c>
      <c r="K573" t="str">
        <f t="shared" ca="1" si="181"/>
        <v>men</v>
      </c>
      <c r="L573">
        <f t="shared" ca="1" si="182"/>
        <v>5</v>
      </c>
      <c r="M573" t="str">
        <f t="shared" ca="1" si="183"/>
        <v>Electrical</v>
      </c>
      <c r="N573">
        <f t="shared" ca="1" si="184"/>
        <v>2</v>
      </c>
      <c r="O573" t="str">
        <f t="shared" ca="1" si="185"/>
        <v>SSC</v>
      </c>
      <c r="P573">
        <f t="shared" ca="1" si="186"/>
        <v>1</v>
      </c>
      <c r="Q573">
        <f t="shared" ca="1" si="187"/>
        <v>2</v>
      </c>
      <c r="R573">
        <f t="shared" ca="1" si="188"/>
        <v>309664</v>
      </c>
      <c r="S573">
        <f t="shared" ca="1" si="189"/>
        <v>5</v>
      </c>
      <c r="T573" t="str">
        <f t="shared" ca="1" si="190"/>
        <v>Delhi</v>
      </c>
      <c r="U573">
        <f t="shared" ca="1" si="191"/>
        <v>1011003.0620277815</v>
      </c>
      <c r="V573">
        <f t="shared" ca="1" si="192"/>
        <v>43994.246963366619</v>
      </c>
      <c r="W573">
        <f t="shared" ca="1" si="193"/>
        <v>89547.457756185031</v>
      </c>
      <c r="X573">
        <f t="shared" ca="1" si="194"/>
        <v>89414.937999106667</v>
      </c>
      <c r="Y573">
        <f t="shared" ca="1" si="195"/>
        <v>215066.48746035597</v>
      </c>
      <c r="Z573">
        <f t="shared" ca="1" si="196"/>
        <v>64667.718431167654</v>
      </c>
      <c r="AA573">
        <f t="shared" ca="1" si="197"/>
        <v>1474882.238215134</v>
      </c>
      <c r="AB573">
        <f t="shared" ca="1" si="198"/>
        <v>1126406.5657923047</v>
      </c>
      <c r="AD573">
        <f ca="1">IF(main[[#This Row],[Place]]="Melbourne",main[[#This Row],[Networth]],0)</f>
        <v>0</v>
      </c>
      <c r="AE573">
        <f ca="1">IF(main[[#This Row],[Place]]="Cardiff",main[[#This Row],[Networth]],0)</f>
        <v>0</v>
      </c>
      <c r="AF573">
        <f ca="1">IF(main[[#This Row],[Place]]="New york",main[[#This Row],[Networth]],0)</f>
        <v>0</v>
      </c>
      <c r="AG573">
        <f ca="1">IF(main[[#This Row],[Place]]="London",main[[#This Row],[Networth]],0)</f>
        <v>0</v>
      </c>
      <c r="AH573">
        <f ca="1">IF(main[[#This Row],[Place]]="Paris",main[[#This Row],[Networth]],0)</f>
        <v>0</v>
      </c>
      <c r="AI573">
        <f ca="1">IF(main[[#This Row],[Place]]="Rome",main[[#This Row],[Networth]],0)</f>
        <v>0</v>
      </c>
      <c r="AJ573">
        <f ca="1">IF(main[[#This Row],[Place]]="Delhi",main[[#This Row],[Networth]],0)</f>
        <v>1126406.5657923047</v>
      </c>
      <c r="AK573">
        <f ca="1">IF(main[[#This Row],[Place]]="Lords",main[[#This Row],[Networth]],0)</f>
        <v>0</v>
      </c>
    </row>
    <row r="574" spans="4:37">
      <c r="D574" s="16">
        <f t="shared" ca="1" si="178"/>
        <v>19</v>
      </c>
      <c r="E574">
        <f t="shared" ca="1" si="178"/>
        <v>26</v>
      </c>
      <c r="F574">
        <f t="shared" si="199"/>
        <v>571</v>
      </c>
      <c r="G574" t="str">
        <f ca="1">VLOOKUP(D574,firstname[],2,FALSE)</f>
        <v>Berkin</v>
      </c>
      <c r="H574" s="3" t="str">
        <f ca="1">VLOOKUP(E574,lastname[],2,FALSE)</f>
        <v>Stirling</v>
      </c>
      <c r="I574">
        <f t="shared" ca="1" si="179"/>
        <v>45</v>
      </c>
      <c r="J574">
        <f t="shared" ca="1" si="180"/>
        <v>2</v>
      </c>
      <c r="K574" t="str">
        <f t="shared" ca="1" si="181"/>
        <v>women</v>
      </c>
      <c r="L574">
        <f t="shared" ca="1" si="182"/>
        <v>6</v>
      </c>
      <c r="M574" t="str">
        <f t="shared" ca="1" si="183"/>
        <v>Biotech</v>
      </c>
      <c r="N574">
        <f t="shared" ca="1" si="184"/>
        <v>3</v>
      </c>
      <c r="O574" t="str">
        <f t="shared" ca="1" si="185"/>
        <v>Graduate</v>
      </c>
      <c r="P574">
        <f t="shared" ca="1" si="186"/>
        <v>2</v>
      </c>
      <c r="Q574">
        <f t="shared" ca="1" si="187"/>
        <v>4</v>
      </c>
      <c r="R574">
        <f t="shared" ca="1" si="188"/>
        <v>995115</v>
      </c>
      <c r="S574">
        <f t="shared" ca="1" si="189"/>
        <v>2</v>
      </c>
      <c r="T574" t="str">
        <f t="shared" ca="1" si="190"/>
        <v>London</v>
      </c>
      <c r="U574">
        <f t="shared" ca="1" si="191"/>
        <v>9005260.3171498962</v>
      </c>
      <c r="V574">
        <f t="shared" ca="1" si="192"/>
        <v>741895.45505317976</v>
      </c>
      <c r="W574">
        <f t="shared" ca="1" si="193"/>
        <v>813357.24355572846</v>
      </c>
      <c r="X574">
        <f t="shared" ca="1" si="194"/>
        <v>220671.58673746284</v>
      </c>
      <c r="Y574">
        <f t="shared" ca="1" si="195"/>
        <v>484720.33626734937</v>
      </c>
      <c r="Z574">
        <f t="shared" ca="1" si="196"/>
        <v>131720.31154399813</v>
      </c>
      <c r="AA574">
        <f t="shared" ca="1" si="197"/>
        <v>10945452.872249622</v>
      </c>
      <c r="AB574">
        <f t="shared" ca="1" si="198"/>
        <v>9498165.4941916279</v>
      </c>
      <c r="AD574">
        <f ca="1">IF(main[[#This Row],[Place]]="Melbourne",main[[#This Row],[Networth]],0)</f>
        <v>0</v>
      </c>
      <c r="AE574">
        <f ca="1">IF(main[[#This Row],[Place]]="Cardiff",main[[#This Row],[Networth]],0)</f>
        <v>0</v>
      </c>
      <c r="AF574">
        <f ca="1">IF(main[[#This Row],[Place]]="New york",main[[#This Row],[Networth]],0)</f>
        <v>0</v>
      </c>
      <c r="AG574">
        <f ca="1">IF(main[[#This Row],[Place]]="London",main[[#This Row],[Networth]],0)</f>
        <v>9498165.4941916279</v>
      </c>
      <c r="AH574">
        <f ca="1">IF(main[[#This Row],[Place]]="Paris",main[[#This Row],[Networth]],0)</f>
        <v>0</v>
      </c>
      <c r="AI574">
        <f ca="1">IF(main[[#This Row],[Place]]="Rome",main[[#This Row],[Networth]],0)</f>
        <v>0</v>
      </c>
      <c r="AJ574">
        <f ca="1">IF(main[[#This Row],[Place]]="Delhi",main[[#This Row],[Networth]],0)</f>
        <v>0</v>
      </c>
      <c r="AK574">
        <f ca="1">IF(main[[#This Row],[Place]]="Lords",main[[#This Row],[Networth]],0)</f>
        <v>0</v>
      </c>
    </row>
    <row r="575" spans="4:37">
      <c r="D575" s="16">
        <f t="shared" ca="1" si="178"/>
        <v>8</v>
      </c>
      <c r="E575">
        <f t="shared" ca="1" si="178"/>
        <v>14</v>
      </c>
      <c r="F575">
        <f t="shared" si="199"/>
        <v>572</v>
      </c>
      <c r="G575" t="str">
        <f ca="1">VLOOKUP(D575,firstname[],2,FALSE)</f>
        <v>Faizal</v>
      </c>
      <c r="H575" s="3" t="str">
        <f ca="1">VLOOKUP(E575,lastname[],2,FALSE)</f>
        <v>Samad</v>
      </c>
      <c r="I575">
        <f t="shared" ca="1" si="179"/>
        <v>41</v>
      </c>
      <c r="J575">
        <f t="shared" ca="1" si="180"/>
        <v>2</v>
      </c>
      <c r="K575" t="str">
        <f t="shared" ca="1" si="181"/>
        <v>women</v>
      </c>
      <c r="L575">
        <f t="shared" ca="1" si="182"/>
        <v>3</v>
      </c>
      <c r="M575" t="str">
        <f t="shared" ca="1" si="183"/>
        <v>Mechanical</v>
      </c>
      <c r="N575">
        <f t="shared" ca="1" si="184"/>
        <v>1</v>
      </c>
      <c r="O575" t="str">
        <f t="shared" ca="1" si="185"/>
        <v>HSC</v>
      </c>
      <c r="P575">
        <f t="shared" ca="1" si="186"/>
        <v>1</v>
      </c>
      <c r="Q575">
        <f t="shared" ca="1" si="187"/>
        <v>4</v>
      </c>
      <c r="R575">
        <f t="shared" ca="1" si="188"/>
        <v>1326336</v>
      </c>
      <c r="S575">
        <f t="shared" ca="1" si="189"/>
        <v>2</v>
      </c>
      <c r="T575" t="str">
        <f t="shared" ca="1" si="190"/>
        <v>London</v>
      </c>
      <c r="U575">
        <f t="shared" ca="1" si="191"/>
        <v>1326952.4241624936</v>
      </c>
      <c r="V575">
        <f t="shared" ca="1" si="192"/>
        <v>19122.529376645638</v>
      </c>
      <c r="W575">
        <f t="shared" ca="1" si="193"/>
        <v>1214434.811836899</v>
      </c>
      <c r="X575">
        <f t="shared" ca="1" si="194"/>
        <v>524635.74013004103</v>
      </c>
      <c r="Y575">
        <f t="shared" ca="1" si="195"/>
        <v>517927.36450479686</v>
      </c>
      <c r="Z575">
        <f t="shared" ca="1" si="196"/>
        <v>145490.55030211815</v>
      </c>
      <c r="AA575">
        <f t="shared" ca="1" si="197"/>
        <v>4013213.7863015104</v>
      </c>
      <c r="AB575">
        <f t="shared" ca="1" si="198"/>
        <v>2951528.1522900271</v>
      </c>
      <c r="AD575">
        <f ca="1">IF(main[[#This Row],[Place]]="Melbourne",main[[#This Row],[Networth]],0)</f>
        <v>0</v>
      </c>
      <c r="AE575">
        <f ca="1">IF(main[[#This Row],[Place]]="Cardiff",main[[#This Row],[Networth]],0)</f>
        <v>0</v>
      </c>
      <c r="AF575">
        <f ca="1">IF(main[[#This Row],[Place]]="New york",main[[#This Row],[Networth]],0)</f>
        <v>0</v>
      </c>
      <c r="AG575">
        <f ca="1">IF(main[[#This Row],[Place]]="London",main[[#This Row],[Networth]],0)</f>
        <v>2951528.1522900271</v>
      </c>
      <c r="AH575">
        <f ca="1">IF(main[[#This Row],[Place]]="Paris",main[[#This Row],[Networth]],0)</f>
        <v>0</v>
      </c>
      <c r="AI575">
        <f ca="1">IF(main[[#This Row],[Place]]="Rome",main[[#This Row],[Networth]],0)</f>
        <v>0</v>
      </c>
      <c r="AJ575">
        <f ca="1">IF(main[[#This Row],[Place]]="Delhi",main[[#This Row],[Networth]],0)</f>
        <v>0</v>
      </c>
      <c r="AK575">
        <f ca="1">IF(main[[#This Row],[Place]]="Lords",main[[#This Row],[Networth]],0)</f>
        <v>0</v>
      </c>
    </row>
    <row r="576" spans="4:37">
      <c r="D576" s="16">
        <f t="shared" ca="1" si="178"/>
        <v>6</v>
      </c>
      <c r="E576">
        <f t="shared" ca="1" si="178"/>
        <v>23</v>
      </c>
      <c r="F576">
        <f t="shared" si="199"/>
        <v>573</v>
      </c>
      <c r="G576" t="str">
        <f ca="1">VLOOKUP(D576,firstname[],2,FALSE)</f>
        <v>Donald</v>
      </c>
      <c r="H576" s="3" t="str">
        <f ca="1">VLOOKUP(E576,lastname[],2,FALSE)</f>
        <v>Kat</v>
      </c>
      <c r="I576">
        <f t="shared" ca="1" si="179"/>
        <v>44</v>
      </c>
      <c r="J576">
        <f t="shared" ca="1" si="180"/>
        <v>1</v>
      </c>
      <c r="K576" t="str">
        <f t="shared" ca="1" si="181"/>
        <v>men</v>
      </c>
      <c r="L576">
        <f t="shared" ca="1" si="182"/>
        <v>5</v>
      </c>
      <c r="M576" t="str">
        <f t="shared" ca="1" si="183"/>
        <v>Electrical</v>
      </c>
      <c r="N576">
        <f t="shared" ca="1" si="184"/>
        <v>3</v>
      </c>
      <c r="O576" t="str">
        <f t="shared" ca="1" si="185"/>
        <v>Graduate</v>
      </c>
      <c r="P576">
        <f t="shared" ca="1" si="186"/>
        <v>2</v>
      </c>
      <c r="Q576">
        <f t="shared" ca="1" si="187"/>
        <v>1</v>
      </c>
      <c r="R576">
        <f t="shared" ca="1" si="188"/>
        <v>523751</v>
      </c>
      <c r="S576">
        <f t="shared" ca="1" si="189"/>
        <v>7</v>
      </c>
      <c r="T576" t="str">
        <f t="shared" ca="1" si="190"/>
        <v>Melbourne</v>
      </c>
      <c r="U576">
        <f t="shared" ca="1" si="191"/>
        <v>3416551.6018569474</v>
      </c>
      <c r="V576">
        <f t="shared" ca="1" si="192"/>
        <v>145971.47596355388</v>
      </c>
      <c r="W576">
        <f t="shared" ca="1" si="193"/>
        <v>168747.7723209793</v>
      </c>
      <c r="X576">
        <f t="shared" ca="1" si="194"/>
        <v>27401.049984645757</v>
      </c>
      <c r="Y576">
        <f t="shared" ca="1" si="195"/>
        <v>323291.41950710345</v>
      </c>
      <c r="Z576">
        <f t="shared" ca="1" si="196"/>
        <v>186059.79341252573</v>
      </c>
      <c r="AA576">
        <f t="shared" ca="1" si="197"/>
        <v>4295110.1675904524</v>
      </c>
      <c r="AB576">
        <f t="shared" ca="1" si="198"/>
        <v>3798446.2221351494</v>
      </c>
      <c r="AD576">
        <f ca="1">IF(main[[#This Row],[Place]]="Melbourne",main[[#This Row],[Networth]],0)</f>
        <v>3798446.2221351494</v>
      </c>
      <c r="AE576">
        <f ca="1">IF(main[[#This Row],[Place]]="Cardiff",main[[#This Row],[Networth]],0)</f>
        <v>0</v>
      </c>
      <c r="AF576">
        <f ca="1">IF(main[[#This Row],[Place]]="New york",main[[#This Row],[Networth]],0)</f>
        <v>0</v>
      </c>
      <c r="AG576">
        <f ca="1">IF(main[[#This Row],[Place]]="London",main[[#This Row],[Networth]],0)</f>
        <v>0</v>
      </c>
      <c r="AH576">
        <f ca="1">IF(main[[#This Row],[Place]]="Paris",main[[#This Row],[Networth]],0)</f>
        <v>0</v>
      </c>
      <c r="AI576">
        <f ca="1">IF(main[[#This Row],[Place]]="Rome",main[[#This Row],[Networth]],0)</f>
        <v>0</v>
      </c>
      <c r="AJ576">
        <f ca="1">IF(main[[#This Row],[Place]]="Delhi",main[[#This Row],[Networth]],0)</f>
        <v>0</v>
      </c>
      <c r="AK576">
        <f ca="1">IF(main[[#This Row],[Place]]="Lords",main[[#This Row],[Networth]],0)</f>
        <v>0</v>
      </c>
    </row>
    <row r="577" spans="4:37">
      <c r="D577" s="16">
        <f t="shared" ca="1" si="178"/>
        <v>18</v>
      </c>
      <c r="E577">
        <f t="shared" ca="1" si="178"/>
        <v>6</v>
      </c>
      <c r="F577">
        <f t="shared" si="199"/>
        <v>574</v>
      </c>
      <c r="G577" t="str">
        <f ca="1">VLOOKUP(D577,firstname[],2,FALSE)</f>
        <v>Charles</v>
      </c>
      <c r="H577" s="3" t="str">
        <f ca="1">VLOOKUP(E577,lastname[],2,FALSE)</f>
        <v>Pant</v>
      </c>
      <c r="I577">
        <f t="shared" ca="1" si="179"/>
        <v>30</v>
      </c>
      <c r="J577">
        <f t="shared" ca="1" si="180"/>
        <v>1</v>
      </c>
      <c r="K577" t="str">
        <f t="shared" ca="1" si="181"/>
        <v>men</v>
      </c>
      <c r="L577">
        <f t="shared" ca="1" si="182"/>
        <v>4</v>
      </c>
      <c r="M577" t="str">
        <f t="shared" ca="1" si="183"/>
        <v>IT</v>
      </c>
      <c r="N577">
        <f t="shared" ca="1" si="184"/>
        <v>4</v>
      </c>
      <c r="O577" t="str">
        <f t="shared" ca="1" si="185"/>
        <v>PostGraduate</v>
      </c>
      <c r="P577">
        <f t="shared" ca="1" si="186"/>
        <v>1</v>
      </c>
      <c r="Q577">
        <f t="shared" ca="1" si="187"/>
        <v>1</v>
      </c>
      <c r="R577">
        <f t="shared" ca="1" si="188"/>
        <v>1159686</v>
      </c>
      <c r="S577">
        <f t="shared" ca="1" si="189"/>
        <v>1</v>
      </c>
      <c r="T577" t="str">
        <f t="shared" ca="1" si="190"/>
        <v>New york</v>
      </c>
      <c r="U577">
        <f t="shared" ca="1" si="191"/>
        <v>6044897.4589510951</v>
      </c>
      <c r="V577">
        <f t="shared" ca="1" si="192"/>
        <v>28388.735080363498</v>
      </c>
      <c r="W577">
        <f t="shared" ca="1" si="193"/>
        <v>218085.02499077888</v>
      </c>
      <c r="X577">
        <f t="shared" ca="1" si="194"/>
        <v>158594.9359679608</v>
      </c>
      <c r="Y577">
        <f t="shared" ca="1" si="195"/>
        <v>1115331.5882152461</v>
      </c>
      <c r="Z577">
        <f t="shared" ca="1" si="196"/>
        <v>109187.32347730259</v>
      </c>
      <c r="AA577">
        <f t="shared" ca="1" si="197"/>
        <v>7531855.8074191762</v>
      </c>
      <c r="AB577">
        <f t="shared" ca="1" si="198"/>
        <v>6229540.5481556067</v>
      </c>
      <c r="AD577">
        <f ca="1">IF(main[[#This Row],[Place]]="Melbourne",main[[#This Row],[Networth]],0)</f>
        <v>0</v>
      </c>
      <c r="AE577">
        <f ca="1">IF(main[[#This Row],[Place]]="Cardiff",main[[#This Row],[Networth]],0)</f>
        <v>0</v>
      </c>
      <c r="AF577">
        <f ca="1">IF(main[[#This Row],[Place]]="New york",main[[#This Row],[Networth]],0)</f>
        <v>6229540.5481556067</v>
      </c>
      <c r="AG577">
        <f ca="1">IF(main[[#This Row],[Place]]="London",main[[#This Row],[Networth]],0)</f>
        <v>0</v>
      </c>
      <c r="AH577">
        <f ca="1">IF(main[[#This Row],[Place]]="Paris",main[[#This Row],[Networth]],0)</f>
        <v>0</v>
      </c>
      <c r="AI577">
        <f ca="1">IF(main[[#This Row],[Place]]="Rome",main[[#This Row],[Networth]],0)</f>
        <v>0</v>
      </c>
      <c r="AJ577">
        <f ca="1">IF(main[[#This Row],[Place]]="Delhi",main[[#This Row],[Networth]],0)</f>
        <v>0</v>
      </c>
      <c r="AK577">
        <f ca="1">IF(main[[#This Row],[Place]]="Lords",main[[#This Row],[Networth]],0)</f>
        <v>0</v>
      </c>
    </row>
    <row r="578" spans="4:37">
      <c r="D578" s="16">
        <f t="shared" ca="1" si="178"/>
        <v>22</v>
      </c>
      <c r="E578">
        <f t="shared" ca="1" si="178"/>
        <v>19</v>
      </c>
      <c r="F578">
        <f t="shared" si="199"/>
        <v>575</v>
      </c>
      <c r="G578" t="str">
        <f ca="1">VLOOKUP(D578,firstname[],2,FALSE)</f>
        <v>Satya</v>
      </c>
      <c r="H578" s="3" t="str">
        <f ca="1">VLOOKUP(E578,lastname[],2,FALSE)</f>
        <v>Chandra</v>
      </c>
      <c r="I578">
        <f t="shared" ca="1" si="179"/>
        <v>30</v>
      </c>
      <c r="J578">
        <f t="shared" ca="1" si="180"/>
        <v>2</v>
      </c>
      <c r="K578" t="str">
        <f t="shared" ca="1" si="181"/>
        <v>women</v>
      </c>
      <c r="L578">
        <f t="shared" ca="1" si="182"/>
        <v>6</v>
      </c>
      <c r="M578" t="str">
        <f t="shared" ca="1" si="183"/>
        <v>Biotech</v>
      </c>
      <c r="N578">
        <f t="shared" ca="1" si="184"/>
        <v>2</v>
      </c>
      <c r="O578" t="str">
        <f t="shared" ca="1" si="185"/>
        <v>SSC</v>
      </c>
      <c r="P578">
        <f t="shared" ca="1" si="186"/>
        <v>2</v>
      </c>
      <c r="Q578">
        <f t="shared" ca="1" si="187"/>
        <v>4</v>
      </c>
      <c r="R578">
        <f t="shared" ca="1" si="188"/>
        <v>586870</v>
      </c>
      <c r="S578">
        <f t="shared" ca="1" si="189"/>
        <v>3</v>
      </c>
      <c r="T578" t="str">
        <f t="shared" ca="1" si="190"/>
        <v>Paris</v>
      </c>
      <c r="U578">
        <f t="shared" ca="1" si="191"/>
        <v>2728644.6231930247</v>
      </c>
      <c r="V578">
        <f t="shared" ca="1" si="192"/>
        <v>102816.57565460639</v>
      </c>
      <c r="W578">
        <f t="shared" ca="1" si="193"/>
        <v>492373.1229059617</v>
      </c>
      <c r="X578">
        <f t="shared" ca="1" si="194"/>
        <v>320387.62951734377</v>
      </c>
      <c r="Y578">
        <f t="shared" ca="1" si="195"/>
        <v>3590.4624828217979</v>
      </c>
      <c r="Z578">
        <f t="shared" ca="1" si="196"/>
        <v>292275.10269853607</v>
      </c>
      <c r="AA578">
        <f t="shared" ca="1" si="197"/>
        <v>4100162.8487975225</v>
      </c>
      <c r="AB578">
        <f t="shared" ca="1" si="198"/>
        <v>3673368.1811427507</v>
      </c>
      <c r="AD578">
        <f ca="1">IF(main[[#This Row],[Place]]="Melbourne",main[[#This Row],[Networth]],0)</f>
        <v>0</v>
      </c>
      <c r="AE578">
        <f ca="1">IF(main[[#This Row],[Place]]="Cardiff",main[[#This Row],[Networth]],0)</f>
        <v>0</v>
      </c>
      <c r="AF578">
        <f ca="1">IF(main[[#This Row],[Place]]="New york",main[[#This Row],[Networth]],0)</f>
        <v>0</v>
      </c>
      <c r="AG578">
        <f ca="1">IF(main[[#This Row],[Place]]="London",main[[#This Row],[Networth]],0)</f>
        <v>0</v>
      </c>
      <c r="AH578">
        <f ca="1">IF(main[[#This Row],[Place]]="Paris",main[[#This Row],[Networth]],0)</f>
        <v>3673368.1811427507</v>
      </c>
      <c r="AI578">
        <f ca="1">IF(main[[#This Row],[Place]]="Rome",main[[#This Row],[Networth]],0)</f>
        <v>0</v>
      </c>
      <c r="AJ578">
        <f ca="1">IF(main[[#This Row],[Place]]="Delhi",main[[#This Row],[Networth]],0)</f>
        <v>0</v>
      </c>
      <c r="AK578">
        <f ca="1">IF(main[[#This Row],[Place]]="Lords",main[[#This Row],[Networth]],0)</f>
        <v>0</v>
      </c>
    </row>
    <row r="579" spans="4:37">
      <c r="D579" s="16">
        <f t="shared" ca="1" si="178"/>
        <v>17</v>
      </c>
      <c r="E579">
        <f t="shared" ca="1" si="178"/>
        <v>20</v>
      </c>
      <c r="F579">
        <f t="shared" si="199"/>
        <v>576</v>
      </c>
      <c r="G579" t="str">
        <f ca="1">VLOOKUP(D579,firstname[],2,FALSE)</f>
        <v>Collin</v>
      </c>
      <c r="H579" s="3" t="str">
        <f ca="1">VLOOKUP(E579,lastname[],2,FALSE)</f>
        <v>Link</v>
      </c>
      <c r="I579">
        <f t="shared" ca="1" si="179"/>
        <v>40</v>
      </c>
      <c r="J579">
        <f t="shared" ca="1" si="180"/>
        <v>2</v>
      </c>
      <c r="K579" t="str">
        <f t="shared" ca="1" si="181"/>
        <v>women</v>
      </c>
      <c r="L579">
        <f t="shared" ca="1" si="182"/>
        <v>2</v>
      </c>
      <c r="M579" t="str">
        <f t="shared" ca="1" si="183"/>
        <v>Chemical</v>
      </c>
      <c r="N579">
        <f t="shared" ca="1" si="184"/>
        <v>2</v>
      </c>
      <c r="O579" t="str">
        <f t="shared" ca="1" si="185"/>
        <v>SSC</v>
      </c>
      <c r="P579">
        <f t="shared" ca="1" si="186"/>
        <v>1</v>
      </c>
      <c r="Q579">
        <f t="shared" ca="1" si="187"/>
        <v>3</v>
      </c>
      <c r="R579">
        <f t="shared" ca="1" si="188"/>
        <v>701346</v>
      </c>
      <c r="S579">
        <f t="shared" ca="1" si="189"/>
        <v>2</v>
      </c>
      <c r="T579" t="str">
        <f t="shared" ca="1" si="190"/>
        <v>London</v>
      </c>
      <c r="U579">
        <f t="shared" ca="1" si="191"/>
        <v>1906669.1754119706</v>
      </c>
      <c r="V579">
        <f t="shared" ca="1" si="192"/>
        <v>177514.82156172878</v>
      </c>
      <c r="W579">
        <f t="shared" ca="1" si="193"/>
        <v>186307.51353518374</v>
      </c>
      <c r="X579">
        <f t="shared" ca="1" si="194"/>
        <v>124191.82490584377</v>
      </c>
      <c r="Y579">
        <f t="shared" ca="1" si="195"/>
        <v>541398.37931996537</v>
      </c>
      <c r="Z579">
        <f t="shared" ca="1" si="196"/>
        <v>242002.16166629377</v>
      </c>
      <c r="AA579">
        <f t="shared" ca="1" si="197"/>
        <v>3036324.8506134478</v>
      </c>
      <c r="AB579">
        <f t="shared" ca="1" si="198"/>
        <v>2193219.8248259099</v>
      </c>
      <c r="AD579">
        <f ca="1">IF(main[[#This Row],[Place]]="Melbourne",main[[#This Row],[Networth]],0)</f>
        <v>0</v>
      </c>
      <c r="AE579">
        <f ca="1">IF(main[[#This Row],[Place]]="Cardiff",main[[#This Row],[Networth]],0)</f>
        <v>0</v>
      </c>
      <c r="AF579">
        <f ca="1">IF(main[[#This Row],[Place]]="New york",main[[#This Row],[Networth]],0)</f>
        <v>0</v>
      </c>
      <c r="AG579">
        <f ca="1">IF(main[[#This Row],[Place]]="London",main[[#This Row],[Networth]],0)</f>
        <v>2193219.8248259099</v>
      </c>
      <c r="AH579">
        <f ca="1">IF(main[[#This Row],[Place]]="Paris",main[[#This Row],[Networth]],0)</f>
        <v>0</v>
      </c>
      <c r="AI579">
        <f ca="1">IF(main[[#This Row],[Place]]="Rome",main[[#This Row],[Networth]],0)</f>
        <v>0</v>
      </c>
      <c r="AJ579">
        <f ca="1">IF(main[[#This Row],[Place]]="Delhi",main[[#This Row],[Networth]],0)</f>
        <v>0</v>
      </c>
      <c r="AK579">
        <f ca="1">IF(main[[#This Row],[Place]]="Lords",main[[#This Row],[Networth]],0)</f>
        <v>0</v>
      </c>
    </row>
    <row r="580" spans="4:37">
      <c r="D580" s="16">
        <f t="shared" ca="1" si="178"/>
        <v>4</v>
      </c>
      <c r="E580">
        <f t="shared" ca="1" si="178"/>
        <v>15</v>
      </c>
      <c r="F580">
        <f t="shared" si="199"/>
        <v>577</v>
      </c>
      <c r="G580" t="str">
        <f ca="1">VLOOKUP(D580,firstname[],2,FALSE)</f>
        <v>Sharmila</v>
      </c>
      <c r="H580" s="3" t="str">
        <f ca="1">VLOOKUP(E580,lastname[],2,FALSE)</f>
        <v>Pathan</v>
      </c>
      <c r="I580">
        <f t="shared" ca="1" si="179"/>
        <v>27</v>
      </c>
      <c r="J580">
        <f t="shared" ca="1" si="180"/>
        <v>1</v>
      </c>
      <c r="K580" t="str">
        <f t="shared" ca="1" si="181"/>
        <v>men</v>
      </c>
      <c r="L580">
        <f t="shared" ca="1" si="182"/>
        <v>1</v>
      </c>
      <c r="M580" t="str">
        <f t="shared" ca="1" si="183"/>
        <v>Computer Science</v>
      </c>
      <c r="N580">
        <f t="shared" ca="1" si="184"/>
        <v>3</v>
      </c>
      <c r="O580" t="str">
        <f t="shared" ca="1" si="185"/>
        <v>Graduate</v>
      </c>
      <c r="P580">
        <f t="shared" ca="1" si="186"/>
        <v>3</v>
      </c>
      <c r="Q580">
        <f t="shared" ca="1" si="187"/>
        <v>1</v>
      </c>
      <c r="R580">
        <f t="shared" ca="1" si="188"/>
        <v>457358</v>
      </c>
      <c r="S580">
        <f t="shared" ca="1" si="189"/>
        <v>7</v>
      </c>
      <c r="T580" t="str">
        <f t="shared" ca="1" si="190"/>
        <v>Melbourne</v>
      </c>
      <c r="U580">
        <f t="shared" ca="1" si="191"/>
        <v>4498067.0869103158</v>
      </c>
      <c r="V580">
        <f t="shared" ca="1" si="192"/>
        <v>173857.23695401227</v>
      </c>
      <c r="W580">
        <f t="shared" ca="1" si="193"/>
        <v>5970.2084204422263</v>
      </c>
      <c r="X580">
        <f t="shared" ca="1" si="194"/>
        <v>2817.5854598145247</v>
      </c>
      <c r="Y580">
        <f t="shared" ca="1" si="195"/>
        <v>127634.84390884607</v>
      </c>
      <c r="Z580">
        <f t="shared" ca="1" si="196"/>
        <v>180078.61172556417</v>
      </c>
      <c r="AA580">
        <f t="shared" ca="1" si="197"/>
        <v>5141473.9070563223</v>
      </c>
      <c r="AB580">
        <f t="shared" ca="1" si="198"/>
        <v>4837164.2407336496</v>
      </c>
      <c r="AD580">
        <f ca="1">IF(main[[#This Row],[Place]]="Melbourne",main[[#This Row],[Networth]],0)</f>
        <v>4837164.2407336496</v>
      </c>
      <c r="AE580">
        <f ca="1">IF(main[[#This Row],[Place]]="Cardiff",main[[#This Row],[Networth]],0)</f>
        <v>0</v>
      </c>
      <c r="AF580">
        <f ca="1">IF(main[[#This Row],[Place]]="New york",main[[#This Row],[Networth]],0)</f>
        <v>0</v>
      </c>
      <c r="AG580">
        <f ca="1">IF(main[[#This Row],[Place]]="London",main[[#This Row],[Networth]],0)</f>
        <v>0</v>
      </c>
      <c r="AH580">
        <f ca="1">IF(main[[#This Row],[Place]]="Paris",main[[#This Row],[Networth]],0)</f>
        <v>0</v>
      </c>
      <c r="AI580">
        <f ca="1">IF(main[[#This Row],[Place]]="Rome",main[[#This Row],[Networth]],0)</f>
        <v>0</v>
      </c>
      <c r="AJ580">
        <f ca="1">IF(main[[#This Row],[Place]]="Delhi",main[[#This Row],[Networth]],0)</f>
        <v>0</v>
      </c>
      <c r="AK580">
        <f ca="1">IF(main[[#This Row],[Place]]="Lords",main[[#This Row],[Networth]],0)</f>
        <v>0</v>
      </c>
    </row>
    <row r="581" spans="4:37">
      <c r="D581" s="16">
        <f t="shared" ref="D581:E644" ca="1" si="200">RANDBETWEEN(1,30)</f>
        <v>21</v>
      </c>
      <c r="E581">
        <f t="shared" ca="1" si="200"/>
        <v>18</v>
      </c>
      <c r="F581">
        <f t="shared" si="199"/>
        <v>578</v>
      </c>
      <c r="G581" t="str">
        <f ca="1">VLOOKUP(D581,firstname[],2,FALSE)</f>
        <v>Mitchell</v>
      </c>
      <c r="H581" s="3" t="str">
        <f ca="1">VLOOKUP(E581,lastname[],2,FALSE)</f>
        <v>Williams</v>
      </c>
      <c r="I581">
        <f t="shared" ref="I581:I644" ca="1" si="201">RANDBETWEEN(25,45)</f>
        <v>25</v>
      </c>
      <c r="J581">
        <f t="shared" ref="J581:J644" ca="1" si="202">RANDBETWEEN(1,2)</f>
        <v>2</v>
      </c>
      <c r="K581" t="str">
        <f t="shared" ref="K581:K644" ca="1" si="203">IF(J581=1,"men","women")</f>
        <v>women</v>
      </c>
      <c r="L581">
        <f t="shared" ref="L581:L644" ca="1" si="204">RANDBETWEEN(1,6)</f>
        <v>5</v>
      </c>
      <c r="M581" t="str">
        <f t="shared" ref="M581:M644" ca="1" si="205">VLOOKUP(L581,$A$4:$B$9,2,FALSE)</f>
        <v>Electrical</v>
      </c>
      <c r="N581">
        <f t="shared" ref="N581:N644" ca="1" si="206">RANDBETWEEN(1,5)</f>
        <v>4</v>
      </c>
      <c r="O581" t="str">
        <f t="shared" ref="O581:O644" ca="1" si="207">VLOOKUP(N581,$A$12:$B$16,2,FALSE)</f>
        <v>PostGraduate</v>
      </c>
      <c r="P581">
        <f t="shared" ref="P581:P644" ca="1" si="208">RANDBETWEEN(1,3)</f>
        <v>3</v>
      </c>
      <c r="Q581">
        <f t="shared" ref="Q581:Q644" ca="1" si="209">RANDBETWEEN(1,4)</f>
        <v>2</v>
      </c>
      <c r="R581">
        <f t="shared" ref="R581:R644" ca="1" si="210">RANDBETWEEN(50000,1500000)</f>
        <v>753177</v>
      </c>
      <c r="S581">
        <f t="shared" ref="S581:S644" ca="1" si="211">RANDBETWEEN(1,8)</f>
        <v>3</v>
      </c>
      <c r="T581" t="str">
        <f t="shared" ref="T581:T644" ca="1" si="212">VLOOKUP(S581,$A$19:$B$26,2,FALSE)</f>
        <v>Paris</v>
      </c>
      <c r="U581">
        <f t="shared" ref="U581:U644" ca="1" si="213">RAND()*R581*10</f>
        <v>1949793.4462551405</v>
      </c>
      <c r="V581">
        <f t="shared" ref="V581:V644" ca="1" si="214">U581*RAND()*0.1</f>
        <v>107966.78740692989</v>
      </c>
      <c r="W581">
        <f t="shared" ref="W581:W644" ca="1" si="215">R581*RAND()</f>
        <v>336683.86060923961</v>
      </c>
      <c r="X581">
        <f t="shared" ref="X581:X644" ca="1" si="216">W581*RAND()</f>
        <v>245068.60694762412</v>
      </c>
      <c r="Y581">
        <f t="shared" ref="Y581:Y644" ca="1" si="217">RAND()*R581</f>
        <v>560558.72939939506</v>
      </c>
      <c r="Z581">
        <f t="shared" ref="Z581:Z644" ca="1" si="218">RAND()*R581*0.75</f>
        <v>408318.39367500506</v>
      </c>
      <c r="AA581">
        <f t="shared" ref="AA581:AA644" ca="1" si="219">R581+U581+W581+Z581</f>
        <v>3447972.700539385</v>
      </c>
      <c r="AB581">
        <f t="shared" ref="AB581:AB644" ca="1" si="220">AA581-V581-X581-Y581</f>
        <v>2534378.5767854359</v>
      </c>
      <c r="AD581">
        <f ca="1">IF(main[[#This Row],[Place]]="Melbourne",main[[#This Row],[Networth]],0)</f>
        <v>0</v>
      </c>
      <c r="AE581">
        <f ca="1">IF(main[[#This Row],[Place]]="Cardiff",main[[#This Row],[Networth]],0)</f>
        <v>0</v>
      </c>
      <c r="AF581">
        <f ca="1">IF(main[[#This Row],[Place]]="New york",main[[#This Row],[Networth]],0)</f>
        <v>0</v>
      </c>
      <c r="AG581">
        <f ca="1">IF(main[[#This Row],[Place]]="London",main[[#This Row],[Networth]],0)</f>
        <v>0</v>
      </c>
      <c r="AH581">
        <f ca="1">IF(main[[#This Row],[Place]]="Paris",main[[#This Row],[Networth]],0)</f>
        <v>2534378.5767854359</v>
      </c>
      <c r="AI581">
        <f ca="1">IF(main[[#This Row],[Place]]="Rome",main[[#This Row],[Networth]],0)</f>
        <v>0</v>
      </c>
      <c r="AJ581">
        <f ca="1">IF(main[[#This Row],[Place]]="Delhi",main[[#This Row],[Networth]],0)</f>
        <v>0</v>
      </c>
      <c r="AK581">
        <f ca="1">IF(main[[#This Row],[Place]]="Lords",main[[#This Row],[Networth]],0)</f>
        <v>0</v>
      </c>
    </row>
    <row r="582" spans="4:37">
      <c r="D582" s="16">
        <f t="shared" ca="1" si="200"/>
        <v>3</v>
      </c>
      <c r="E582">
        <f t="shared" ca="1" si="200"/>
        <v>30</v>
      </c>
      <c r="F582">
        <f t="shared" ref="F582:F645" si="221">F581+1</f>
        <v>579</v>
      </c>
      <c r="G582" t="str">
        <f ca="1">VLOOKUP(D582,firstname[],2,FALSE)</f>
        <v>Pradyuman</v>
      </c>
      <c r="H582" s="3" t="str">
        <f ca="1">VLOOKUP(E582,lastname[],2,FALSE)</f>
        <v>Hawkings</v>
      </c>
      <c r="I582">
        <f t="shared" ca="1" si="201"/>
        <v>33</v>
      </c>
      <c r="J582">
        <f t="shared" ca="1" si="202"/>
        <v>1</v>
      </c>
      <c r="K582" t="str">
        <f t="shared" ca="1" si="203"/>
        <v>men</v>
      </c>
      <c r="L582">
        <f t="shared" ca="1" si="204"/>
        <v>6</v>
      </c>
      <c r="M582" t="str">
        <f t="shared" ca="1" si="205"/>
        <v>Biotech</v>
      </c>
      <c r="N582">
        <f t="shared" ca="1" si="206"/>
        <v>1</v>
      </c>
      <c r="O582" t="str">
        <f t="shared" ca="1" si="207"/>
        <v>HSC</v>
      </c>
      <c r="P582">
        <f t="shared" ca="1" si="208"/>
        <v>1</v>
      </c>
      <c r="Q582">
        <f t="shared" ca="1" si="209"/>
        <v>4</v>
      </c>
      <c r="R582">
        <f t="shared" ca="1" si="210"/>
        <v>990224</v>
      </c>
      <c r="S582">
        <f t="shared" ca="1" si="211"/>
        <v>1</v>
      </c>
      <c r="T582" t="str">
        <f t="shared" ca="1" si="212"/>
        <v>New york</v>
      </c>
      <c r="U582">
        <f t="shared" ca="1" si="213"/>
        <v>395982.18793368177</v>
      </c>
      <c r="V582">
        <f t="shared" ca="1" si="214"/>
        <v>22557.620345150106</v>
      </c>
      <c r="W582">
        <f t="shared" ca="1" si="215"/>
        <v>829905.76306880324</v>
      </c>
      <c r="X582">
        <f t="shared" ca="1" si="216"/>
        <v>540724.41678182245</v>
      </c>
      <c r="Y582">
        <f t="shared" ca="1" si="217"/>
        <v>24665.654795019287</v>
      </c>
      <c r="Z582">
        <f t="shared" ca="1" si="218"/>
        <v>541787.81700615177</v>
      </c>
      <c r="AA582">
        <f t="shared" ca="1" si="219"/>
        <v>2757899.7680086368</v>
      </c>
      <c r="AB582">
        <f t="shared" ca="1" si="220"/>
        <v>2169952.0760866445</v>
      </c>
      <c r="AD582">
        <f ca="1">IF(main[[#This Row],[Place]]="Melbourne",main[[#This Row],[Networth]],0)</f>
        <v>0</v>
      </c>
      <c r="AE582">
        <f ca="1">IF(main[[#This Row],[Place]]="Cardiff",main[[#This Row],[Networth]],0)</f>
        <v>0</v>
      </c>
      <c r="AF582">
        <f ca="1">IF(main[[#This Row],[Place]]="New york",main[[#This Row],[Networth]],0)</f>
        <v>2169952.0760866445</v>
      </c>
      <c r="AG582">
        <f ca="1">IF(main[[#This Row],[Place]]="London",main[[#This Row],[Networth]],0)</f>
        <v>0</v>
      </c>
      <c r="AH582">
        <f ca="1">IF(main[[#This Row],[Place]]="Paris",main[[#This Row],[Networth]],0)</f>
        <v>0</v>
      </c>
      <c r="AI582">
        <f ca="1">IF(main[[#This Row],[Place]]="Rome",main[[#This Row],[Networth]],0)</f>
        <v>0</v>
      </c>
      <c r="AJ582">
        <f ca="1">IF(main[[#This Row],[Place]]="Delhi",main[[#This Row],[Networth]],0)</f>
        <v>0</v>
      </c>
      <c r="AK582">
        <f ca="1">IF(main[[#This Row],[Place]]="Lords",main[[#This Row],[Networth]],0)</f>
        <v>0</v>
      </c>
    </row>
    <row r="583" spans="4:37">
      <c r="D583" s="16">
        <f t="shared" ca="1" si="200"/>
        <v>25</v>
      </c>
      <c r="E583">
        <f t="shared" ca="1" si="200"/>
        <v>6</v>
      </c>
      <c r="F583">
        <f t="shared" si="221"/>
        <v>580</v>
      </c>
      <c r="G583" t="str">
        <f ca="1">VLOOKUP(D583,firstname[],2,FALSE)</f>
        <v>Washington</v>
      </c>
      <c r="H583" s="3" t="str">
        <f ca="1">VLOOKUP(E583,lastname[],2,FALSE)</f>
        <v>Pant</v>
      </c>
      <c r="I583">
        <f t="shared" ca="1" si="201"/>
        <v>37</v>
      </c>
      <c r="J583">
        <f t="shared" ca="1" si="202"/>
        <v>1</v>
      </c>
      <c r="K583" t="str">
        <f t="shared" ca="1" si="203"/>
        <v>men</v>
      </c>
      <c r="L583">
        <f t="shared" ca="1" si="204"/>
        <v>3</v>
      </c>
      <c r="M583" t="str">
        <f t="shared" ca="1" si="205"/>
        <v>Mechanical</v>
      </c>
      <c r="N583">
        <f t="shared" ca="1" si="206"/>
        <v>4</v>
      </c>
      <c r="O583" t="str">
        <f t="shared" ca="1" si="207"/>
        <v>PostGraduate</v>
      </c>
      <c r="P583">
        <f t="shared" ca="1" si="208"/>
        <v>1</v>
      </c>
      <c r="Q583">
        <f t="shared" ca="1" si="209"/>
        <v>3</v>
      </c>
      <c r="R583">
        <f t="shared" ca="1" si="210"/>
        <v>479832</v>
      </c>
      <c r="S583">
        <f t="shared" ca="1" si="211"/>
        <v>1</v>
      </c>
      <c r="T583" t="str">
        <f t="shared" ca="1" si="212"/>
        <v>New york</v>
      </c>
      <c r="U583">
        <f t="shared" ca="1" si="213"/>
        <v>594362.97119006526</v>
      </c>
      <c r="V583">
        <f t="shared" ca="1" si="214"/>
        <v>42077.959710646275</v>
      </c>
      <c r="W583">
        <f t="shared" ca="1" si="215"/>
        <v>57709.218258390451</v>
      </c>
      <c r="X583">
        <f t="shared" ca="1" si="216"/>
        <v>12935.746309203825</v>
      </c>
      <c r="Y583">
        <f t="shared" ca="1" si="217"/>
        <v>231073.54394215645</v>
      </c>
      <c r="Z583">
        <f t="shared" ca="1" si="218"/>
        <v>327377.7388689752</v>
      </c>
      <c r="AA583">
        <f t="shared" ca="1" si="219"/>
        <v>1459281.9283174309</v>
      </c>
      <c r="AB583">
        <f t="shared" ca="1" si="220"/>
        <v>1173194.6783554244</v>
      </c>
      <c r="AD583">
        <f ca="1">IF(main[[#This Row],[Place]]="Melbourne",main[[#This Row],[Networth]],0)</f>
        <v>0</v>
      </c>
      <c r="AE583">
        <f ca="1">IF(main[[#This Row],[Place]]="Cardiff",main[[#This Row],[Networth]],0)</f>
        <v>0</v>
      </c>
      <c r="AF583">
        <f ca="1">IF(main[[#This Row],[Place]]="New york",main[[#This Row],[Networth]],0)</f>
        <v>1173194.6783554244</v>
      </c>
      <c r="AG583">
        <f ca="1">IF(main[[#This Row],[Place]]="London",main[[#This Row],[Networth]],0)</f>
        <v>0</v>
      </c>
      <c r="AH583">
        <f ca="1">IF(main[[#This Row],[Place]]="Paris",main[[#This Row],[Networth]],0)</f>
        <v>0</v>
      </c>
      <c r="AI583">
        <f ca="1">IF(main[[#This Row],[Place]]="Rome",main[[#This Row],[Networth]],0)</f>
        <v>0</v>
      </c>
      <c r="AJ583">
        <f ca="1">IF(main[[#This Row],[Place]]="Delhi",main[[#This Row],[Networth]],0)</f>
        <v>0</v>
      </c>
      <c r="AK583">
        <f ca="1">IF(main[[#This Row],[Place]]="Lords",main[[#This Row],[Networth]],0)</f>
        <v>0</v>
      </c>
    </row>
    <row r="584" spans="4:37">
      <c r="D584" s="16">
        <f t="shared" ca="1" si="200"/>
        <v>18</v>
      </c>
      <c r="E584">
        <f t="shared" ca="1" si="200"/>
        <v>6</v>
      </c>
      <c r="F584">
        <f t="shared" si="221"/>
        <v>581</v>
      </c>
      <c r="G584" t="str">
        <f ca="1">VLOOKUP(D584,firstname[],2,FALSE)</f>
        <v>Charles</v>
      </c>
      <c r="H584" s="3" t="str">
        <f ca="1">VLOOKUP(E584,lastname[],2,FALSE)</f>
        <v>Pant</v>
      </c>
      <c r="I584">
        <f t="shared" ca="1" si="201"/>
        <v>40</v>
      </c>
      <c r="J584">
        <f t="shared" ca="1" si="202"/>
        <v>1</v>
      </c>
      <c r="K584" t="str">
        <f t="shared" ca="1" si="203"/>
        <v>men</v>
      </c>
      <c r="L584">
        <f t="shared" ca="1" si="204"/>
        <v>5</v>
      </c>
      <c r="M584" t="str">
        <f t="shared" ca="1" si="205"/>
        <v>Electrical</v>
      </c>
      <c r="N584">
        <f t="shared" ca="1" si="206"/>
        <v>4</v>
      </c>
      <c r="O584" t="str">
        <f t="shared" ca="1" si="207"/>
        <v>PostGraduate</v>
      </c>
      <c r="P584">
        <f t="shared" ca="1" si="208"/>
        <v>1</v>
      </c>
      <c r="Q584">
        <f t="shared" ca="1" si="209"/>
        <v>4</v>
      </c>
      <c r="R584">
        <f t="shared" ca="1" si="210"/>
        <v>122866</v>
      </c>
      <c r="S584">
        <f t="shared" ca="1" si="211"/>
        <v>1</v>
      </c>
      <c r="T584" t="str">
        <f t="shared" ca="1" si="212"/>
        <v>New york</v>
      </c>
      <c r="U584">
        <f t="shared" ca="1" si="213"/>
        <v>860840.37366024207</v>
      </c>
      <c r="V584">
        <f t="shared" ca="1" si="214"/>
        <v>20194.298750334761</v>
      </c>
      <c r="W584">
        <f t="shared" ca="1" si="215"/>
        <v>83811.307842419337</v>
      </c>
      <c r="X584">
        <f t="shared" ca="1" si="216"/>
        <v>52312.674358312674</v>
      </c>
      <c r="Y584">
        <f t="shared" ca="1" si="217"/>
        <v>17392.495077304429</v>
      </c>
      <c r="Z584">
        <f t="shared" ca="1" si="218"/>
        <v>9067.4448912879961</v>
      </c>
      <c r="AA584">
        <f t="shared" ca="1" si="219"/>
        <v>1076585.1263939494</v>
      </c>
      <c r="AB584">
        <f t="shared" ca="1" si="220"/>
        <v>986685.65820799768</v>
      </c>
      <c r="AD584">
        <f ca="1">IF(main[[#This Row],[Place]]="Melbourne",main[[#This Row],[Networth]],0)</f>
        <v>0</v>
      </c>
      <c r="AE584">
        <f ca="1">IF(main[[#This Row],[Place]]="Cardiff",main[[#This Row],[Networth]],0)</f>
        <v>0</v>
      </c>
      <c r="AF584">
        <f ca="1">IF(main[[#This Row],[Place]]="New york",main[[#This Row],[Networth]],0)</f>
        <v>986685.65820799768</v>
      </c>
      <c r="AG584">
        <f ca="1">IF(main[[#This Row],[Place]]="London",main[[#This Row],[Networth]],0)</f>
        <v>0</v>
      </c>
      <c r="AH584">
        <f ca="1">IF(main[[#This Row],[Place]]="Paris",main[[#This Row],[Networth]],0)</f>
        <v>0</v>
      </c>
      <c r="AI584">
        <f ca="1">IF(main[[#This Row],[Place]]="Rome",main[[#This Row],[Networth]],0)</f>
        <v>0</v>
      </c>
      <c r="AJ584">
        <f ca="1">IF(main[[#This Row],[Place]]="Delhi",main[[#This Row],[Networth]],0)</f>
        <v>0</v>
      </c>
      <c r="AK584">
        <f ca="1">IF(main[[#This Row],[Place]]="Lords",main[[#This Row],[Networth]],0)</f>
        <v>0</v>
      </c>
    </row>
    <row r="585" spans="4:37">
      <c r="D585" s="16">
        <f t="shared" ca="1" si="200"/>
        <v>10</v>
      </c>
      <c r="E585">
        <f t="shared" ca="1" si="200"/>
        <v>16</v>
      </c>
      <c r="F585">
        <f t="shared" si="221"/>
        <v>582</v>
      </c>
      <c r="G585" t="str">
        <f ca="1">VLOOKUP(D585,firstname[],2,FALSE)</f>
        <v>Abdul</v>
      </c>
      <c r="H585" s="3" t="str">
        <f ca="1">VLOOKUP(E585,lastname[],2,FALSE)</f>
        <v>Maxwell</v>
      </c>
      <c r="I585">
        <f t="shared" ca="1" si="201"/>
        <v>33</v>
      </c>
      <c r="J585">
        <f t="shared" ca="1" si="202"/>
        <v>1</v>
      </c>
      <c r="K585" t="str">
        <f t="shared" ca="1" si="203"/>
        <v>men</v>
      </c>
      <c r="L585">
        <f t="shared" ca="1" si="204"/>
        <v>5</v>
      </c>
      <c r="M585" t="str">
        <f t="shared" ca="1" si="205"/>
        <v>Electrical</v>
      </c>
      <c r="N585">
        <f t="shared" ca="1" si="206"/>
        <v>4</v>
      </c>
      <c r="O585" t="str">
        <f t="shared" ca="1" si="207"/>
        <v>PostGraduate</v>
      </c>
      <c r="P585">
        <f t="shared" ca="1" si="208"/>
        <v>2</v>
      </c>
      <c r="Q585">
        <f t="shared" ca="1" si="209"/>
        <v>3</v>
      </c>
      <c r="R585">
        <f t="shared" ca="1" si="210"/>
        <v>1486021</v>
      </c>
      <c r="S585">
        <f t="shared" ca="1" si="211"/>
        <v>3</v>
      </c>
      <c r="T585" t="str">
        <f t="shared" ca="1" si="212"/>
        <v>Paris</v>
      </c>
      <c r="U585">
        <f t="shared" ca="1" si="213"/>
        <v>3257906.1036933125</v>
      </c>
      <c r="V585">
        <f t="shared" ca="1" si="214"/>
        <v>121372.36583468247</v>
      </c>
      <c r="W585">
        <f t="shared" ca="1" si="215"/>
        <v>474534.7878253262</v>
      </c>
      <c r="X585">
        <f t="shared" ca="1" si="216"/>
        <v>127026.43108845157</v>
      </c>
      <c r="Y585">
        <f t="shared" ca="1" si="217"/>
        <v>558046.68564480229</v>
      </c>
      <c r="Z585">
        <f t="shared" ca="1" si="218"/>
        <v>996797.96544306679</v>
      </c>
      <c r="AA585">
        <f t="shared" ca="1" si="219"/>
        <v>6215259.8569617048</v>
      </c>
      <c r="AB585">
        <f t="shared" ca="1" si="220"/>
        <v>5408814.3743937686</v>
      </c>
      <c r="AD585">
        <f ca="1">IF(main[[#This Row],[Place]]="Melbourne",main[[#This Row],[Networth]],0)</f>
        <v>0</v>
      </c>
      <c r="AE585">
        <f ca="1">IF(main[[#This Row],[Place]]="Cardiff",main[[#This Row],[Networth]],0)</f>
        <v>0</v>
      </c>
      <c r="AF585">
        <f ca="1">IF(main[[#This Row],[Place]]="New york",main[[#This Row],[Networth]],0)</f>
        <v>0</v>
      </c>
      <c r="AG585">
        <f ca="1">IF(main[[#This Row],[Place]]="London",main[[#This Row],[Networth]],0)</f>
        <v>0</v>
      </c>
      <c r="AH585">
        <f ca="1">IF(main[[#This Row],[Place]]="Paris",main[[#This Row],[Networth]],0)</f>
        <v>5408814.3743937686</v>
      </c>
      <c r="AI585">
        <f ca="1">IF(main[[#This Row],[Place]]="Rome",main[[#This Row],[Networth]],0)</f>
        <v>0</v>
      </c>
      <c r="AJ585">
        <f ca="1">IF(main[[#This Row],[Place]]="Delhi",main[[#This Row],[Networth]],0)</f>
        <v>0</v>
      </c>
      <c r="AK585">
        <f ca="1">IF(main[[#This Row],[Place]]="Lords",main[[#This Row],[Networth]],0)</f>
        <v>0</v>
      </c>
    </row>
    <row r="586" spans="4:37">
      <c r="D586" s="16">
        <f t="shared" ca="1" si="200"/>
        <v>19</v>
      </c>
      <c r="E586">
        <f t="shared" ca="1" si="200"/>
        <v>16</v>
      </c>
      <c r="F586">
        <f t="shared" si="221"/>
        <v>583</v>
      </c>
      <c r="G586" t="str">
        <f ca="1">VLOOKUP(D586,firstname[],2,FALSE)</f>
        <v>Berkin</v>
      </c>
      <c r="H586" s="3" t="str">
        <f ca="1">VLOOKUP(E586,lastname[],2,FALSE)</f>
        <v>Maxwell</v>
      </c>
      <c r="I586">
        <f t="shared" ca="1" si="201"/>
        <v>39</v>
      </c>
      <c r="J586">
        <f t="shared" ca="1" si="202"/>
        <v>2</v>
      </c>
      <c r="K586" t="str">
        <f t="shared" ca="1" si="203"/>
        <v>women</v>
      </c>
      <c r="L586">
        <f t="shared" ca="1" si="204"/>
        <v>2</v>
      </c>
      <c r="M586" t="str">
        <f t="shared" ca="1" si="205"/>
        <v>Chemical</v>
      </c>
      <c r="N586">
        <f t="shared" ca="1" si="206"/>
        <v>3</v>
      </c>
      <c r="O586" t="str">
        <f t="shared" ca="1" si="207"/>
        <v>Graduate</v>
      </c>
      <c r="P586">
        <f t="shared" ca="1" si="208"/>
        <v>3</v>
      </c>
      <c r="Q586">
        <f t="shared" ca="1" si="209"/>
        <v>2</v>
      </c>
      <c r="R586">
        <f t="shared" ca="1" si="210"/>
        <v>613473</v>
      </c>
      <c r="S586">
        <f t="shared" ca="1" si="211"/>
        <v>1</v>
      </c>
      <c r="T586" t="str">
        <f t="shared" ca="1" si="212"/>
        <v>New york</v>
      </c>
      <c r="U586">
        <f t="shared" ca="1" si="213"/>
        <v>185137.11267560389</v>
      </c>
      <c r="V586">
        <f t="shared" ca="1" si="214"/>
        <v>8606.8575223574189</v>
      </c>
      <c r="W586">
        <f t="shared" ca="1" si="215"/>
        <v>69633.918221342232</v>
      </c>
      <c r="X586">
        <f t="shared" ca="1" si="216"/>
        <v>11287.317487263665</v>
      </c>
      <c r="Y586">
        <f t="shared" ca="1" si="217"/>
        <v>327842.93925988098</v>
      </c>
      <c r="Z586">
        <f t="shared" ca="1" si="218"/>
        <v>258760.7545389937</v>
      </c>
      <c r="AA586">
        <f t="shared" ca="1" si="219"/>
        <v>1127004.7854359399</v>
      </c>
      <c r="AB586">
        <f t="shared" ca="1" si="220"/>
        <v>779267.67116643791</v>
      </c>
      <c r="AD586">
        <f ca="1">IF(main[[#This Row],[Place]]="Melbourne",main[[#This Row],[Networth]],0)</f>
        <v>0</v>
      </c>
      <c r="AE586">
        <f ca="1">IF(main[[#This Row],[Place]]="Cardiff",main[[#This Row],[Networth]],0)</f>
        <v>0</v>
      </c>
      <c r="AF586">
        <f ca="1">IF(main[[#This Row],[Place]]="New york",main[[#This Row],[Networth]],0)</f>
        <v>779267.67116643791</v>
      </c>
      <c r="AG586">
        <f ca="1">IF(main[[#This Row],[Place]]="London",main[[#This Row],[Networth]],0)</f>
        <v>0</v>
      </c>
      <c r="AH586">
        <f ca="1">IF(main[[#This Row],[Place]]="Paris",main[[#This Row],[Networth]],0)</f>
        <v>0</v>
      </c>
      <c r="AI586">
        <f ca="1">IF(main[[#This Row],[Place]]="Rome",main[[#This Row],[Networth]],0)</f>
        <v>0</v>
      </c>
      <c r="AJ586">
        <f ca="1">IF(main[[#This Row],[Place]]="Delhi",main[[#This Row],[Networth]],0)</f>
        <v>0</v>
      </c>
      <c r="AK586">
        <f ca="1">IF(main[[#This Row],[Place]]="Lords",main[[#This Row],[Networth]],0)</f>
        <v>0</v>
      </c>
    </row>
    <row r="587" spans="4:37">
      <c r="D587" s="16">
        <f t="shared" ca="1" si="200"/>
        <v>23</v>
      </c>
      <c r="E587">
        <f t="shared" ca="1" si="200"/>
        <v>6</v>
      </c>
      <c r="F587">
        <f t="shared" si="221"/>
        <v>584</v>
      </c>
      <c r="G587" t="str">
        <f ca="1">VLOOKUP(D587,firstname[],2,FALSE)</f>
        <v>Bahumukhi</v>
      </c>
      <c r="H587" s="3" t="str">
        <f ca="1">VLOOKUP(E587,lastname[],2,FALSE)</f>
        <v>Pant</v>
      </c>
      <c r="I587">
        <f t="shared" ca="1" si="201"/>
        <v>43</v>
      </c>
      <c r="J587">
        <f t="shared" ca="1" si="202"/>
        <v>1</v>
      </c>
      <c r="K587" t="str">
        <f t="shared" ca="1" si="203"/>
        <v>men</v>
      </c>
      <c r="L587">
        <f t="shared" ca="1" si="204"/>
        <v>4</v>
      </c>
      <c r="M587" t="str">
        <f t="shared" ca="1" si="205"/>
        <v>IT</v>
      </c>
      <c r="N587">
        <f t="shared" ca="1" si="206"/>
        <v>2</v>
      </c>
      <c r="O587" t="str">
        <f t="shared" ca="1" si="207"/>
        <v>SSC</v>
      </c>
      <c r="P587">
        <f t="shared" ca="1" si="208"/>
        <v>2</v>
      </c>
      <c r="Q587">
        <f t="shared" ca="1" si="209"/>
        <v>1</v>
      </c>
      <c r="R587">
        <f t="shared" ca="1" si="210"/>
        <v>1374188</v>
      </c>
      <c r="S587">
        <f t="shared" ca="1" si="211"/>
        <v>5</v>
      </c>
      <c r="T587" t="str">
        <f t="shared" ca="1" si="212"/>
        <v>Delhi</v>
      </c>
      <c r="U587">
        <f t="shared" ca="1" si="213"/>
        <v>3621846.7929762439</v>
      </c>
      <c r="V587">
        <f t="shared" ca="1" si="214"/>
        <v>143275.7578410971</v>
      </c>
      <c r="W587">
        <f t="shared" ca="1" si="215"/>
        <v>303156.18873363361</v>
      </c>
      <c r="X587">
        <f t="shared" ca="1" si="216"/>
        <v>41820.502813946114</v>
      </c>
      <c r="Y587">
        <f t="shared" ca="1" si="217"/>
        <v>574610.89232087135</v>
      </c>
      <c r="Z587">
        <f t="shared" ca="1" si="218"/>
        <v>290038.79020735621</v>
      </c>
      <c r="AA587">
        <f t="shared" ca="1" si="219"/>
        <v>5589229.7719172332</v>
      </c>
      <c r="AB587">
        <f t="shared" ca="1" si="220"/>
        <v>4829522.6189413182</v>
      </c>
      <c r="AD587">
        <f ca="1">IF(main[[#This Row],[Place]]="Melbourne",main[[#This Row],[Networth]],0)</f>
        <v>0</v>
      </c>
      <c r="AE587">
        <f ca="1">IF(main[[#This Row],[Place]]="Cardiff",main[[#This Row],[Networth]],0)</f>
        <v>0</v>
      </c>
      <c r="AF587">
        <f ca="1">IF(main[[#This Row],[Place]]="New york",main[[#This Row],[Networth]],0)</f>
        <v>0</v>
      </c>
      <c r="AG587">
        <f ca="1">IF(main[[#This Row],[Place]]="London",main[[#This Row],[Networth]],0)</f>
        <v>0</v>
      </c>
      <c r="AH587">
        <f ca="1">IF(main[[#This Row],[Place]]="Paris",main[[#This Row],[Networth]],0)</f>
        <v>0</v>
      </c>
      <c r="AI587">
        <f ca="1">IF(main[[#This Row],[Place]]="Rome",main[[#This Row],[Networth]],0)</f>
        <v>0</v>
      </c>
      <c r="AJ587">
        <f ca="1">IF(main[[#This Row],[Place]]="Delhi",main[[#This Row],[Networth]],0)</f>
        <v>4829522.6189413182</v>
      </c>
      <c r="AK587">
        <f ca="1">IF(main[[#This Row],[Place]]="Lords",main[[#This Row],[Networth]],0)</f>
        <v>0</v>
      </c>
    </row>
    <row r="588" spans="4:37">
      <c r="D588" s="16">
        <f t="shared" ca="1" si="200"/>
        <v>22</v>
      </c>
      <c r="E588">
        <f t="shared" ca="1" si="200"/>
        <v>23</v>
      </c>
      <c r="F588">
        <f t="shared" si="221"/>
        <v>585</v>
      </c>
      <c r="G588" t="str">
        <f ca="1">VLOOKUP(D588,firstname[],2,FALSE)</f>
        <v>Satya</v>
      </c>
      <c r="H588" s="3" t="str">
        <f ca="1">VLOOKUP(E588,lastname[],2,FALSE)</f>
        <v>Kat</v>
      </c>
      <c r="I588">
        <f t="shared" ca="1" si="201"/>
        <v>34</v>
      </c>
      <c r="J588">
        <f t="shared" ca="1" si="202"/>
        <v>1</v>
      </c>
      <c r="K588" t="str">
        <f t="shared" ca="1" si="203"/>
        <v>men</v>
      </c>
      <c r="L588">
        <f t="shared" ca="1" si="204"/>
        <v>4</v>
      </c>
      <c r="M588" t="str">
        <f t="shared" ca="1" si="205"/>
        <v>IT</v>
      </c>
      <c r="N588">
        <f t="shared" ca="1" si="206"/>
        <v>4</v>
      </c>
      <c r="O588" t="str">
        <f t="shared" ca="1" si="207"/>
        <v>PostGraduate</v>
      </c>
      <c r="P588">
        <f t="shared" ca="1" si="208"/>
        <v>2</v>
      </c>
      <c r="Q588">
        <f t="shared" ca="1" si="209"/>
        <v>1</v>
      </c>
      <c r="R588">
        <f t="shared" ca="1" si="210"/>
        <v>830462</v>
      </c>
      <c r="S588">
        <f t="shared" ca="1" si="211"/>
        <v>1</v>
      </c>
      <c r="T588" t="str">
        <f t="shared" ca="1" si="212"/>
        <v>New york</v>
      </c>
      <c r="U588">
        <f t="shared" ca="1" si="213"/>
        <v>3735028.3059058576</v>
      </c>
      <c r="V588">
        <f t="shared" ca="1" si="214"/>
        <v>271583.3239834074</v>
      </c>
      <c r="W588">
        <f t="shared" ca="1" si="215"/>
        <v>772316.90279715403</v>
      </c>
      <c r="X588">
        <f t="shared" ca="1" si="216"/>
        <v>132934.94329891106</v>
      </c>
      <c r="Y588">
        <f t="shared" ca="1" si="217"/>
        <v>688955.34079376666</v>
      </c>
      <c r="Z588">
        <f t="shared" ca="1" si="218"/>
        <v>273359.76194563741</v>
      </c>
      <c r="AA588">
        <f t="shared" ca="1" si="219"/>
        <v>5611166.9706486501</v>
      </c>
      <c r="AB588">
        <f t="shared" ca="1" si="220"/>
        <v>4517693.3625725647</v>
      </c>
      <c r="AD588">
        <f ca="1">IF(main[[#This Row],[Place]]="Melbourne",main[[#This Row],[Networth]],0)</f>
        <v>0</v>
      </c>
      <c r="AE588">
        <f ca="1">IF(main[[#This Row],[Place]]="Cardiff",main[[#This Row],[Networth]],0)</f>
        <v>0</v>
      </c>
      <c r="AF588">
        <f ca="1">IF(main[[#This Row],[Place]]="New york",main[[#This Row],[Networth]],0)</f>
        <v>4517693.3625725647</v>
      </c>
      <c r="AG588">
        <f ca="1">IF(main[[#This Row],[Place]]="London",main[[#This Row],[Networth]],0)</f>
        <v>0</v>
      </c>
      <c r="AH588">
        <f ca="1">IF(main[[#This Row],[Place]]="Paris",main[[#This Row],[Networth]],0)</f>
        <v>0</v>
      </c>
      <c r="AI588">
        <f ca="1">IF(main[[#This Row],[Place]]="Rome",main[[#This Row],[Networth]],0)</f>
        <v>0</v>
      </c>
      <c r="AJ588">
        <f ca="1">IF(main[[#This Row],[Place]]="Delhi",main[[#This Row],[Networth]],0)</f>
        <v>0</v>
      </c>
      <c r="AK588">
        <f ca="1">IF(main[[#This Row],[Place]]="Lords",main[[#This Row],[Networth]],0)</f>
        <v>0</v>
      </c>
    </row>
    <row r="589" spans="4:37">
      <c r="D589" s="16">
        <f t="shared" ca="1" si="200"/>
        <v>12</v>
      </c>
      <c r="E589">
        <f t="shared" ca="1" si="200"/>
        <v>7</v>
      </c>
      <c r="F589">
        <f t="shared" si="221"/>
        <v>586</v>
      </c>
      <c r="G589" t="str">
        <f ca="1">VLOOKUP(D589,firstname[],2,FALSE)</f>
        <v>Bill</v>
      </c>
      <c r="H589" s="3" t="str">
        <f ca="1">VLOOKUP(E589,lastname[],2,FALSE)</f>
        <v>Trump</v>
      </c>
      <c r="I589">
        <f t="shared" ca="1" si="201"/>
        <v>41</v>
      </c>
      <c r="J589">
        <f t="shared" ca="1" si="202"/>
        <v>2</v>
      </c>
      <c r="K589" t="str">
        <f t="shared" ca="1" si="203"/>
        <v>women</v>
      </c>
      <c r="L589">
        <f t="shared" ca="1" si="204"/>
        <v>2</v>
      </c>
      <c r="M589" t="str">
        <f t="shared" ca="1" si="205"/>
        <v>Chemical</v>
      </c>
      <c r="N589">
        <f t="shared" ca="1" si="206"/>
        <v>3</v>
      </c>
      <c r="O589" t="str">
        <f t="shared" ca="1" si="207"/>
        <v>Graduate</v>
      </c>
      <c r="P589">
        <f t="shared" ca="1" si="208"/>
        <v>1</v>
      </c>
      <c r="Q589">
        <f t="shared" ca="1" si="209"/>
        <v>1</v>
      </c>
      <c r="R589">
        <f t="shared" ca="1" si="210"/>
        <v>1372853</v>
      </c>
      <c r="S589">
        <f t="shared" ca="1" si="211"/>
        <v>6</v>
      </c>
      <c r="T589" t="str">
        <f t="shared" ca="1" si="212"/>
        <v>Lords</v>
      </c>
      <c r="U589">
        <f t="shared" ca="1" si="213"/>
        <v>942350.50004055363</v>
      </c>
      <c r="V589">
        <f t="shared" ca="1" si="214"/>
        <v>34329.668273788004</v>
      </c>
      <c r="W589">
        <f t="shared" ca="1" si="215"/>
        <v>1028476.8278591163</v>
      </c>
      <c r="X589">
        <f t="shared" ca="1" si="216"/>
        <v>144345.20593303736</v>
      </c>
      <c r="Y589">
        <f t="shared" ca="1" si="217"/>
        <v>334701.58572126226</v>
      </c>
      <c r="Z589">
        <f t="shared" ca="1" si="218"/>
        <v>587420.27672517765</v>
      </c>
      <c r="AA589">
        <f t="shared" ca="1" si="219"/>
        <v>3931100.6046248474</v>
      </c>
      <c r="AB589">
        <f t="shared" ca="1" si="220"/>
        <v>3417724.14469676</v>
      </c>
      <c r="AD589">
        <f ca="1">IF(main[[#This Row],[Place]]="Melbourne",main[[#This Row],[Networth]],0)</f>
        <v>0</v>
      </c>
      <c r="AE589">
        <f ca="1">IF(main[[#This Row],[Place]]="Cardiff",main[[#This Row],[Networth]],0)</f>
        <v>0</v>
      </c>
      <c r="AF589">
        <f ca="1">IF(main[[#This Row],[Place]]="New york",main[[#This Row],[Networth]],0)</f>
        <v>0</v>
      </c>
      <c r="AG589">
        <f ca="1">IF(main[[#This Row],[Place]]="London",main[[#This Row],[Networth]],0)</f>
        <v>0</v>
      </c>
      <c r="AH589">
        <f ca="1">IF(main[[#This Row],[Place]]="Paris",main[[#This Row],[Networth]],0)</f>
        <v>0</v>
      </c>
      <c r="AI589">
        <f ca="1">IF(main[[#This Row],[Place]]="Rome",main[[#This Row],[Networth]],0)</f>
        <v>0</v>
      </c>
      <c r="AJ589">
        <f ca="1">IF(main[[#This Row],[Place]]="Delhi",main[[#This Row],[Networth]],0)</f>
        <v>0</v>
      </c>
      <c r="AK589">
        <f ca="1">IF(main[[#This Row],[Place]]="Lords",main[[#This Row],[Networth]],0)</f>
        <v>3417724.14469676</v>
      </c>
    </row>
    <row r="590" spans="4:37">
      <c r="D590" s="16">
        <f t="shared" ca="1" si="200"/>
        <v>10</v>
      </c>
      <c r="E590">
        <f t="shared" ca="1" si="200"/>
        <v>25</v>
      </c>
      <c r="F590">
        <f t="shared" si="221"/>
        <v>587</v>
      </c>
      <c r="G590" t="str">
        <f ca="1">VLOOKUP(D590,firstname[],2,FALSE)</f>
        <v>Abdul</v>
      </c>
      <c r="H590" s="3" t="str">
        <f ca="1">VLOOKUP(E590,lastname[],2,FALSE)</f>
        <v>Mathhodkar</v>
      </c>
      <c r="I590">
        <f t="shared" ca="1" si="201"/>
        <v>26</v>
      </c>
      <c r="J590">
        <f t="shared" ca="1" si="202"/>
        <v>1</v>
      </c>
      <c r="K590" t="str">
        <f t="shared" ca="1" si="203"/>
        <v>men</v>
      </c>
      <c r="L590">
        <f t="shared" ca="1" si="204"/>
        <v>6</v>
      </c>
      <c r="M590" t="str">
        <f t="shared" ca="1" si="205"/>
        <v>Biotech</v>
      </c>
      <c r="N590">
        <f t="shared" ca="1" si="206"/>
        <v>1</v>
      </c>
      <c r="O590" t="str">
        <f t="shared" ca="1" si="207"/>
        <v>HSC</v>
      </c>
      <c r="P590">
        <f t="shared" ca="1" si="208"/>
        <v>2</v>
      </c>
      <c r="Q590">
        <f t="shared" ca="1" si="209"/>
        <v>4</v>
      </c>
      <c r="R590">
        <f t="shared" ca="1" si="210"/>
        <v>1308111</v>
      </c>
      <c r="S590">
        <f t="shared" ca="1" si="211"/>
        <v>8</v>
      </c>
      <c r="T590" t="str">
        <f t="shared" ca="1" si="212"/>
        <v>Cardiff</v>
      </c>
      <c r="U590">
        <f t="shared" ca="1" si="213"/>
        <v>4718059.8872188274</v>
      </c>
      <c r="V590">
        <f t="shared" ca="1" si="214"/>
        <v>100972.46137988957</v>
      </c>
      <c r="W590">
        <f t="shared" ca="1" si="215"/>
        <v>1037083.5852346423</v>
      </c>
      <c r="X590">
        <f t="shared" ca="1" si="216"/>
        <v>857169.9258020561</v>
      </c>
      <c r="Y590">
        <f t="shared" ca="1" si="217"/>
        <v>511014.16978046426</v>
      </c>
      <c r="Z590">
        <f t="shared" ca="1" si="218"/>
        <v>78737.198933934094</v>
      </c>
      <c r="AA590">
        <f t="shared" ca="1" si="219"/>
        <v>7141991.6713874033</v>
      </c>
      <c r="AB590">
        <f t="shared" ca="1" si="220"/>
        <v>5672835.1144249942</v>
      </c>
      <c r="AD590">
        <f ca="1">IF(main[[#This Row],[Place]]="Melbourne",main[[#This Row],[Networth]],0)</f>
        <v>0</v>
      </c>
      <c r="AE590">
        <f ca="1">IF(main[[#This Row],[Place]]="Cardiff",main[[#This Row],[Networth]],0)</f>
        <v>5672835.1144249942</v>
      </c>
      <c r="AF590">
        <f ca="1">IF(main[[#This Row],[Place]]="New york",main[[#This Row],[Networth]],0)</f>
        <v>0</v>
      </c>
      <c r="AG590">
        <f ca="1">IF(main[[#This Row],[Place]]="London",main[[#This Row],[Networth]],0)</f>
        <v>0</v>
      </c>
      <c r="AH590">
        <f ca="1">IF(main[[#This Row],[Place]]="Paris",main[[#This Row],[Networth]],0)</f>
        <v>0</v>
      </c>
      <c r="AI590">
        <f ca="1">IF(main[[#This Row],[Place]]="Rome",main[[#This Row],[Networth]],0)</f>
        <v>0</v>
      </c>
      <c r="AJ590">
        <f ca="1">IF(main[[#This Row],[Place]]="Delhi",main[[#This Row],[Networth]],0)</f>
        <v>0</v>
      </c>
      <c r="AK590">
        <f ca="1">IF(main[[#This Row],[Place]]="Lords",main[[#This Row],[Networth]],0)</f>
        <v>0</v>
      </c>
    </row>
    <row r="591" spans="4:37">
      <c r="D591" s="16">
        <f t="shared" ca="1" si="200"/>
        <v>24</v>
      </c>
      <c r="E591">
        <f t="shared" ca="1" si="200"/>
        <v>15</v>
      </c>
      <c r="F591">
        <f t="shared" si="221"/>
        <v>588</v>
      </c>
      <c r="G591" t="str">
        <f ca="1">VLOOKUP(D591,firstname[],2,FALSE)</f>
        <v>Katnam</v>
      </c>
      <c r="H591" s="3" t="str">
        <f ca="1">VLOOKUP(E591,lastname[],2,FALSE)</f>
        <v>Pathan</v>
      </c>
      <c r="I591">
        <f t="shared" ca="1" si="201"/>
        <v>37</v>
      </c>
      <c r="J591">
        <f t="shared" ca="1" si="202"/>
        <v>1</v>
      </c>
      <c r="K591" t="str">
        <f t="shared" ca="1" si="203"/>
        <v>men</v>
      </c>
      <c r="L591">
        <f t="shared" ca="1" si="204"/>
        <v>1</v>
      </c>
      <c r="M591" t="str">
        <f t="shared" ca="1" si="205"/>
        <v>Computer Science</v>
      </c>
      <c r="N591">
        <f t="shared" ca="1" si="206"/>
        <v>2</v>
      </c>
      <c r="O591" t="str">
        <f t="shared" ca="1" si="207"/>
        <v>SSC</v>
      </c>
      <c r="P591">
        <f t="shared" ca="1" si="208"/>
        <v>2</v>
      </c>
      <c r="Q591">
        <f t="shared" ca="1" si="209"/>
        <v>1</v>
      </c>
      <c r="R591">
        <f t="shared" ca="1" si="210"/>
        <v>426694</v>
      </c>
      <c r="S591">
        <f t="shared" ca="1" si="211"/>
        <v>1</v>
      </c>
      <c r="T591" t="str">
        <f t="shared" ca="1" si="212"/>
        <v>New york</v>
      </c>
      <c r="U591">
        <f t="shared" ca="1" si="213"/>
        <v>1998882.5862168469</v>
      </c>
      <c r="V591">
        <f t="shared" ca="1" si="214"/>
        <v>197084.66268345635</v>
      </c>
      <c r="W591">
        <f t="shared" ca="1" si="215"/>
        <v>119696.4373831601</v>
      </c>
      <c r="X591">
        <f t="shared" ca="1" si="216"/>
        <v>9994.8026103865523</v>
      </c>
      <c r="Y591">
        <f t="shared" ca="1" si="217"/>
        <v>73688.091294950646</v>
      </c>
      <c r="Z591">
        <f t="shared" ca="1" si="218"/>
        <v>5824.9748608280825</v>
      </c>
      <c r="AA591">
        <f t="shared" ca="1" si="219"/>
        <v>2551097.9984608348</v>
      </c>
      <c r="AB591">
        <f t="shared" ca="1" si="220"/>
        <v>2270330.4418720412</v>
      </c>
      <c r="AD591">
        <f ca="1">IF(main[[#This Row],[Place]]="Melbourne",main[[#This Row],[Networth]],0)</f>
        <v>0</v>
      </c>
      <c r="AE591">
        <f ca="1">IF(main[[#This Row],[Place]]="Cardiff",main[[#This Row],[Networth]],0)</f>
        <v>0</v>
      </c>
      <c r="AF591">
        <f ca="1">IF(main[[#This Row],[Place]]="New york",main[[#This Row],[Networth]],0)</f>
        <v>2270330.4418720412</v>
      </c>
      <c r="AG591">
        <f ca="1">IF(main[[#This Row],[Place]]="London",main[[#This Row],[Networth]],0)</f>
        <v>0</v>
      </c>
      <c r="AH591">
        <f ca="1">IF(main[[#This Row],[Place]]="Paris",main[[#This Row],[Networth]],0)</f>
        <v>0</v>
      </c>
      <c r="AI591">
        <f ca="1">IF(main[[#This Row],[Place]]="Rome",main[[#This Row],[Networth]],0)</f>
        <v>0</v>
      </c>
      <c r="AJ591">
        <f ca="1">IF(main[[#This Row],[Place]]="Delhi",main[[#This Row],[Networth]],0)</f>
        <v>0</v>
      </c>
      <c r="AK591">
        <f ca="1">IF(main[[#This Row],[Place]]="Lords",main[[#This Row],[Networth]],0)</f>
        <v>0</v>
      </c>
    </row>
    <row r="592" spans="4:37">
      <c r="D592" s="16">
        <f t="shared" ca="1" si="200"/>
        <v>13</v>
      </c>
      <c r="E592">
        <f t="shared" ca="1" si="200"/>
        <v>14</v>
      </c>
      <c r="F592">
        <f t="shared" si="221"/>
        <v>589</v>
      </c>
      <c r="G592" t="str">
        <f ca="1">VLOOKUP(D592,firstname[],2,FALSE)</f>
        <v>Randeep</v>
      </c>
      <c r="H592" s="3" t="str">
        <f ca="1">VLOOKUP(E592,lastname[],2,FALSE)</f>
        <v>Samad</v>
      </c>
      <c r="I592">
        <f t="shared" ca="1" si="201"/>
        <v>26</v>
      </c>
      <c r="J592">
        <f t="shared" ca="1" si="202"/>
        <v>2</v>
      </c>
      <c r="K592" t="str">
        <f t="shared" ca="1" si="203"/>
        <v>women</v>
      </c>
      <c r="L592">
        <f t="shared" ca="1" si="204"/>
        <v>5</v>
      </c>
      <c r="M592" t="str">
        <f t="shared" ca="1" si="205"/>
        <v>Electrical</v>
      </c>
      <c r="N592">
        <f t="shared" ca="1" si="206"/>
        <v>5</v>
      </c>
      <c r="O592" t="str">
        <f t="shared" ca="1" si="207"/>
        <v>PHD</v>
      </c>
      <c r="P592">
        <f t="shared" ca="1" si="208"/>
        <v>2</v>
      </c>
      <c r="Q592">
        <f t="shared" ca="1" si="209"/>
        <v>3</v>
      </c>
      <c r="R592">
        <f t="shared" ca="1" si="210"/>
        <v>1074263</v>
      </c>
      <c r="S592">
        <f t="shared" ca="1" si="211"/>
        <v>8</v>
      </c>
      <c r="T592" t="str">
        <f t="shared" ca="1" si="212"/>
        <v>Cardiff</v>
      </c>
      <c r="U592">
        <f t="shared" ca="1" si="213"/>
        <v>2887006.5017173025</v>
      </c>
      <c r="V592">
        <f t="shared" ca="1" si="214"/>
        <v>109230.98414335046</v>
      </c>
      <c r="W592">
        <f t="shared" ca="1" si="215"/>
        <v>393700.9412310117</v>
      </c>
      <c r="X592">
        <f t="shared" ca="1" si="216"/>
        <v>240770.11615801309</v>
      </c>
      <c r="Y592">
        <f t="shared" ca="1" si="217"/>
        <v>391585.63425370696</v>
      </c>
      <c r="Z592">
        <f t="shared" ca="1" si="218"/>
        <v>407807.68639289058</v>
      </c>
      <c r="AA592">
        <f t="shared" ca="1" si="219"/>
        <v>4762778.1293412047</v>
      </c>
      <c r="AB592">
        <f t="shared" ca="1" si="220"/>
        <v>4021191.3947861344</v>
      </c>
      <c r="AD592">
        <f ca="1">IF(main[[#This Row],[Place]]="Melbourne",main[[#This Row],[Networth]],0)</f>
        <v>0</v>
      </c>
      <c r="AE592">
        <f ca="1">IF(main[[#This Row],[Place]]="Cardiff",main[[#This Row],[Networth]],0)</f>
        <v>4021191.3947861344</v>
      </c>
      <c r="AF592">
        <f ca="1">IF(main[[#This Row],[Place]]="New york",main[[#This Row],[Networth]],0)</f>
        <v>0</v>
      </c>
      <c r="AG592">
        <f ca="1">IF(main[[#This Row],[Place]]="London",main[[#This Row],[Networth]],0)</f>
        <v>0</v>
      </c>
      <c r="AH592">
        <f ca="1">IF(main[[#This Row],[Place]]="Paris",main[[#This Row],[Networth]],0)</f>
        <v>0</v>
      </c>
      <c r="AI592">
        <f ca="1">IF(main[[#This Row],[Place]]="Rome",main[[#This Row],[Networth]],0)</f>
        <v>0</v>
      </c>
      <c r="AJ592">
        <f ca="1">IF(main[[#This Row],[Place]]="Delhi",main[[#This Row],[Networth]],0)</f>
        <v>0</v>
      </c>
      <c r="AK592">
        <f ca="1">IF(main[[#This Row],[Place]]="Lords",main[[#This Row],[Networth]],0)</f>
        <v>0</v>
      </c>
    </row>
    <row r="593" spans="4:37">
      <c r="D593" s="16">
        <f t="shared" ca="1" si="200"/>
        <v>26</v>
      </c>
      <c r="E593">
        <f t="shared" ca="1" si="200"/>
        <v>14</v>
      </c>
      <c r="F593">
        <f t="shared" si="221"/>
        <v>590</v>
      </c>
      <c r="G593" t="str">
        <f ca="1">VLOOKUP(D593,firstname[],2,FALSE)</f>
        <v>Paul</v>
      </c>
      <c r="H593" s="3" t="str">
        <f ca="1">VLOOKUP(E593,lastname[],2,FALSE)</f>
        <v>Samad</v>
      </c>
      <c r="I593">
        <f t="shared" ca="1" si="201"/>
        <v>33</v>
      </c>
      <c r="J593">
        <f t="shared" ca="1" si="202"/>
        <v>2</v>
      </c>
      <c r="K593" t="str">
        <f t="shared" ca="1" si="203"/>
        <v>women</v>
      </c>
      <c r="L593">
        <f t="shared" ca="1" si="204"/>
        <v>5</v>
      </c>
      <c r="M593" t="str">
        <f t="shared" ca="1" si="205"/>
        <v>Electrical</v>
      </c>
      <c r="N593">
        <f t="shared" ca="1" si="206"/>
        <v>3</v>
      </c>
      <c r="O593" t="str">
        <f t="shared" ca="1" si="207"/>
        <v>Graduate</v>
      </c>
      <c r="P593">
        <f t="shared" ca="1" si="208"/>
        <v>3</v>
      </c>
      <c r="Q593">
        <f t="shared" ca="1" si="209"/>
        <v>1</v>
      </c>
      <c r="R593">
        <f t="shared" ca="1" si="210"/>
        <v>1398396</v>
      </c>
      <c r="S593">
        <f t="shared" ca="1" si="211"/>
        <v>4</v>
      </c>
      <c r="T593" t="str">
        <f t="shared" ca="1" si="212"/>
        <v>Rome</v>
      </c>
      <c r="U593">
        <f t="shared" ca="1" si="213"/>
        <v>10811815.500155706</v>
      </c>
      <c r="V593">
        <f t="shared" ca="1" si="214"/>
        <v>47839.569624650641</v>
      </c>
      <c r="W593">
        <f t="shared" ca="1" si="215"/>
        <v>1286373.8031608451</v>
      </c>
      <c r="X593">
        <f t="shared" ca="1" si="216"/>
        <v>763363.40467553935</v>
      </c>
      <c r="Y593">
        <f t="shared" ca="1" si="217"/>
        <v>1350395.5241300813</v>
      </c>
      <c r="Z593">
        <f t="shared" ca="1" si="218"/>
        <v>169976.6509801012</v>
      </c>
      <c r="AA593">
        <f t="shared" ca="1" si="219"/>
        <v>13666561.954296652</v>
      </c>
      <c r="AB593">
        <f t="shared" ca="1" si="220"/>
        <v>11504963.45586638</v>
      </c>
      <c r="AD593">
        <f ca="1">IF(main[[#This Row],[Place]]="Melbourne",main[[#This Row],[Networth]],0)</f>
        <v>0</v>
      </c>
      <c r="AE593">
        <f ca="1">IF(main[[#This Row],[Place]]="Cardiff",main[[#This Row],[Networth]],0)</f>
        <v>0</v>
      </c>
      <c r="AF593">
        <f ca="1">IF(main[[#This Row],[Place]]="New york",main[[#This Row],[Networth]],0)</f>
        <v>0</v>
      </c>
      <c r="AG593">
        <f ca="1">IF(main[[#This Row],[Place]]="London",main[[#This Row],[Networth]],0)</f>
        <v>0</v>
      </c>
      <c r="AH593">
        <f ca="1">IF(main[[#This Row],[Place]]="Paris",main[[#This Row],[Networth]],0)</f>
        <v>0</v>
      </c>
      <c r="AI593">
        <f ca="1">IF(main[[#This Row],[Place]]="Rome",main[[#This Row],[Networth]],0)</f>
        <v>11504963.45586638</v>
      </c>
      <c r="AJ593">
        <f ca="1">IF(main[[#This Row],[Place]]="Delhi",main[[#This Row],[Networth]],0)</f>
        <v>0</v>
      </c>
      <c r="AK593">
        <f ca="1">IF(main[[#This Row],[Place]]="Lords",main[[#This Row],[Networth]],0)</f>
        <v>0</v>
      </c>
    </row>
    <row r="594" spans="4:37">
      <c r="D594" s="16">
        <f t="shared" ca="1" si="200"/>
        <v>2</v>
      </c>
      <c r="E594">
        <f t="shared" ca="1" si="200"/>
        <v>3</v>
      </c>
      <c r="F594">
        <f t="shared" si="221"/>
        <v>591</v>
      </c>
      <c r="G594" t="str">
        <f ca="1">VLOOKUP(D594,firstname[],2,FALSE)</f>
        <v>Daya</v>
      </c>
      <c r="H594" s="3" t="str">
        <f ca="1">VLOOKUP(E594,lastname[],2,FALSE)</f>
        <v>Nadela</v>
      </c>
      <c r="I594">
        <f t="shared" ca="1" si="201"/>
        <v>41</v>
      </c>
      <c r="J594">
        <f t="shared" ca="1" si="202"/>
        <v>1</v>
      </c>
      <c r="K594" t="str">
        <f t="shared" ca="1" si="203"/>
        <v>men</v>
      </c>
      <c r="L594">
        <f t="shared" ca="1" si="204"/>
        <v>1</v>
      </c>
      <c r="M594" t="str">
        <f t="shared" ca="1" si="205"/>
        <v>Computer Science</v>
      </c>
      <c r="N594">
        <f t="shared" ca="1" si="206"/>
        <v>2</v>
      </c>
      <c r="O594" t="str">
        <f t="shared" ca="1" si="207"/>
        <v>SSC</v>
      </c>
      <c r="P594">
        <f t="shared" ca="1" si="208"/>
        <v>1</v>
      </c>
      <c r="Q594">
        <f t="shared" ca="1" si="209"/>
        <v>2</v>
      </c>
      <c r="R594">
        <f t="shared" ca="1" si="210"/>
        <v>552903</v>
      </c>
      <c r="S594">
        <f t="shared" ca="1" si="211"/>
        <v>6</v>
      </c>
      <c r="T594" t="str">
        <f t="shared" ca="1" si="212"/>
        <v>Lords</v>
      </c>
      <c r="U594">
        <f t="shared" ca="1" si="213"/>
        <v>2175619.1559794103</v>
      </c>
      <c r="V594">
        <f t="shared" ca="1" si="214"/>
        <v>82239.394191325802</v>
      </c>
      <c r="W594">
        <f t="shared" ca="1" si="215"/>
        <v>21276.66751426243</v>
      </c>
      <c r="X594">
        <f t="shared" ca="1" si="216"/>
        <v>5672.6269472285148</v>
      </c>
      <c r="Y594">
        <f t="shared" ca="1" si="217"/>
        <v>328858.53289484524</v>
      </c>
      <c r="Z594">
        <f t="shared" ca="1" si="218"/>
        <v>142729.22530308948</v>
      </c>
      <c r="AA594">
        <f t="shared" ca="1" si="219"/>
        <v>2892528.0487967618</v>
      </c>
      <c r="AB594">
        <f t="shared" ca="1" si="220"/>
        <v>2475757.4947633627</v>
      </c>
      <c r="AD594">
        <f ca="1">IF(main[[#This Row],[Place]]="Melbourne",main[[#This Row],[Networth]],0)</f>
        <v>0</v>
      </c>
      <c r="AE594">
        <f ca="1">IF(main[[#This Row],[Place]]="Cardiff",main[[#This Row],[Networth]],0)</f>
        <v>0</v>
      </c>
      <c r="AF594">
        <f ca="1">IF(main[[#This Row],[Place]]="New york",main[[#This Row],[Networth]],0)</f>
        <v>0</v>
      </c>
      <c r="AG594">
        <f ca="1">IF(main[[#This Row],[Place]]="London",main[[#This Row],[Networth]],0)</f>
        <v>0</v>
      </c>
      <c r="AH594">
        <f ca="1">IF(main[[#This Row],[Place]]="Paris",main[[#This Row],[Networth]],0)</f>
        <v>0</v>
      </c>
      <c r="AI594">
        <f ca="1">IF(main[[#This Row],[Place]]="Rome",main[[#This Row],[Networth]],0)</f>
        <v>0</v>
      </c>
      <c r="AJ594">
        <f ca="1">IF(main[[#This Row],[Place]]="Delhi",main[[#This Row],[Networth]],0)</f>
        <v>0</v>
      </c>
      <c r="AK594">
        <f ca="1">IF(main[[#This Row],[Place]]="Lords",main[[#This Row],[Networth]],0)</f>
        <v>2475757.4947633627</v>
      </c>
    </row>
    <row r="595" spans="4:37">
      <c r="D595" s="16">
        <f t="shared" ca="1" si="200"/>
        <v>8</v>
      </c>
      <c r="E595">
        <f t="shared" ca="1" si="200"/>
        <v>21</v>
      </c>
      <c r="F595">
        <f t="shared" si="221"/>
        <v>592</v>
      </c>
      <c r="G595" t="str">
        <f ca="1">VLOOKUP(D595,firstname[],2,FALSE)</f>
        <v>Faizal</v>
      </c>
      <c r="H595" s="3" t="str">
        <f ca="1">VLOOKUP(E595,lastname[],2,FALSE)</f>
        <v>Starc</v>
      </c>
      <c r="I595">
        <f t="shared" ca="1" si="201"/>
        <v>42</v>
      </c>
      <c r="J595">
        <f t="shared" ca="1" si="202"/>
        <v>1</v>
      </c>
      <c r="K595" t="str">
        <f t="shared" ca="1" si="203"/>
        <v>men</v>
      </c>
      <c r="L595">
        <f t="shared" ca="1" si="204"/>
        <v>1</v>
      </c>
      <c r="M595" t="str">
        <f t="shared" ca="1" si="205"/>
        <v>Computer Science</v>
      </c>
      <c r="N595">
        <f t="shared" ca="1" si="206"/>
        <v>1</v>
      </c>
      <c r="O595" t="str">
        <f t="shared" ca="1" si="207"/>
        <v>HSC</v>
      </c>
      <c r="P595">
        <f t="shared" ca="1" si="208"/>
        <v>1</v>
      </c>
      <c r="Q595">
        <f t="shared" ca="1" si="209"/>
        <v>1</v>
      </c>
      <c r="R595">
        <f t="shared" ca="1" si="210"/>
        <v>346701</v>
      </c>
      <c r="S595">
        <f t="shared" ca="1" si="211"/>
        <v>3</v>
      </c>
      <c r="T595" t="str">
        <f t="shared" ca="1" si="212"/>
        <v>Paris</v>
      </c>
      <c r="U595">
        <f t="shared" ca="1" si="213"/>
        <v>3005044.3157267519</v>
      </c>
      <c r="V595">
        <f t="shared" ca="1" si="214"/>
        <v>40760.595572965773</v>
      </c>
      <c r="W595">
        <f t="shared" ca="1" si="215"/>
        <v>108656.81172116844</v>
      </c>
      <c r="X595">
        <f t="shared" ca="1" si="216"/>
        <v>21536.119347646501</v>
      </c>
      <c r="Y595">
        <f t="shared" ca="1" si="217"/>
        <v>46963.417191623492</v>
      </c>
      <c r="Z595">
        <f t="shared" ca="1" si="218"/>
        <v>11375.485039733845</v>
      </c>
      <c r="AA595">
        <f t="shared" ca="1" si="219"/>
        <v>3471777.6124876542</v>
      </c>
      <c r="AB595">
        <f t="shared" ca="1" si="220"/>
        <v>3362517.4803754184</v>
      </c>
      <c r="AD595">
        <f ca="1">IF(main[[#This Row],[Place]]="Melbourne",main[[#This Row],[Networth]],0)</f>
        <v>0</v>
      </c>
      <c r="AE595">
        <f ca="1">IF(main[[#This Row],[Place]]="Cardiff",main[[#This Row],[Networth]],0)</f>
        <v>0</v>
      </c>
      <c r="AF595">
        <f ca="1">IF(main[[#This Row],[Place]]="New york",main[[#This Row],[Networth]],0)</f>
        <v>0</v>
      </c>
      <c r="AG595">
        <f ca="1">IF(main[[#This Row],[Place]]="London",main[[#This Row],[Networth]],0)</f>
        <v>0</v>
      </c>
      <c r="AH595">
        <f ca="1">IF(main[[#This Row],[Place]]="Paris",main[[#This Row],[Networth]],0)</f>
        <v>3362517.4803754184</v>
      </c>
      <c r="AI595">
        <f ca="1">IF(main[[#This Row],[Place]]="Rome",main[[#This Row],[Networth]],0)</f>
        <v>0</v>
      </c>
      <c r="AJ595">
        <f ca="1">IF(main[[#This Row],[Place]]="Delhi",main[[#This Row],[Networth]],0)</f>
        <v>0</v>
      </c>
      <c r="AK595">
        <f ca="1">IF(main[[#This Row],[Place]]="Lords",main[[#This Row],[Networth]],0)</f>
        <v>0</v>
      </c>
    </row>
    <row r="596" spans="4:37">
      <c r="D596" s="16">
        <f t="shared" ca="1" si="200"/>
        <v>20</v>
      </c>
      <c r="E596">
        <f t="shared" ca="1" si="200"/>
        <v>11</v>
      </c>
      <c r="F596">
        <f t="shared" si="221"/>
        <v>593</v>
      </c>
      <c r="G596" t="str">
        <f ca="1">VLOOKUP(D596,firstname[],2,FALSE)</f>
        <v>Rozy</v>
      </c>
      <c r="H596" s="3" t="str">
        <f ca="1">VLOOKUP(E596,lastname[],2,FALSE)</f>
        <v>Jain</v>
      </c>
      <c r="I596">
        <f t="shared" ca="1" si="201"/>
        <v>34</v>
      </c>
      <c r="J596">
        <f t="shared" ca="1" si="202"/>
        <v>2</v>
      </c>
      <c r="K596" t="str">
        <f t="shared" ca="1" si="203"/>
        <v>women</v>
      </c>
      <c r="L596">
        <f t="shared" ca="1" si="204"/>
        <v>5</v>
      </c>
      <c r="M596" t="str">
        <f t="shared" ca="1" si="205"/>
        <v>Electrical</v>
      </c>
      <c r="N596">
        <f t="shared" ca="1" si="206"/>
        <v>5</v>
      </c>
      <c r="O596" t="str">
        <f t="shared" ca="1" si="207"/>
        <v>PHD</v>
      </c>
      <c r="P596">
        <f t="shared" ca="1" si="208"/>
        <v>1</v>
      </c>
      <c r="Q596">
        <f t="shared" ca="1" si="209"/>
        <v>2</v>
      </c>
      <c r="R596">
        <f t="shared" ca="1" si="210"/>
        <v>837261</v>
      </c>
      <c r="S596">
        <f t="shared" ca="1" si="211"/>
        <v>8</v>
      </c>
      <c r="T596" t="str">
        <f t="shared" ca="1" si="212"/>
        <v>Cardiff</v>
      </c>
      <c r="U596">
        <f t="shared" ca="1" si="213"/>
        <v>3388599.0215645609</v>
      </c>
      <c r="V596">
        <f t="shared" ca="1" si="214"/>
        <v>4863.2865653510589</v>
      </c>
      <c r="W596">
        <f t="shared" ca="1" si="215"/>
        <v>389944.34551198949</v>
      </c>
      <c r="X596">
        <f t="shared" ca="1" si="216"/>
        <v>25674.463527746615</v>
      </c>
      <c r="Y596">
        <f t="shared" ca="1" si="217"/>
        <v>202605.28905998025</v>
      </c>
      <c r="Z596">
        <f t="shared" ca="1" si="218"/>
        <v>424383.03810381575</v>
      </c>
      <c r="AA596">
        <f t="shared" ca="1" si="219"/>
        <v>5040187.4051803667</v>
      </c>
      <c r="AB596">
        <f t="shared" ca="1" si="220"/>
        <v>4807044.3660272891</v>
      </c>
      <c r="AD596">
        <f ca="1">IF(main[[#This Row],[Place]]="Melbourne",main[[#This Row],[Networth]],0)</f>
        <v>0</v>
      </c>
      <c r="AE596">
        <f ca="1">IF(main[[#This Row],[Place]]="Cardiff",main[[#This Row],[Networth]],0)</f>
        <v>4807044.3660272891</v>
      </c>
      <c r="AF596">
        <f ca="1">IF(main[[#This Row],[Place]]="New york",main[[#This Row],[Networth]],0)</f>
        <v>0</v>
      </c>
      <c r="AG596">
        <f ca="1">IF(main[[#This Row],[Place]]="London",main[[#This Row],[Networth]],0)</f>
        <v>0</v>
      </c>
      <c r="AH596">
        <f ca="1">IF(main[[#This Row],[Place]]="Paris",main[[#This Row],[Networth]],0)</f>
        <v>0</v>
      </c>
      <c r="AI596">
        <f ca="1">IF(main[[#This Row],[Place]]="Rome",main[[#This Row],[Networth]],0)</f>
        <v>0</v>
      </c>
      <c r="AJ596">
        <f ca="1">IF(main[[#This Row],[Place]]="Delhi",main[[#This Row],[Networth]],0)</f>
        <v>0</v>
      </c>
      <c r="AK596">
        <f ca="1">IF(main[[#This Row],[Place]]="Lords",main[[#This Row],[Networth]],0)</f>
        <v>0</v>
      </c>
    </row>
    <row r="597" spans="4:37">
      <c r="D597" s="16">
        <f t="shared" ca="1" si="200"/>
        <v>16</v>
      </c>
      <c r="E597">
        <f t="shared" ca="1" si="200"/>
        <v>26</v>
      </c>
      <c r="F597">
        <f t="shared" si="221"/>
        <v>594</v>
      </c>
      <c r="G597" t="str">
        <f ca="1">VLOOKUP(D597,firstname[],2,FALSE)</f>
        <v>Kane</v>
      </c>
      <c r="H597" s="3" t="str">
        <f ca="1">VLOOKUP(E597,lastname[],2,FALSE)</f>
        <v>Stirling</v>
      </c>
      <c r="I597">
        <f t="shared" ca="1" si="201"/>
        <v>37</v>
      </c>
      <c r="J597">
        <f t="shared" ca="1" si="202"/>
        <v>1</v>
      </c>
      <c r="K597" t="str">
        <f t="shared" ca="1" si="203"/>
        <v>men</v>
      </c>
      <c r="L597">
        <f t="shared" ca="1" si="204"/>
        <v>2</v>
      </c>
      <c r="M597" t="str">
        <f t="shared" ca="1" si="205"/>
        <v>Chemical</v>
      </c>
      <c r="N597">
        <f t="shared" ca="1" si="206"/>
        <v>3</v>
      </c>
      <c r="O597" t="str">
        <f t="shared" ca="1" si="207"/>
        <v>Graduate</v>
      </c>
      <c r="P597">
        <f t="shared" ca="1" si="208"/>
        <v>1</v>
      </c>
      <c r="Q597">
        <f t="shared" ca="1" si="209"/>
        <v>2</v>
      </c>
      <c r="R597">
        <f t="shared" ca="1" si="210"/>
        <v>691307</v>
      </c>
      <c r="S597">
        <f t="shared" ca="1" si="211"/>
        <v>6</v>
      </c>
      <c r="T597" t="str">
        <f t="shared" ca="1" si="212"/>
        <v>Lords</v>
      </c>
      <c r="U597">
        <f t="shared" ca="1" si="213"/>
        <v>5248556.2583979955</v>
      </c>
      <c r="V597">
        <f t="shared" ca="1" si="214"/>
        <v>92561.826454782742</v>
      </c>
      <c r="W597">
        <f t="shared" ca="1" si="215"/>
        <v>298623.97201881668</v>
      </c>
      <c r="X597">
        <f t="shared" ca="1" si="216"/>
        <v>289325.64420677285</v>
      </c>
      <c r="Y597">
        <f t="shared" ca="1" si="217"/>
        <v>69065.024594162256</v>
      </c>
      <c r="Z597">
        <f t="shared" ca="1" si="218"/>
        <v>419543.42726837576</v>
      </c>
      <c r="AA597">
        <f t="shared" ca="1" si="219"/>
        <v>6658030.6576851876</v>
      </c>
      <c r="AB597">
        <f t="shared" ca="1" si="220"/>
        <v>6207078.1624294696</v>
      </c>
      <c r="AD597">
        <f ca="1">IF(main[[#This Row],[Place]]="Melbourne",main[[#This Row],[Networth]],0)</f>
        <v>0</v>
      </c>
      <c r="AE597">
        <f ca="1">IF(main[[#This Row],[Place]]="Cardiff",main[[#This Row],[Networth]],0)</f>
        <v>0</v>
      </c>
      <c r="AF597">
        <f ca="1">IF(main[[#This Row],[Place]]="New york",main[[#This Row],[Networth]],0)</f>
        <v>0</v>
      </c>
      <c r="AG597">
        <f ca="1">IF(main[[#This Row],[Place]]="London",main[[#This Row],[Networth]],0)</f>
        <v>0</v>
      </c>
      <c r="AH597">
        <f ca="1">IF(main[[#This Row],[Place]]="Paris",main[[#This Row],[Networth]],0)</f>
        <v>0</v>
      </c>
      <c r="AI597">
        <f ca="1">IF(main[[#This Row],[Place]]="Rome",main[[#This Row],[Networth]],0)</f>
        <v>0</v>
      </c>
      <c r="AJ597">
        <f ca="1">IF(main[[#This Row],[Place]]="Delhi",main[[#This Row],[Networth]],0)</f>
        <v>0</v>
      </c>
      <c r="AK597">
        <f ca="1">IF(main[[#This Row],[Place]]="Lords",main[[#This Row],[Networth]],0)</f>
        <v>6207078.1624294696</v>
      </c>
    </row>
    <row r="598" spans="4:37">
      <c r="D598" s="16">
        <f t="shared" ca="1" si="200"/>
        <v>8</v>
      </c>
      <c r="E598">
        <f t="shared" ca="1" si="200"/>
        <v>10</v>
      </c>
      <c r="F598">
        <f t="shared" si="221"/>
        <v>595</v>
      </c>
      <c r="G598" t="str">
        <f ca="1">VLOOKUP(D598,firstname[],2,FALSE)</f>
        <v>Faizal</v>
      </c>
      <c r="H598" s="3" t="str">
        <f ca="1">VLOOKUP(E598,lastname[],2,FALSE)</f>
        <v>Musk</v>
      </c>
      <c r="I598">
        <f t="shared" ca="1" si="201"/>
        <v>28</v>
      </c>
      <c r="J598">
        <f t="shared" ca="1" si="202"/>
        <v>2</v>
      </c>
      <c r="K598" t="str">
        <f t="shared" ca="1" si="203"/>
        <v>women</v>
      </c>
      <c r="L598">
        <f t="shared" ca="1" si="204"/>
        <v>4</v>
      </c>
      <c r="M598" t="str">
        <f t="shared" ca="1" si="205"/>
        <v>IT</v>
      </c>
      <c r="N598">
        <f t="shared" ca="1" si="206"/>
        <v>3</v>
      </c>
      <c r="O598" t="str">
        <f t="shared" ca="1" si="207"/>
        <v>Graduate</v>
      </c>
      <c r="P598">
        <f t="shared" ca="1" si="208"/>
        <v>3</v>
      </c>
      <c r="Q598">
        <f t="shared" ca="1" si="209"/>
        <v>2</v>
      </c>
      <c r="R598">
        <f t="shared" ca="1" si="210"/>
        <v>1483314</v>
      </c>
      <c r="S598">
        <f t="shared" ca="1" si="211"/>
        <v>8</v>
      </c>
      <c r="T598" t="str">
        <f t="shared" ca="1" si="212"/>
        <v>Cardiff</v>
      </c>
      <c r="U598">
        <f t="shared" ca="1" si="213"/>
        <v>8208365.7455665581</v>
      </c>
      <c r="V598">
        <f t="shared" ca="1" si="214"/>
        <v>743473.31395472004</v>
      </c>
      <c r="W598">
        <f t="shared" ca="1" si="215"/>
        <v>986618.53704255878</v>
      </c>
      <c r="X598">
        <f t="shared" ca="1" si="216"/>
        <v>303391.14371139149</v>
      </c>
      <c r="Y598">
        <f t="shared" ca="1" si="217"/>
        <v>1186483.6401549554</v>
      </c>
      <c r="Z598">
        <f t="shared" ca="1" si="218"/>
        <v>141840.81552194859</v>
      </c>
      <c r="AA598">
        <f t="shared" ca="1" si="219"/>
        <v>10820139.098131064</v>
      </c>
      <c r="AB598">
        <f t="shared" ca="1" si="220"/>
        <v>8586791.0003099963</v>
      </c>
      <c r="AD598">
        <f ca="1">IF(main[[#This Row],[Place]]="Melbourne",main[[#This Row],[Networth]],0)</f>
        <v>0</v>
      </c>
      <c r="AE598">
        <f ca="1">IF(main[[#This Row],[Place]]="Cardiff",main[[#This Row],[Networth]],0)</f>
        <v>8586791.0003099963</v>
      </c>
      <c r="AF598">
        <f ca="1">IF(main[[#This Row],[Place]]="New york",main[[#This Row],[Networth]],0)</f>
        <v>0</v>
      </c>
      <c r="AG598">
        <f ca="1">IF(main[[#This Row],[Place]]="London",main[[#This Row],[Networth]],0)</f>
        <v>0</v>
      </c>
      <c r="AH598">
        <f ca="1">IF(main[[#This Row],[Place]]="Paris",main[[#This Row],[Networth]],0)</f>
        <v>0</v>
      </c>
      <c r="AI598">
        <f ca="1">IF(main[[#This Row],[Place]]="Rome",main[[#This Row],[Networth]],0)</f>
        <v>0</v>
      </c>
      <c r="AJ598">
        <f ca="1">IF(main[[#This Row],[Place]]="Delhi",main[[#This Row],[Networth]],0)</f>
        <v>0</v>
      </c>
      <c r="AK598">
        <f ca="1">IF(main[[#This Row],[Place]]="Lords",main[[#This Row],[Networth]],0)</f>
        <v>0</v>
      </c>
    </row>
    <row r="599" spans="4:37">
      <c r="D599" s="16">
        <f t="shared" ca="1" si="200"/>
        <v>30</v>
      </c>
      <c r="E599">
        <f t="shared" ca="1" si="200"/>
        <v>12</v>
      </c>
      <c r="F599">
        <f t="shared" si="221"/>
        <v>596</v>
      </c>
      <c r="G599" t="str">
        <f ca="1">VLOOKUP(D599,firstname[],2,FALSE)</f>
        <v>Rashid</v>
      </c>
      <c r="H599" s="3" t="str">
        <f ca="1">VLOOKUP(E599,lastname[],2,FALSE)</f>
        <v>Sarkar</v>
      </c>
      <c r="I599">
        <f t="shared" ca="1" si="201"/>
        <v>35</v>
      </c>
      <c r="J599">
        <f t="shared" ca="1" si="202"/>
        <v>2</v>
      </c>
      <c r="K599" t="str">
        <f t="shared" ca="1" si="203"/>
        <v>women</v>
      </c>
      <c r="L599">
        <f t="shared" ca="1" si="204"/>
        <v>1</v>
      </c>
      <c r="M599" t="str">
        <f t="shared" ca="1" si="205"/>
        <v>Computer Science</v>
      </c>
      <c r="N599">
        <f t="shared" ca="1" si="206"/>
        <v>1</v>
      </c>
      <c r="O599" t="str">
        <f t="shared" ca="1" si="207"/>
        <v>HSC</v>
      </c>
      <c r="P599">
        <f t="shared" ca="1" si="208"/>
        <v>2</v>
      </c>
      <c r="Q599">
        <f t="shared" ca="1" si="209"/>
        <v>4</v>
      </c>
      <c r="R599">
        <f t="shared" ca="1" si="210"/>
        <v>311087</v>
      </c>
      <c r="S599">
        <f t="shared" ca="1" si="211"/>
        <v>7</v>
      </c>
      <c r="T599" t="str">
        <f t="shared" ca="1" si="212"/>
        <v>Melbourne</v>
      </c>
      <c r="U599">
        <f t="shared" ca="1" si="213"/>
        <v>1774225.1392480806</v>
      </c>
      <c r="V599">
        <f t="shared" ca="1" si="214"/>
        <v>128454.1629697652</v>
      </c>
      <c r="W599">
        <f t="shared" ca="1" si="215"/>
        <v>116784.04443521632</v>
      </c>
      <c r="X599">
        <f t="shared" ca="1" si="216"/>
        <v>107631.91247791705</v>
      </c>
      <c r="Y599">
        <f t="shared" ca="1" si="217"/>
        <v>69687.051373967581</v>
      </c>
      <c r="Z599">
        <f t="shared" ca="1" si="218"/>
        <v>66617.298549212806</v>
      </c>
      <c r="AA599">
        <f t="shared" ca="1" si="219"/>
        <v>2268713.4822325096</v>
      </c>
      <c r="AB599">
        <f t="shared" ca="1" si="220"/>
        <v>1962940.3554108597</v>
      </c>
      <c r="AD599">
        <f ca="1">IF(main[[#This Row],[Place]]="Melbourne",main[[#This Row],[Networth]],0)</f>
        <v>1962940.3554108597</v>
      </c>
      <c r="AE599">
        <f ca="1">IF(main[[#This Row],[Place]]="Cardiff",main[[#This Row],[Networth]],0)</f>
        <v>0</v>
      </c>
      <c r="AF599">
        <f ca="1">IF(main[[#This Row],[Place]]="New york",main[[#This Row],[Networth]],0)</f>
        <v>0</v>
      </c>
      <c r="AG599">
        <f ca="1">IF(main[[#This Row],[Place]]="London",main[[#This Row],[Networth]],0)</f>
        <v>0</v>
      </c>
      <c r="AH599">
        <f ca="1">IF(main[[#This Row],[Place]]="Paris",main[[#This Row],[Networth]],0)</f>
        <v>0</v>
      </c>
      <c r="AI599">
        <f ca="1">IF(main[[#This Row],[Place]]="Rome",main[[#This Row],[Networth]],0)</f>
        <v>0</v>
      </c>
      <c r="AJ599">
        <f ca="1">IF(main[[#This Row],[Place]]="Delhi",main[[#This Row],[Networth]],0)</f>
        <v>0</v>
      </c>
      <c r="AK599">
        <f ca="1">IF(main[[#This Row],[Place]]="Lords",main[[#This Row],[Networth]],0)</f>
        <v>0</v>
      </c>
    </row>
    <row r="600" spans="4:37">
      <c r="D600" s="16">
        <f t="shared" ca="1" si="200"/>
        <v>18</v>
      </c>
      <c r="E600">
        <f t="shared" ca="1" si="200"/>
        <v>23</v>
      </c>
      <c r="F600">
        <f t="shared" si="221"/>
        <v>597</v>
      </c>
      <c r="G600" t="str">
        <f ca="1">VLOOKUP(D600,firstname[],2,FALSE)</f>
        <v>Charles</v>
      </c>
      <c r="H600" s="3" t="str">
        <f ca="1">VLOOKUP(E600,lastname[],2,FALSE)</f>
        <v>Kat</v>
      </c>
      <c r="I600">
        <f t="shared" ca="1" si="201"/>
        <v>37</v>
      </c>
      <c r="J600">
        <f t="shared" ca="1" si="202"/>
        <v>2</v>
      </c>
      <c r="K600" t="str">
        <f t="shared" ca="1" si="203"/>
        <v>women</v>
      </c>
      <c r="L600">
        <f t="shared" ca="1" si="204"/>
        <v>6</v>
      </c>
      <c r="M600" t="str">
        <f t="shared" ca="1" si="205"/>
        <v>Biotech</v>
      </c>
      <c r="N600">
        <f t="shared" ca="1" si="206"/>
        <v>4</v>
      </c>
      <c r="O600" t="str">
        <f t="shared" ca="1" si="207"/>
        <v>PostGraduate</v>
      </c>
      <c r="P600">
        <f t="shared" ca="1" si="208"/>
        <v>2</v>
      </c>
      <c r="Q600">
        <f t="shared" ca="1" si="209"/>
        <v>2</v>
      </c>
      <c r="R600">
        <f t="shared" ca="1" si="210"/>
        <v>299201</v>
      </c>
      <c r="S600">
        <f t="shared" ca="1" si="211"/>
        <v>7</v>
      </c>
      <c r="T600" t="str">
        <f t="shared" ca="1" si="212"/>
        <v>Melbourne</v>
      </c>
      <c r="U600">
        <f t="shared" ca="1" si="213"/>
        <v>393630.38976686751</v>
      </c>
      <c r="V600">
        <f t="shared" ca="1" si="214"/>
        <v>15288.464128658596</v>
      </c>
      <c r="W600">
        <f t="shared" ca="1" si="215"/>
        <v>145043.93757820703</v>
      </c>
      <c r="X600">
        <f t="shared" ca="1" si="216"/>
        <v>73243.677939812012</v>
      </c>
      <c r="Y600">
        <f t="shared" ca="1" si="217"/>
        <v>141223.53962011982</v>
      </c>
      <c r="Z600">
        <f t="shared" ca="1" si="218"/>
        <v>194170.72739490989</v>
      </c>
      <c r="AA600">
        <f t="shared" ca="1" si="219"/>
        <v>1032046.0547399845</v>
      </c>
      <c r="AB600">
        <f t="shared" ca="1" si="220"/>
        <v>802290.37305139401</v>
      </c>
      <c r="AD600">
        <f ca="1">IF(main[[#This Row],[Place]]="Melbourne",main[[#This Row],[Networth]],0)</f>
        <v>802290.37305139401</v>
      </c>
      <c r="AE600">
        <f ca="1">IF(main[[#This Row],[Place]]="Cardiff",main[[#This Row],[Networth]],0)</f>
        <v>0</v>
      </c>
      <c r="AF600">
        <f ca="1">IF(main[[#This Row],[Place]]="New york",main[[#This Row],[Networth]],0)</f>
        <v>0</v>
      </c>
      <c r="AG600">
        <f ca="1">IF(main[[#This Row],[Place]]="London",main[[#This Row],[Networth]],0)</f>
        <v>0</v>
      </c>
      <c r="AH600">
        <f ca="1">IF(main[[#This Row],[Place]]="Paris",main[[#This Row],[Networth]],0)</f>
        <v>0</v>
      </c>
      <c r="AI600">
        <f ca="1">IF(main[[#This Row],[Place]]="Rome",main[[#This Row],[Networth]],0)</f>
        <v>0</v>
      </c>
      <c r="AJ600">
        <f ca="1">IF(main[[#This Row],[Place]]="Delhi",main[[#This Row],[Networth]],0)</f>
        <v>0</v>
      </c>
      <c r="AK600">
        <f ca="1">IF(main[[#This Row],[Place]]="Lords",main[[#This Row],[Networth]],0)</f>
        <v>0</v>
      </c>
    </row>
    <row r="601" spans="4:37">
      <c r="D601" s="16">
        <f t="shared" ca="1" si="200"/>
        <v>19</v>
      </c>
      <c r="E601">
        <f t="shared" ca="1" si="200"/>
        <v>2</v>
      </c>
      <c r="F601">
        <f t="shared" si="221"/>
        <v>598</v>
      </c>
      <c r="G601" t="str">
        <f ca="1">VLOOKUP(D601,firstname[],2,FALSE)</f>
        <v>Berkin</v>
      </c>
      <c r="H601" s="3" t="str">
        <f ca="1">VLOOKUP(E601,lastname[],2,FALSE)</f>
        <v>Nadel</v>
      </c>
      <c r="I601">
        <f t="shared" ca="1" si="201"/>
        <v>31</v>
      </c>
      <c r="J601">
        <f t="shared" ca="1" si="202"/>
        <v>1</v>
      </c>
      <c r="K601" t="str">
        <f t="shared" ca="1" si="203"/>
        <v>men</v>
      </c>
      <c r="L601">
        <f t="shared" ca="1" si="204"/>
        <v>6</v>
      </c>
      <c r="M601" t="str">
        <f t="shared" ca="1" si="205"/>
        <v>Biotech</v>
      </c>
      <c r="N601">
        <f t="shared" ca="1" si="206"/>
        <v>3</v>
      </c>
      <c r="O601" t="str">
        <f t="shared" ca="1" si="207"/>
        <v>Graduate</v>
      </c>
      <c r="P601">
        <f t="shared" ca="1" si="208"/>
        <v>1</v>
      </c>
      <c r="Q601">
        <f t="shared" ca="1" si="209"/>
        <v>1</v>
      </c>
      <c r="R601">
        <f t="shared" ca="1" si="210"/>
        <v>1030682</v>
      </c>
      <c r="S601">
        <f t="shared" ca="1" si="211"/>
        <v>2</v>
      </c>
      <c r="T601" t="str">
        <f t="shared" ca="1" si="212"/>
        <v>London</v>
      </c>
      <c r="U601">
        <f t="shared" ca="1" si="213"/>
        <v>6879591.6536409678</v>
      </c>
      <c r="V601">
        <f t="shared" ca="1" si="214"/>
        <v>197438.81144655548</v>
      </c>
      <c r="W601">
        <f t="shared" ca="1" si="215"/>
        <v>978041.26483254496</v>
      </c>
      <c r="X601">
        <f t="shared" ca="1" si="216"/>
        <v>266515.31806209154</v>
      </c>
      <c r="Y601">
        <f t="shared" ca="1" si="217"/>
        <v>859158.61800317385</v>
      </c>
      <c r="Z601">
        <f t="shared" ca="1" si="218"/>
        <v>20438.483280718363</v>
      </c>
      <c r="AA601">
        <f t="shared" ca="1" si="219"/>
        <v>8908753.4017542303</v>
      </c>
      <c r="AB601">
        <f t="shared" ca="1" si="220"/>
        <v>7585640.6542424103</v>
      </c>
      <c r="AD601">
        <f ca="1">IF(main[[#This Row],[Place]]="Melbourne",main[[#This Row],[Networth]],0)</f>
        <v>0</v>
      </c>
      <c r="AE601">
        <f ca="1">IF(main[[#This Row],[Place]]="Cardiff",main[[#This Row],[Networth]],0)</f>
        <v>0</v>
      </c>
      <c r="AF601">
        <f ca="1">IF(main[[#This Row],[Place]]="New york",main[[#This Row],[Networth]],0)</f>
        <v>0</v>
      </c>
      <c r="AG601">
        <f ca="1">IF(main[[#This Row],[Place]]="London",main[[#This Row],[Networth]],0)</f>
        <v>7585640.6542424103</v>
      </c>
      <c r="AH601">
        <f ca="1">IF(main[[#This Row],[Place]]="Paris",main[[#This Row],[Networth]],0)</f>
        <v>0</v>
      </c>
      <c r="AI601">
        <f ca="1">IF(main[[#This Row],[Place]]="Rome",main[[#This Row],[Networth]],0)</f>
        <v>0</v>
      </c>
      <c r="AJ601">
        <f ca="1">IF(main[[#This Row],[Place]]="Delhi",main[[#This Row],[Networth]],0)</f>
        <v>0</v>
      </c>
      <c r="AK601">
        <f ca="1">IF(main[[#This Row],[Place]]="Lords",main[[#This Row],[Networth]],0)</f>
        <v>0</v>
      </c>
    </row>
    <row r="602" spans="4:37">
      <c r="D602" s="16">
        <f t="shared" ca="1" si="200"/>
        <v>8</v>
      </c>
      <c r="E602">
        <f t="shared" ca="1" si="200"/>
        <v>20</v>
      </c>
      <c r="F602">
        <f t="shared" si="221"/>
        <v>599</v>
      </c>
      <c r="G602" t="str">
        <f ca="1">VLOOKUP(D602,firstname[],2,FALSE)</f>
        <v>Faizal</v>
      </c>
      <c r="H602" s="3" t="str">
        <f ca="1">VLOOKUP(E602,lastname[],2,FALSE)</f>
        <v>Link</v>
      </c>
      <c r="I602">
        <f t="shared" ca="1" si="201"/>
        <v>44</v>
      </c>
      <c r="J602">
        <f t="shared" ca="1" si="202"/>
        <v>2</v>
      </c>
      <c r="K602" t="str">
        <f t="shared" ca="1" si="203"/>
        <v>women</v>
      </c>
      <c r="L602">
        <f t="shared" ca="1" si="204"/>
        <v>1</v>
      </c>
      <c r="M602" t="str">
        <f t="shared" ca="1" si="205"/>
        <v>Computer Science</v>
      </c>
      <c r="N602">
        <f t="shared" ca="1" si="206"/>
        <v>3</v>
      </c>
      <c r="O602" t="str">
        <f t="shared" ca="1" si="207"/>
        <v>Graduate</v>
      </c>
      <c r="P602">
        <f t="shared" ca="1" si="208"/>
        <v>3</v>
      </c>
      <c r="Q602">
        <f t="shared" ca="1" si="209"/>
        <v>2</v>
      </c>
      <c r="R602">
        <f t="shared" ca="1" si="210"/>
        <v>1315676</v>
      </c>
      <c r="S602">
        <f t="shared" ca="1" si="211"/>
        <v>1</v>
      </c>
      <c r="T602" t="str">
        <f t="shared" ca="1" si="212"/>
        <v>New york</v>
      </c>
      <c r="U602">
        <f t="shared" ca="1" si="213"/>
        <v>2834774.7881375216</v>
      </c>
      <c r="V602">
        <f t="shared" ca="1" si="214"/>
        <v>207819.52503099912</v>
      </c>
      <c r="W602">
        <f t="shared" ca="1" si="215"/>
        <v>547992.8334330162</v>
      </c>
      <c r="X602">
        <f t="shared" ca="1" si="216"/>
        <v>120903.07122964614</v>
      </c>
      <c r="Y602">
        <f t="shared" ca="1" si="217"/>
        <v>1015475.8714263608</v>
      </c>
      <c r="Z602">
        <f t="shared" ca="1" si="218"/>
        <v>953185.91887965705</v>
      </c>
      <c r="AA602">
        <f t="shared" ca="1" si="219"/>
        <v>5651629.5404501949</v>
      </c>
      <c r="AB602">
        <f t="shared" ca="1" si="220"/>
        <v>4307431.0727631887</v>
      </c>
      <c r="AD602">
        <f ca="1">IF(main[[#This Row],[Place]]="Melbourne",main[[#This Row],[Networth]],0)</f>
        <v>0</v>
      </c>
      <c r="AE602">
        <f ca="1">IF(main[[#This Row],[Place]]="Cardiff",main[[#This Row],[Networth]],0)</f>
        <v>0</v>
      </c>
      <c r="AF602">
        <f ca="1">IF(main[[#This Row],[Place]]="New york",main[[#This Row],[Networth]],0)</f>
        <v>4307431.0727631887</v>
      </c>
      <c r="AG602">
        <f ca="1">IF(main[[#This Row],[Place]]="London",main[[#This Row],[Networth]],0)</f>
        <v>0</v>
      </c>
      <c r="AH602">
        <f ca="1">IF(main[[#This Row],[Place]]="Paris",main[[#This Row],[Networth]],0)</f>
        <v>0</v>
      </c>
      <c r="AI602">
        <f ca="1">IF(main[[#This Row],[Place]]="Rome",main[[#This Row],[Networth]],0)</f>
        <v>0</v>
      </c>
      <c r="AJ602">
        <f ca="1">IF(main[[#This Row],[Place]]="Delhi",main[[#This Row],[Networth]],0)</f>
        <v>0</v>
      </c>
      <c r="AK602">
        <f ca="1">IF(main[[#This Row],[Place]]="Lords",main[[#This Row],[Networth]],0)</f>
        <v>0</v>
      </c>
    </row>
    <row r="603" spans="4:37">
      <c r="D603" s="16">
        <f t="shared" ca="1" si="200"/>
        <v>9</v>
      </c>
      <c r="E603">
        <f t="shared" ca="1" si="200"/>
        <v>29</v>
      </c>
      <c r="F603">
        <f t="shared" si="221"/>
        <v>600</v>
      </c>
      <c r="G603" t="str">
        <f ca="1">VLOOKUP(D603,firstname[],2,FALSE)</f>
        <v>Narendra</v>
      </c>
      <c r="H603" s="3" t="str">
        <f ca="1">VLOOKUP(E603,lastname[],2,FALSE)</f>
        <v>Stanikzai</v>
      </c>
      <c r="I603">
        <f t="shared" ca="1" si="201"/>
        <v>39</v>
      </c>
      <c r="J603">
        <f t="shared" ca="1" si="202"/>
        <v>1</v>
      </c>
      <c r="K603" t="str">
        <f t="shared" ca="1" si="203"/>
        <v>men</v>
      </c>
      <c r="L603">
        <f t="shared" ca="1" si="204"/>
        <v>1</v>
      </c>
      <c r="M603" t="str">
        <f t="shared" ca="1" si="205"/>
        <v>Computer Science</v>
      </c>
      <c r="N603">
        <f t="shared" ca="1" si="206"/>
        <v>3</v>
      </c>
      <c r="O603" t="str">
        <f t="shared" ca="1" si="207"/>
        <v>Graduate</v>
      </c>
      <c r="P603">
        <f t="shared" ca="1" si="208"/>
        <v>1</v>
      </c>
      <c r="Q603">
        <f t="shared" ca="1" si="209"/>
        <v>1</v>
      </c>
      <c r="R603">
        <f t="shared" ca="1" si="210"/>
        <v>1122864</v>
      </c>
      <c r="S603">
        <f t="shared" ca="1" si="211"/>
        <v>2</v>
      </c>
      <c r="T603" t="str">
        <f t="shared" ca="1" si="212"/>
        <v>London</v>
      </c>
      <c r="U603">
        <f t="shared" ca="1" si="213"/>
        <v>3860185.8304916201</v>
      </c>
      <c r="V603">
        <f t="shared" ca="1" si="214"/>
        <v>257462.85102497262</v>
      </c>
      <c r="W603">
        <f t="shared" ca="1" si="215"/>
        <v>1044445.3391797841</v>
      </c>
      <c r="X603">
        <f t="shared" ca="1" si="216"/>
        <v>445848.22764307674</v>
      </c>
      <c r="Y603">
        <f t="shared" ca="1" si="217"/>
        <v>189397.05973376951</v>
      </c>
      <c r="Z603">
        <f t="shared" ca="1" si="218"/>
        <v>460351.12249940605</v>
      </c>
      <c r="AA603">
        <f t="shared" ca="1" si="219"/>
        <v>6487846.2921708105</v>
      </c>
      <c r="AB603">
        <f t="shared" ca="1" si="220"/>
        <v>5595138.1537689921</v>
      </c>
      <c r="AD603">
        <f ca="1">IF(main[[#This Row],[Place]]="Melbourne",main[[#This Row],[Networth]],0)</f>
        <v>0</v>
      </c>
      <c r="AE603">
        <f ca="1">IF(main[[#This Row],[Place]]="Cardiff",main[[#This Row],[Networth]],0)</f>
        <v>0</v>
      </c>
      <c r="AF603">
        <f ca="1">IF(main[[#This Row],[Place]]="New york",main[[#This Row],[Networth]],0)</f>
        <v>0</v>
      </c>
      <c r="AG603">
        <f ca="1">IF(main[[#This Row],[Place]]="London",main[[#This Row],[Networth]],0)</f>
        <v>5595138.1537689921</v>
      </c>
      <c r="AH603">
        <f ca="1">IF(main[[#This Row],[Place]]="Paris",main[[#This Row],[Networth]],0)</f>
        <v>0</v>
      </c>
      <c r="AI603">
        <f ca="1">IF(main[[#This Row],[Place]]="Rome",main[[#This Row],[Networth]],0)</f>
        <v>0</v>
      </c>
      <c r="AJ603">
        <f ca="1">IF(main[[#This Row],[Place]]="Delhi",main[[#This Row],[Networth]],0)</f>
        <v>0</v>
      </c>
      <c r="AK603">
        <f ca="1">IF(main[[#This Row],[Place]]="Lords",main[[#This Row],[Networth]],0)</f>
        <v>0</v>
      </c>
    </row>
    <row r="604" spans="4:37">
      <c r="D604" s="16">
        <f t="shared" ca="1" si="200"/>
        <v>24</v>
      </c>
      <c r="E604">
        <f t="shared" ca="1" si="200"/>
        <v>26</v>
      </c>
      <c r="F604">
        <f t="shared" si="221"/>
        <v>601</v>
      </c>
      <c r="G604" t="str">
        <f ca="1">VLOOKUP(D604,firstname[],2,FALSE)</f>
        <v>Katnam</v>
      </c>
      <c r="H604" s="3" t="str">
        <f ca="1">VLOOKUP(E604,lastname[],2,FALSE)</f>
        <v>Stirling</v>
      </c>
      <c r="I604">
        <f t="shared" ca="1" si="201"/>
        <v>33</v>
      </c>
      <c r="J604">
        <f t="shared" ca="1" si="202"/>
        <v>1</v>
      </c>
      <c r="K604" t="str">
        <f t="shared" ca="1" si="203"/>
        <v>men</v>
      </c>
      <c r="L604">
        <f t="shared" ca="1" si="204"/>
        <v>4</v>
      </c>
      <c r="M604" t="str">
        <f t="shared" ca="1" si="205"/>
        <v>IT</v>
      </c>
      <c r="N604">
        <f t="shared" ca="1" si="206"/>
        <v>2</v>
      </c>
      <c r="O604" t="str">
        <f t="shared" ca="1" si="207"/>
        <v>SSC</v>
      </c>
      <c r="P604">
        <f t="shared" ca="1" si="208"/>
        <v>3</v>
      </c>
      <c r="Q604">
        <f t="shared" ca="1" si="209"/>
        <v>1</v>
      </c>
      <c r="R604">
        <f t="shared" ca="1" si="210"/>
        <v>475849</v>
      </c>
      <c r="S604">
        <f t="shared" ca="1" si="211"/>
        <v>3</v>
      </c>
      <c r="T604" t="str">
        <f t="shared" ca="1" si="212"/>
        <v>Paris</v>
      </c>
      <c r="U604">
        <f t="shared" ca="1" si="213"/>
        <v>3046051.1863404978</v>
      </c>
      <c r="V604">
        <f t="shared" ca="1" si="214"/>
        <v>201032.28415888001</v>
      </c>
      <c r="W604">
        <f t="shared" ca="1" si="215"/>
        <v>248661.1632401091</v>
      </c>
      <c r="X604">
        <f t="shared" ca="1" si="216"/>
        <v>14976.516716331367</v>
      </c>
      <c r="Y604">
        <f t="shared" ca="1" si="217"/>
        <v>437790.35167807073</v>
      </c>
      <c r="Z604">
        <f t="shared" ca="1" si="218"/>
        <v>237749.80040257092</v>
      </c>
      <c r="AA604">
        <f t="shared" ca="1" si="219"/>
        <v>4008311.1499831779</v>
      </c>
      <c r="AB604">
        <f t="shared" ca="1" si="220"/>
        <v>3354511.9974298961</v>
      </c>
      <c r="AD604">
        <f ca="1">IF(main[[#This Row],[Place]]="Melbourne",main[[#This Row],[Networth]],0)</f>
        <v>0</v>
      </c>
      <c r="AE604">
        <f ca="1">IF(main[[#This Row],[Place]]="Cardiff",main[[#This Row],[Networth]],0)</f>
        <v>0</v>
      </c>
      <c r="AF604">
        <f ca="1">IF(main[[#This Row],[Place]]="New york",main[[#This Row],[Networth]],0)</f>
        <v>0</v>
      </c>
      <c r="AG604">
        <f ca="1">IF(main[[#This Row],[Place]]="London",main[[#This Row],[Networth]],0)</f>
        <v>0</v>
      </c>
      <c r="AH604">
        <f ca="1">IF(main[[#This Row],[Place]]="Paris",main[[#This Row],[Networth]],0)</f>
        <v>3354511.9974298961</v>
      </c>
      <c r="AI604">
        <f ca="1">IF(main[[#This Row],[Place]]="Rome",main[[#This Row],[Networth]],0)</f>
        <v>0</v>
      </c>
      <c r="AJ604">
        <f ca="1">IF(main[[#This Row],[Place]]="Delhi",main[[#This Row],[Networth]],0)</f>
        <v>0</v>
      </c>
      <c r="AK604">
        <f ca="1">IF(main[[#This Row],[Place]]="Lords",main[[#This Row],[Networth]],0)</f>
        <v>0</v>
      </c>
    </row>
    <row r="605" spans="4:37">
      <c r="D605" s="16">
        <f t="shared" ca="1" si="200"/>
        <v>1</v>
      </c>
      <c r="E605">
        <f t="shared" ca="1" si="200"/>
        <v>27</v>
      </c>
      <c r="F605">
        <f t="shared" si="221"/>
        <v>602</v>
      </c>
      <c r="G605" t="str">
        <f ca="1">VLOOKUP(D605,firstname[],2,FALSE)</f>
        <v>Abhijeet</v>
      </c>
      <c r="H605" s="3" t="str">
        <f ca="1">VLOOKUP(E605,lastname[],2,FALSE)</f>
        <v>Khan</v>
      </c>
      <c r="I605">
        <f t="shared" ca="1" si="201"/>
        <v>28</v>
      </c>
      <c r="J605">
        <f t="shared" ca="1" si="202"/>
        <v>2</v>
      </c>
      <c r="K605" t="str">
        <f t="shared" ca="1" si="203"/>
        <v>women</v>
      </c>
      <c r="L605">
        <f t="shared" ca="1" si="204"/>
        <v>5</v>
      </c>
      <c r="M605" t="str">
        <f t="shared" ca="1" si="205"/>
        <v>Electrical</v>
      </c>
      <c r="N605">
        <f t="shared" ca="1" si="206"/>
        <v>3</v>
      </c>
      <c r="O605" t="str">
        <f t="shared" ca="1" si="207"/>
        <v>Graduate</v>
      </c>
      <c r="P605">
        <f t="shared" ca="1" si="208"/>
        <v>2</v>
      </c>
      <c r="Q605">
        <f t="shared" ca="1" si="209"/>
        <v>2</v>
      </c>
      <c r="R605">
        <f t="shared" ca="1" si="210"/>
        <v>1470178</v>
      </c>
      <c r="S605">
        <f t="shared" ca="1" si="211"/>
        <v>3</v>
      </c>
      <c r="T605" t="str">
        <f t="shared" ca="1" si="212"/>
        <v>Paris</v>
      </c>
      <c r="U605">
        <f t="shared" ca="1" si="213"/>
        <v>11712333.948003007</v>
      </c>
      <c r="V605">
        <f t="shared" ca="1" si="214"/>
        <v>1072986.2076936839</v>
      </c>
      <c r="W605">
        <f t="shared" ca="1" si="215"/>
        <v>1096566.1127455449</v>
      </c>
      <c r="X605">
        <f t="shared" ca="1" si="216"/>
        <v>804199.36084436195</v>
      </c>
      <c r="Y605">
        <f t="shared" ca="1" si="217"/>
        <v>144898.00362298245</v>
      </c>
      <c r="Z605">
        <f t="shared" ca="1" si="218"/>
        <v>962427.96926375397</v>
      </c>
      <c r="AA605">
        <f t="shared" ca="1" si="219"/>
        <v>15241506.030012306</v>
      </c>
      <c r="AB605">
        <f t="shared" ca="1" si="220"/>
        <v>13219422.457851276</v>
      </c>
      <c r="AD605">
        <f ca="1">IF(main[[#This Row],[Place]]="Melbourne",main[[#This Row],[Networth]],0)</f>
        <v>0</v>
      </c>
      <c r="AE605">
        <f ca="1">IF(main[[#This Row],[Place]]="Cardiff",main[[#This Row],[Networth]],0)</f>
        <v>0</v>
      </c>
      <c r="AF605">
        <f ca="1">IF(main[[#This Row],[Place]]="New york",main[[#This Row],[Networth]],0)</f>
        <v>0</v>
      </c>
      <c r="AG605">
        <f ca="1">IF(main[[#This Row],[Place]]="London",main[[#This Row],[Networth]],0)</f>
        <v>0</v>
      </c>
      <c r="AH605">
        <f ca="1">IF(main[[#This Row],[Place]]="Paris",main[[#This Row],[Networth]],0)</f>
        <v>13219422.457851276</v>
      </c>
      <c r="AI605">
        <f ca="1">IF(main[[#This Row],[Place]]="Rome",main[[#This Row],[Networth]],0)</f>
        <v>0</v>
      </c>
      <c r="AJ605">
        <f ca="1">IF(main[[#This Row],[Place]]="Delhi",main[[#This Row],[Networth]],0)</f>
        <v>0</v>
      </c>
      <c r="AK605">
        <f ca="1">IF(main[[#This Row],[Place]]="Lords",main[[#This Row],[Networth]],0)</f>
        <v>0</v>
      </c>
    </row>
    <row r="606" spans="4:37">
      <c r="D606" s="16">
        <f t="shared" ca="1" si="200"/>
        <v>6</v>
      </c>
      <c r="E606">
        <f t="shared" ca="1" si="200"/>
        <v>25</v>
      </c>
      <c r="F606">
        <f t="shared" si="221"/>
        <v>603</v>
      </c>
      <c r="G606" t="str">
        <f ca="1">VLOOKUP(D606,firstname[],2,FALSE)</f>
        <v>Donald</v>
      </c>
      <c r="H606" s="3" t="str">
        <f ca="1">VLOOKUP(E606,lastname[],2,FALSE)</f>
        <v>Mathhodkar</v>
      </c>
      <c r="I606">
        <f t="shared" ca="1" si="201"/>
        <v>45</v>
      </c>
      <c r="J606">
        <f t="shared" ca="1" si="202"/>
        <v>1</v>
      </c>
      <c r="K606" t="str">
        <f t="shared" ca="1" si="203"/>
        <v>men</v>
      </c>
      <c r="L606">
        <f t="shared" ca="1" si="204"/>
        <v>1</v>
      </c>
      <c r="M606" t="str">
        <f t="shared" ca="1" si="205"/>
        <v>Computer Science</v>
      </c>
      <c r="N606">
        <f t="shared" ca="1" si="206"/>
        <v>4</v>
      </c>
      <c r="O606" t="str">
        <f t="shared" ca="1" si="207"/>
        <v>PostGraduate</v>
      </c>
      <c r="P606">
        <f t="shared" ca="1" si="208"/>
        <v>3</v>
      </c>
      <c r="Q606">
        <f t="shared" ca="1" si="209"/>
        <v>4</v>
      </c>
      <c r="R606">
        <f t="shared" ca="1" si="210"/>
        <v>1017031</v>
      </c>
      <c r="S606">
        <f t="shared" ca="1" si="211"/>
        <v>1</v>
      </c>
      <c r="T606" t="str">
        <f t="shared" ca="1" si="212"/>
        <v>New york</v>
      </c>
      <c r="U606">
        <f t="shared" ca="1" si="213"/>
        <v>9960841.9771663882</v>
      </c>
      <c r="V606">
        <f t="shared" ca="1" si="214"/>
        <v>394512.63297012716</v>
      </c>
      <c r="W606">
        <f t="shared" ca="1" si="215"/>
        <v>271599.36804632033</v>
      </c>
      <c r="X606">
        <f t="shared" ca="1" si="216"/>
        <v>83764.224634332524</v>
      </c>
      <c r="Y606">
        <f t="shared" ca="1" si="217"/>
        <v>526300.74725169945</v>
      </c>
      <c r="Z606">
        <f t="shared" ca="1" si="218"/>
        <v>694929.72233747202</v>
      </c>
      <c r="AA606">
        <f t="shared" ca="1" si="219"/>
        <v>11944402.06755018</v>
      </c>
      <c r="AB606">
        <f t="shared" ca="1" si="220"/>
        <v>10939824.462694023</v>
      </c>
      <c r="AD606">
        <f ca="1">IF(main[[#This Row],[Place]]="Melbourne",main[[#This Row],[Networth]],0)</f>
        <v>0</v>
      </c>
      <c r="AE606">
        <f ca="1">IF(main[[#This Row],[Place]]="Cardiff",main[[#This Row],[Networth]],0)</f>
        <v>0</v>
      </c>
      <c r="AF606">
        <f ca="1">IF(main[[#This Row],[Place]]="New york",main[[#This Row],[Networth]],0)</f>
        <v>10939824.462694023</v>
      </c>
      <c r="AG606">
        <f ca="1">IF(main[[#This Row],[Place]]="London",main[[#This Row],[Networth]],0)</f>
        <v>0</v>
      </c>
      <c r="AH606">
        <f ca="1">IF(main[[#This Row],[Place]]="Paris",main[[#This Row],[Networth]],0)</f>
        <v>0</v>
      </c>
      <c r="AI606">
        <f ca="1">IF(main[[#This Row],[Place]]="Rome",main[[#This Row],[Networth]],0)</f>
        <v>0</v>
      </c>
      <c r="AJ606">
        <f ca="1">IF(main[[#This Row],[Place]]="Delhi",main[[#This Row],[Networth]],0)</f>
        <v>0</v>
      </c>
      <c r="AK606">
        <f ca="1">IF(main[[#This Row],[Place]]="Lords",main[[#This Row],[Networth]],0)</f>
        <v>0</v>
      </c>
    </row>
    <row r="607" spans="4:37">
      <c r="D607" s="16">
        <f t="shared" ca="1" si="200"/>
        <v>12</v>
      </c>
      <c r="E607">
        <f t="shared" ca="1" si="200"/>
        <v>2</v>
      </c>
      <c r="F607">
        <f t="shared" si="221"/>
        <v>604</v>
      </c>
      <c r="G607" t="str">
        <f ca="1">VLOOKUP(D607,firstname[],2,FALSE)</f>
        <v>Bill</v>
      </c>
      <c r="H607" s="3" t="str">
        <f ca="1">VLOOKUP(E607,lastname[],2,FALSE)</f>
        <v>Nadel</v>
      </c>
      <c r="I607">
        <f t="shared" ca="1" si="201"/>
        <v>45</v>
      </c>
      <c r="J607">
        <f t="shared" ca="1" si="202"/>
        <v>1</v>
      </c>
      <c r="K607" t="str">
        <f t="shared" ca="1" si="203"/>
        <v>men</v>
      </c>
      <c r="L607">
        <f t="shared" ca="1" si="204"/>
        <v>2</v>
      </c>
      <c r="M607" t="str">
        <f t="shared" ca="1" si="205"/>
        <v>Chemical</v>
      </c>
      <c r="N607">
        <f t="shared" ca="1" si="206"/>
        <v>4</v>
      </c>
      <c r="O607" t="str">
        <f t="shared" ca="1" si="207"/>
        <v>PostGraduate</v>
      </c>
      <c r="P607">
        <f t="shared" ca="1" si="208"/>
        <v>1</v>
      </c>
      <c r="Q607">
        <f t="shared" ca="1" si="209"/>
        <v>2</v>
      </c>
      <c r="R607">
        <f t="shared" ca="1" si="210"/>
        <v>90392</v>
      </c>
      <c r="S607">
        <f t="shared" ca="1" si="211"/>
        <v>3</v>
      </c>
      <c r="T607" t="str">
        <f t="shared" ca="1" si="212"/>
        <v>Paris</v>
      </c>
      <c r="U607">
        <f t="shared" ca="1" si="213"/>
        <v>82582.303516432963</v>
      </c>
      <c r="V607">
        <f t="shared" ca="1" si="214"/>
        <v>6957.9485691138807</v>
      </c>
      <c r="W607">
        <f t="shared" ca="1" si="215"/>
        <v>33687.070089245412</v>
      </c>
      <c r="X607">
        <f t="shared" ca="1" si="216"/>
        <v>32031.622885032346</v>
      </c>
      <c r="Y607">
        <f t="shared" ca="1" si="217"/>
        <v>76712.651809762698</v>
      </c>
      <c r="Z607">
        <f t="shared" ca="1" si="218"/>
        <v>32775.354725356316</v>
      </c>
      <c r="AA607">
        <f t="shared" ca="1" si="219"/>
        <v>239436.72833103471</v>
      </c>
      <c r="AB607">
        <f t="shared" ca="1" si="220"/>
        <v>123734.50506712578</v>
      </c>
      <c r="AD607">
        <f ca="1">IF(main[[#This Row],[Place]]="Melbourne",main[[#This Row],[Networth]],0)</f>
        <v>0</v>
      </c>
      <c r="AE607">
        <f ca="1">IF(main[[#This Row],[Place]]="Cardiff",main[[#This Row],[Networth]],0)</f>
        <v>0</v>
      </c>
      <c r="AF607">
        <f ca="1">IF(main[[#This Row],[Place]]="New york",main[[#This Row],[Networth]],0)</f>
        <v>0</v>
      </c>
      <c r="AG607">
        <f ca="1">IF(main[[#This Row],[Place]]="London",main[[#This Row],[Networth]],0)</f>
        <v>0</v>
      </c>
      <c r="AH607">
        <f ca="1">IF(main[[#This Row],[Place]]="Paris",main[[#This Row],[Networth]],0)</f>
        <v>123734.50506712578</v>
      </c>
      <c r="AI607">
        <f ca="1">IF(main[[#This Row],[Place]]="Rome",main[[#This Row],[Networth]],0)</f>
        <v>0</v>
      </c>
      <c r="AJ607">
        <f ca="1">IF(main[[#This Row],[Place]]="Delhi",main[[#This Row],[Networth]],0)</f>
        <v>0</v>
      </c>
      <c r="AK607">
        <f ca="1">IF(main[[#This Row],[Place]]="Lords",main[[#This Row],[Networth]],0)</f>
        <v>0</v>
      </c>
    </row>
    <row r="608" spans="4:37">
      <c r="D608" s="16">
        <f t="shared" ca="1" si="200"/>
        <v>20</v>
      </c>
      <c r="E608">
        <f t="shared" ca="1" si="200"/>
        <v>23</v>
      </c>
      <c r="F608">
        <f t="shared" si="221"/>
        <v>605</v>
      </c>
      <c r="G608" t="str">
        <f ca="1">VLOOKUP(D608,firstname[],2,FALSE)</f>
        <v>Rozy</v>
      </c>
      <c r="H608" s="3" t="str">
        <f ca="1">VLOOKUP(E608,lastname[],2,FALSE)</f>
        <v>Kat</v>
      </c>
      <c r="I608">
        <f t="shared" ca="1" si="201"/>
        <v>35</v>
      </c>
      <c r="J608">
        <f t="shared" ca="1" si="202"/>
        <v>2</v>
      </c>
      <c r="K608" t="str">
        <f t="shared" ca="1" si="203"/>
        <v>women</v>
      </c>
      <c r="L608">
        <f t="shared" ca="1" si="204"/>
        <v>6</v>
      </c>
      <c r="M608" t="str">
        <f t="shared" ca="1" si="205"/>
        <v>Biotech</v>
      </c>
      <c r="N608">
        <f t="shared" ca="1" si="206"/>
        <v>2</v>
      </c>
      <c r="O608" t="str">
        <f t="shared" ca="1" si="207"/>
        <v>SSC</v>
      </c>
      <c r="P608">
        <f t="shared" ca="1" si="208"/>
        <v>3</v>
      </c>
      <c r="Q608">
        <f t="shared" ca="1" si="209"/>
        <v>1</v>
      </c>
      <c r="R608">
        <f t="shared" ca="1" si="210"/>
        <v>1499753</v>
      </c>
      <c r="S608">
        <f t="shared" ca="1" si="211"/>
        <v>7</v>
      </c>
      <c r="T608" t="str">
        <f t="shared" ca="1" si="212"/>
        <v>Melbourne</v>
      </c>
      <c r="U608">
        <f t="shared" ca="1" si="213"/>
        <v>10614933.109398235</v>
      </c>
      <c r="V608">
        <f t="shared" ca="1" si="214"/>
        <v>391139.14110159618</v>
      </c>
      <c r="W608">
        <f t="shared" ca="1" si="215"/>
        <v>22491.772704736293</v>
      </c>
      <c r="X608">
        <f t="shared" ca="1" si="216"/>
        <v>1057.8495018283295</v>
      </c>
      <c r="Y608">
        <f t="shared" ca="1" si="217"/>
        <v>611063.0374472707</v>
      </c>
      <c r="Z608">
        <f t="shared" ca="1" si="218"/>
        <v>675778.06887631048</v>
      </c>
      <c r="AA608">
        <f t="shared" ca="1" si="219"/>
        <v>12812955.950979281</v>
      </c>
      <c r="AB608">
        <f t="shared" ca="1" si="220"/>
        <v>11809695.922928587</v>
      </c>
      <c r="AD608">
        <f ca="1">IF(main[[#This Row],[Place]]="Melbourne",main[[#This Row],[Networth]],0)</f>
        <v>11809695.922928587</v>
      </c>
      <c r="AE608">
        <f ca="1">IF(main[[#This Row],[Place]]="Cardiff",main[[#This Row],[Networth]],0)</f>
        <v>0</v>
      </c>
      <c r="AF608">
        <f ca="1">IF(main[[#This Row],[Place]]="New york",main[[#This Row],[Networth]],0)</f>
        <v>0</v>
      </c>
      <c r="AG608">
        <f ca="1">IF(main[[#This Row],[Place]]="London",main[[#This Row],[Networth]],0)</f>
        <v>0</v>
      </c>
      <c r="AH608">
        <f ca="1">IF(main[[#This Row],[Place]]="Paris",main[[#This Row],[Networth]],0)</f>
        <v>0</v>
      </c>
      <c r="AI608">
        <f ca="1">IF(main[[#This Row],[Place]]="Rome",main[[#This Row],[Networth]],0)</f>
        <v>0</v>
      </c>
      <c r="AJ608">
        <f ca="1">IF(main[[#This Row],[Place]]="Delhi",main[[#This Row],[Networth]],0)</f>
        <v>0</v>
      </c>
      <c r="AK608">
        <f ca="1">IF(main[[#This Row],[Place]]="Lords",main[[#This Row],[Networth]],0)</f>
        <v>0</v>
      </c>
    </row>
    <row r="609" spans="4:37">
      <c r="D609" s="16">
        <f t="shared" ca="1" si="200"/>
        <v>15</v>
      </c>
      <c r="E609">
        <f t="shared" ca="1" si="200"/>
        <v>28</v>
      </c>
      <c r="F609">
        <f t="shared" si="221"/>
        <v>606</v>
      </c>
      <c r="G609" t="str">
        <f ca="1">VLOOKUP(D609,firstname[],2,FALSE)</f>
        <v>Brendon</v>
      </c>
      <c r="H609" s="3" t="str">
        <f ca="1">VLOOKUP(E609,lastname[],2,FALSE)</f>
        <v>Coulternile</v>
      </c>
      <c r="I609">
        <f t="shared" ca="1" si="201"/>
        <v>44</v>
      </c>
      <c r="J609">
        <f t="shared" ca="1" si="202"/>
        <v>1</v>
      </c>
      <c r="K609" t="str">
        <f t="shared" ca="1" si="203"/>
        <v>men</v>
      </c>
      <c r="L609">
        <f t="shared" ca="1" si="204"/>
        <v>1</v>
      </c>
      <c r="M609" t="str">
        <f t="shared" ca="1" si="205"/>
        <v>Computer Science</v>
      </c>
      <c r="N609">
        <f t="shared" ca="1" si="206"/>
        <v>1</v>
      </c>
      <c r="O609" t="str">
        <f t="shared" ca="1" si="207"/>
        <v>HSC</v>
      </c>
      <c r="P609">
        <f t="shared" ca="1" si="208"/>
        <v>2</v>
      </c>
      <c r="Q609">
        <f t="shared" ca="1" si="209"/>
        <v>2</v>
      </c>
      <c r="R609">
        <f t="shared" ca="1" si="210"/>
        <v>224610</v>
      </c>
      <c r="S609">
        <f t="shared" ca="1" si="211"/>
        <v>8</v>
      </c>
      <c r="T609" t="str">
        <f t="shared" ca="1" si="212"/>
        <v>Cardiff</v>
      </c>
      <c r="U609">
        <f t="shared" ca="1" si="213"/>
        <v>859925.93970291875</v>
      </c>
      <c r="V609">
        <f t="shared" ca="1" si="214"/>
        <v>50698.92915812273</v>
      </c>
      <c r="W609">
        <f t="shared" ca="1" si="215"/>
        <v>21279.18497453861</v>
      </c>
      <c r="X609">
        <f t="shared" ca="1" si="216"/>
        <v>13728.042936155311</v>
      </c>
      <c r="Y609">
        <f t="shared" ca="1" si="217"/>
        <v>29894.089317226117</v>
      </c>
      <c r="Z609">
        <f t="shared" ca="1" si="218"/>
        <v>130200.91184016835</v>
      </c>
      <c r="AA609">
        <f t="shared" ca="1" si="219"/>
        <v>1236016.0365176257</v>
      </c>
      <c r="AB609">
        <f t="shared" ca="1" si="220"/>
        <v>1141694.9751061215</v>
      </c>
      <c r="AD609">
        <f ca="1">IF(main[[#This Row],[Place]]="Melbourne",main[[#This Row],[Networth]],0)</f>
        <v>0</v>
      </c>
      <c r="AE609">
        <f ca="1">IF(main[[#This Row],[Place]]="Cardiff",main[[#This Row],[Networth]],0)</f>
        <v>1141694.9751061215</v>
      </c>
      <c r="AF609">
        <f ca="1">IF(main[[#This Row],[Place]]="New york",main[[#This Row],[Networth]],0)</f>
        <v>0</v>
      </c>
      <c r="AG609">
        <f ca="1">IF(main[[#This Row],[Place]]="London",main[[#This Row],[Networth]],0)</f>
        <v>0</v>
      </c>
      <c r="AH609">
        <f ca="1">IF(main[[#This Row],[Place]]="Paris",main[[#This Row],[Networth]],0)</f>
        <v>0</v>
      </c>
      <c r="AI609">
        <f ca="1">IF(main[[#This Row],[Place]]="Rome",main[[#This Row],[Networth]],0)</f>
        <v>0</v>
      </c>
      <c r="AJ609">
        <f ca="1">IF(main[[#This Row],[Place]]="Delhi",main[[#This Row],[Networth]],0)</f>
        <v>0</v>
      </c>
      <c r="AK609">
        <f ca="1">IF(main[[#This Row],[Place]]="Lords",main[[#This Row],[Networth]],0)</f>
        <v>0</v>
      </c>
    </row>
    <row r="610" spans="4:37">
      <c r="D610" s="16">
        <f t="shared" ca="1" si="200"/>
        <v>18</v>
      </c>
      <c r="E610">
        <f t="shared" ca="1" si="200"/>
        <v>26</v>
      </c>
      <c r="F610">
        <f t="shared" si="221"/>
        <v>607</v>
      </c>
      <c r="G610" t="str">
        <f ca="1">VLOOKUP(D610,firstname[],2,FALSE)</f>
        <v>Charles</v>
      </c>
      <c r="H610" s="3" t="str">
        <f ca="1">VLOOKUP(E610,lastname[],2,FALSE)</f>
        <v>Stirling</v>
      </c>
      <c r="I610">
        <f t="shared" ca="1" si="201"/>
        <v>43</v>
      </c>
      <c r="J610">
        <f t="shared" ca="1" si="202"/>
        <v>2</v>
      </c>
      <c r="K610" t="str">
        <f t="shared" ca="1" si="203"/>
        <v>women</v>
      </c>
      <c r="L610">
        <f t="shared" ca="1" si="204"/>
        <v>1</v>
      </c>
      <c r="M610" t="str">
        <f t="shared" ca="1" si="205"/>
        <v>Computer Science</v>
      </c>
      <c r="N610">
        <f t="shared" ca="1" si="206"/>
        <v>4</v>
      </c>
      <c r="O610" t="str">
        <f t="shared" ca="1" si="207"/>
        <v>PostGraduate</v>
      </c>
      <c r="P610">
        <f t="shared" ca="1" si="208"/>
        <v>2</v>
      </c>
      <c r="Q610">
        <f t="shared" ca="1" si="209"/>
        <v>2</v>
      </c>
      <c r="R610">
        <f t="shared" ca="1" si="210"/>
        <v>996144</v>
      </c>
      <c r="S610">
        <f t="shared" ca="1" si="211"/>
        <v>7</v>
      </c>
      <c r="T610" t="str">
        <f t="shared" ca="1" si="212"/>
        <v>Melbourne</v>
      </c>
      <c r="U610">
        <f t="shared" ca="1" si="213"/>
        <v>3200244.4559520553</v>
      </c>
      <c r="V610">
        <f t="shared" ca="1" si="214"/>
        <v>73805.889673387064</v>
      </c>
      <c r="W610">
        <f t="shared" ca="1" si="215"/>
        <v>834592.33333399554</v>
      </c>
      <c r="X610">
        <f t="shared" ca="1" si="216"/>
        <v>210725.55928282996</v>
      </c>
      <c r="Y610">
        <f t="shared" ca="1" si="217"/>
        <v>626951.40938240266</v>
      </c>
      <c r="Z610">
        <f t="shared" ca="1" si="218"/>
        <v>18452.291678600737</v>
      </c>
      <c r="AA610">
        <f t="shared" ca="1" si="219"/>
        <v>5049433.0809646519</v>
      </c>
      <c r="AB610">
        <f t="shared" ca="1" si="220"/>
        <v>4137950.2226260323</v>
      </c>
      <c r="AD610">
        <f ca="1">IF(main[[#This Row],[Place]]="Melbourne",main[[#This Row],[Networth]],0)</f>
        <v>4137950.2226260323</v>
      </c>
      <c r="AE610">
        <f ca="1">IF(main[[#This Row],[Place]]="Cardiff",main[[#This Row],[Networth]],0)</f>
        <v>0</v>
      </c>
      <c r="AF610">
        <f ca="1">IF(main[[#This Row],[Place]]="New york",main[[#This Row],[Networth]],0)</f>
        <v>0</v>
      </c>
      <c r="AG610">
        <f ca="1">IF(main[[#This Row],[Place]]="London",main[[#This Row],[Networth]],0)</f>
        <v>0</v>
      </c>
      <c r="AH610">
        <f ca="1">IF(main[[#This Row],[Place]]="Paris",main[[#This Row],[Networth]],0)</f>
        <v>0</v>
      </c>
      <c r="AI610">
        <f ca="1">IF(main[[#This Row],[Place]]="Rome",main[[#This Row],[Networth]],0)</f>
        <v>0</v>
      </c>
      <c r="AJ610">
        <f ca="1">IF(main[[#This Row],[Place]]="Delhi",main[[#This Row],[Networth]],0)</f>
        <v>0</v>
      </c>
      <c r="AK610">
        <f ca="1">IF(main[[#This Row],[Place]]="Lords",main[[#This Row],[Networth]],0)</f>
        <v>0</v>
      </c>
    </row>
    <row r="611" spans="4:37">
      <c r="D611" s="16">
        <f t="shared" ca="1" si="200"/>
        <v>19</v>
      </c>
      <c r="E611">
        <f t="shared" ca="1" si="200"/>
        <v>21</v>
      </c>
      <c r="F611">
        <f t="shared" si="221"/>
        <v>608</v>
      </c>
      <c r="G611" t="str">
        <f ca="1">VLOOKUP(D611,firstname[],2,FALSE)</f>
        <v>Berkin</v>
      </c>
      <c r="H611" s="3" t="str">
        <f ca="1">VLOOKUP(E611,lastname[],2,FALSE)</f>
        <v>Starc</v>
      </c>
      <c r="I611">
        <f t="shared" ca="1" si="201"/>
        <v>41</v>
      </c>
      <c r="J611">
        <f t="shared" ca="1" si="202"/>
        <v>1</v>
      </c>
      <c r="K611" t="str">
        <f t="shared" ca="1" si="203"/>
        <v>men</v>
      </c>
      <c r="L611">
        <f t="shared" ca="1" si="204"/>
        <v>3</v>
      </c>
      <c r="M611" t="str">
        <f t="shared" ca="1" si="205"/>
        <v>Mechanical</v>
      </c>
      <c r="N611">
        <f t="shared" ca="1" si="206"/>
        <v>2</v>
      </c>
      <c r="O611" t="str">
        <f t="shared" ca="1" si="207"/>
        <v>SSC</v>
      </c>
      <c r="P611">
        <f t="shared" ca="1" si="208"/>
        <v>2</v>
      </c>
      <c r="Q611">
        <f t="shared" ca="1" si="209"/>
        <v>3</v>
      </c>
      <c r="R611">
        <f t="shared" ca="1" si="210"/>
        <v>364759</v>
      </c>
      <c r="S611">
        <f t="shared" ca="1" si="211"/>
        <v>3</v>
      </c>
      <c r="T611" t="str">
        <f t="shared" ca="1" si="212"/>
        <v>Paris</v>
      </c>
      <c r="U611">
        <f t="shared" ca="1" si="213"/>
        <v>1778647.15933625</v>
      </c>
      <c r="V611">
        <f t="shared" ca="1" si="214"/>
        <v>34766.360019741122</v>
      </c>
      <c r="W611">
        <f t="shared" ca="1" si="215"/>
        <v>60092.649286225926</v>
      </c>
      <c r="X611">
        <f t="shared" ca="1" si="216"/>
        <v>29493.10269646746</v>
      </c>
      <c r="Y611">
        <f t="shared" ca="1" si="217"/>
        <v>216700.01814340291</v>
      </c>
      <c r="Z611">
        <f t="shared" ca="1" si="218"/>
        <v>19574.787095513406</v>
      </c>
      <c r="AA611">
        <f t="shared" ca="1" si="219"/>
        <v>2223073.5957179894</v>
      </c>
      <c r="AB611">
        <f t="shared" ca="1" si="220"/>
        <v>1942114.1148583777</v>
      </c>
      <c r="AD611">
        <f ca="1">IF(main[[#This Row],[Place]]="Melbourne",main[[#This Row],[Networth]],0)</f>
        <v>0</v>
      </c>
      <c r="AE611">
        <f ca="1">IF(main[[#This Row],[Place]]="Cardiff",main[[#This Row],[Networth]],0)</f>
        <v>0</v>
      </c>
      <c r="AF611">
        <f ca="1">IF(main[[#This Row],[Place]]="New york",main[[#This Row],[Networth]],0)</f>
        <v>0</v>
      </c>
      <c r="AG611">
        <f ca="1">IF(main[[#This Row],[Place]]="London",main[[#This Row],[Networth]],0)</f>
        <v>0</v>
      </c>
      <c r="AH611">
        <f ca="1">IF(main[[#This Row],[Place]]="Paris",main[[#This Row],[Networth]],0)</f>
        <v>1942114.1148583777</v>
      </c>
      <c r="AI611">
        <f ca="1">IF(main[[#This Row],[Place]]="Rome",main[[#This Row],[Networth]],0)</f>
        <v>0</v>
      </c>
      <c r="AJ611">
        <f ca="1">IF(main[[#This Row],[Place]]="Delhi",main[[#This Row],[Networth]],0)</f>
        <v>0</v>
      </c>
      <c r="AK611">
        <f ca="1">IF(main[[#This Row],[Place]]="Lords",main[[#This Row],[Networth]],0)</f>
        <v>0</v>
      </c>
    </row>
    <row r="612" spans="4:37">
      <c r="D612" s="16">
        <f t="shared" ca="1" si="200"/>
        <v>19</v>
      </c>
      <c r="E612">
        <f t="shared" ca="1" si="200"/>
        <v>18</v>
      </c>
      <c r="F612">
        <f t="shared" si="221"/>
        <v>609</v>
      </c>
      <c r="G612" t="str">
        <f ca="1">VLOOKUP(D612,firstname[],2,FALSE)</f>
        <v>Berkin</v>
      </c>
      <c r="H612" s="3" t="str">
        <f ca="1">VLOOKUP(E612,lastname[],2,FALSE)</f>
        <v>Williams</v>
      </c>
      <c r="I612">
        <f t="shared" ca="1" si="201"/>
        <v>36</v>
      </c>
      <c r="J612">
        <f t="shared" ca="1" si="202"/>
        <v>2</v>
      </c>
      <c r="K612" t="str">
        <f t="shared" ca="1" si="203"/>
        <v>women</v>
      </c>
      <c r="L612">
        <f t="shared" ca="1" si="204"/>
        <v>5</v>
      </c>
      <c r="M612" t="str">
        <f t="shared" ca="1" si="205"/>
        <v>Electrical</v>
      </c>
      <c r="N612">
        <f t="shared" ca="1" si="206"/>
        <v>4</v>
      </c>
      <c r="O612" t="str">
        <f t="shared" ca="1" si="207"/>
        <v>PostGraduate</v>
      </c>
      <c r="P612">
        <f t="shared" ca="1" si="208"/>
        <v>3</v>
      </c>
      <c r="Q612">
        <f t="shared" ca="1" si="209"/>
        <v>2</v>
      </c>
      <c r="R612">
        <f t="shared" ca="1" si="210"/>
        <v>482121</v>
      </c>
      <c r="S612">
        <f t="shared" ca="1" si="211"/>
        <v>7</v>
      </c>
      <c r="T612" t="str">
        <f t="shared" ca="1" si="212"/>
        <v>Melbourne</v>
      </c>
      <c r="U612">
        <f t="shared" ca="1" si="213"/>
        <v>2931255.4645623043</v>
      </c>
      <c r="V612">
        <f t="shared" ca="1" si="214"/>
        <v>106721.93886789749</v>
      </c>
      <c r="W612">
        <f t="shared" ca="1" si="215"/>
        <v>12438.767231617681</v>
      </c>
      <c r="X612">
        <f t="shared" ca="1" si="216"/>
        <v>992.05913136593119</v>
      </c>
      <c r="Y612">
        <f t="shared" ca="1" si="217"/>
        <v>171286.25228393526</v>
      </c>
      <c r="Z612">
        <f t="shared" ca="1" si="218"/>
        <v>296055.02129303716</v>
      </c>
      <c r="AA612">
        <f t="shared" ca="1" si="219"/>
        <v>3721870.253086959</v>
      </c>
      <c r="AB612">
        <f t="shared" ca="1" si="220"/>
        <v>3442870.0028037601</v>
      </c>
      <c r="AD612">
        <f ca="1">IF(main[[#This Row],[Place]]="Melbourne",main[[#This Row],[Networth]],0)</f>
        <v>3442870.0028037601</v>
      </c>
      <c r="AE612">
        <f ca="1">IF(main[[#This Row],[Place]]="Cardiff",main[[#This Row],[Networth]],0)</f>
        <v>0</v>
      </c>
      <c r="AF612">
        <f ca="1">IF(main[[#This Row],[Place]]="New york",main[[#This Row],[Networth]],0)</f>
        <v>0</v>
      </c>
      <c r="AG612">
        <f ca="1">IF(main[[#This Row],[Place]]="London",main[[#This Row],[Networth]],0)</f>
        <v>0</v>
      </c>
      <c r="AH612">
        <f ca="1">IF(main[[#This Row],[Place]]="Paris",main[[#This Row],[Networth]],0)</f>
        <v>0</v>
      </c>
      <c r="AI612">
        <f ca="1">IF(main[[#This Row],[Place]]="Rome",main[[#This Row],[Networth]],0)</f>
        <v>0</v>
      </c>
      <c r="AJ612">
        <f ca="1">IF(main[[#This Row],[Place]]="Delhi",main[[#This Row],[Networth]],0)</f>
        <v>0</v>
      </c>
      <c r="AK612">
        <f ca="1">IF(main[[#This Row],[Place]]="Lords",main[[#This Row],[Networth]],0)</f>
        <v>0</v>
      </c>
    </row>
    <row r="613" spans="4:37">
      <c r="D613" s="16">
        <f t="shared" ca="1" si="200"/>
        <v>16</v>
      </c>
      <c r="E613">
        <f t="shared" ca="1" si="200"/>
        <v>15</v>
      </c>
      <c r="F613">
        <f t="shared" si="221"/>
        <v>610</v>
      </c>
      <c r="G613" t="str">
        <f ca="1">VLOOKUP(D613,firstname[],2,FALSE)</f>
        <v>Kane</v>
      </c>
      <c r="H613" s="3" t="str">
        <f ca="1">VLOOKUP(E613,lastname[],2,FALSE)</f>
        <v>Pathan</v>
      </c>
      <c r="I613">
        <f t="shared" ca="1" si="201"/>
        <v>44</v>
      </c>
      <c r="J613">
        <f t="shared" ca="1" si="202"/>
        <v>2</v>
      </c>
      <c r="K613" t="str">
        <f t="shared" ca="1" si="203"/>
        <v>women</v>
      </c>
      <c r="L613">
        <f t="shared" ca="1" si="204"/>
        <v>6</v>
      </c>
      <c r="M613" t="str">
        <f t="shared" ca="1" si="205"/>
        <v>Biotech</v>
      </c>
      <c r="N613">
        <f t="shared" ca="1" si="206"/>
        <v>1</v>
      </c>
      <c r="O613" t="str">
        <f t="shared" ca="1" si="207"/>
        <v>HSC</v>
      </c>
      <c r="P613">
        <f t="shared" ca="1" si="208"/>
        <v>2</v>
      </c>
      <c r="Q613">
        <f t="shared" ca="1" si="209"/>
        <v>1</v>
      </c>
      <c r="R613">
        <f t="shared" ca="1" si="210"/>
        <v>1346175</v>
      </c>
      <c r="S613">
        <f t="shared" ca="1" si="211"/>
        <v>3</v>
      </c>
      <c r="T613" t="str">
        <f t="shared" ca="1" si="212"/>
        <v>Paris</v>
      </c>
      <c r="U613">
        <f t="shared" ca="1" si="213"/>
        <v>5724086.282117567</v>
      </c>
      <c r="V613">
        <f t="shared" ca="1" si="214"/>
        <v>331502.51200987032</v>
      </c>
      <c r="W613">
        <f t="shared" ca="1" si="215"/>
        <v>704603.82744439458</v>
      </c>
      <c r="X613">
        <f t="shared" ca="1" si="216"/>
        <v>374577.02225573926</v>
      </c>
      <c r="Y613">
        <f t="shared" ca="1" si="217"/>
        <v>1322750.7918612093</v>
      </c>
      <c r="Z613">
        <f t="shared" ca="1" si="218"/>
        <v>324483.94847577874</v>
      </c>
      <c r="AA613">
        <f t="shared" ca="1" si="219"/>
        <v>8099349.0580377402</v>
      </c>
      <c r="AB613">
        <f t="shared" ca="1" si="220"/>
        <v>6070518.7319109216</v>
      </c>
      <c r="AD613">
        <f ca="1">IF(main[[#This Row],[Place]]="Melbourne",main[[#This Row],[Networth]],0)</f>
        <v>0</v>
      </c>
      <c r="AE613">
        <f ca="1">IF(main[[#This Row],[Place]]="Cardiff",main[[#This Row],[Networth]],0)</f>
        <v>0</v>
      </c>
      <c r="AF613">
        <f ca="1">IF(main[[#This Row],[Place]]="New york",main[[#This Row],[Networth]],0)</f>
        <v>0</v>
      </c>
      <c r="AG613">
        <f ca="1">IF(main[[#This Row],[Place]]="London",main[[#This Row],[Networth]],0)</f>
        <v>0</v>
      </c>
      <c r="AH613">
        <f ca="1">IF(main[[#This Row],[Place]]="Paris",main[[#This Row],[Networth]],0)</f>
        <v>6070518.7319109216</v>
      </c>
      <c r="AI613">
        <f ca="1">IF(main[[#This Row],[Place]]="Rome",main[[#This Row],[Networth]],0)</f>
        <v>0</v>
      </c>
      <c r="AJ613">
        <f ca="1">IF(main[[#This Row],[Place]]="Delhi",main[[#This Row],[Networth]],0)</f>
        <v>0</v>
      </c>
      <c r="AK613">
        <f ca="1">IF(main[[#This Row],[Place]]="Lords",main[[#This Row],[Networth]],0)</f>
        <v>0</v>
      </c>
    </row>
    <row r="614" spans="4:37">
      <c r="D614" s="16">
        <f t="shared" ca="1" si="200"/>
        <v>5</v>
      </c>
      <c r="E614">
        <f t="shared" ca="1" si="200"/>
        <v>1</v>
      </c>
      <c r="F614">
        <f t="shared" si="221"/>
        <v>611</v>
      </c>
      <c r="G614" t="str">
        <f ca="1">VLOOKUP(D614,firstname[],2,FALSE)</f>
        <v>Rishabh</v>
      </c>
      <c r="H614" s="3" t="str">
        <f ca="1">VLOOKUP(E614,lastname[],2,FALSE)</f>
        <v>Singh</v>
      </c>
      <c r="I614">
        <f t="shared" ca="1" si="201"/>
        <v>29</v>
      </c>
      <c r="J614">
        <f t="shared" ca="1" si="202"/>
        <v>1</v>
      </c>
      <c r="K614" t="str">
        <f t="shared" ca="1" si="203"/>
        <v>men</v>
      </c>
      <c r="L614">
        <f t="shared" ca="1" si="204"/>
        <v>5</v>
      </c>
      <c r="M614" t="str">
        <f t="shared" ca="1" si="205"/>
        <v>Electrical</v>
      </c>
      <c r="N614">
        <f t="shared" ca="1" si="206"/>
        <v>1</v>
      </c>
      <c r="O614" t="str">
        <f t="shared" ca="1" si="207"/>
        <v>HSC</v>
      </c>
      <c r="P614">
        <f t="shared" ca="1" si="208"/>
        <v>1</v>
      </c>
      <c r="Q614">
        <f t="shared" ca="1" si="209"/>
        <v>1</v>
      </c>
      <c r="R614">
        <f t="shared" ca="1" si="210"/>
        <v>563951</v>
      </c>
      <c r="S614">
        <f t="shared" ca="1" si="211"/>
        <v>5</v>
      </c>
      <c r="T614" t="str">
        <f t="shared" ca="1" si="212"/>
        <v>Delhi</v>
      </c>
      <c r="U614">
        <f t="shared" ca="1" si="213"/>
        <v>2014107.2061875304</v>
      </c>
      <c r="V614">
        <f t="shared" ca="1" si="214"/>
        <v>110501.00729340425</v>
      </c>
      <c r="W614">
        <f t="shared" ca="1" si="215"/>
        <v>232142.1287225477</v>
      </c>
      <c r="X614">
        <f t="shared" ca="1" si="216"/>
        <v>109278.01039131712</v>
      </c>
      <c r="Y614">
        <f t="shared" ca="1" si="217"/>
        <v>389115.39806991472</v>
      </c>
      <c r="Z614">
        <f t="shared" ca="1" si="218"/>
        <v>328448.29497289937</v>
      </c>
      <c r="AA614">
        <f t="shared" ca="1" si="219"/>
        <v>3138648.6298829773</v>
      </c>
      <c r="AB614">
        <f t="shared" ca="1" si="220"/>
        <v>2529754.2141283411</v>
      </c>
      <c r="AD614">
        <f ca="1">IF(main[[#This Row],[Place]]="Melbourne",main[[#This Row],[Networth]],0)</f>
        <v>0</v>
      </c>
      <c r="AE614">
        <f ca="1">IF(main[[#This Row],[Place]]="Cardiff",main[[#This Row],[Networth]],0)</f>
        <v>0</v>
      </c>
      <c r="AF614">
        <f ca="1">IF(main[[#This Row],[Place]]="New york",main[[#This Row],[Networth]],0)</f>
        <v>0</v>
      </c>
      <c r="AG614">
        <f ca="1">IF(main[[#This Row],[Place]]="London",main[[#This Row],[Networth]],0)</f>
        <v>0</v>
      </c>
      <c r="AH614">
        <f ca="1">IF(main[[#This Row],[Place]]="Paris",main[[#This Row],[Networth]],0)</f>
        <v>0</v>
      </c>
      <c r="AI614">
        <f ca="1">IF(main[[#This Row],[Place]]="Rome",main[[#This Row],[Networth]],0)</f>
        <v>0</v>
      </c>
      <c r="AJ614">
        <f ca="1">IF(main[[#This Row],[Place]]="Delhi",main[[#This Row],[Networth]],0)</f>
        <v>2529754.2141283411</v>
      </c>
      <c r="AK614">
        <f ca="1">IF(main[[#This Row],[Place]]="Lords",main[[#This Row],[Networth]],0)</f>
        <v>0</v>
      </c>
    </row>
    <row r="615" spans="4:37">
      <c r="D615" s="16">
        <f t="shared" ca="1" si="200"/>
        <v>25</v>
      </c>
      <c r="E615">
        <f t="shared" ca="1" si="200"/>
        <v>24</v>
      </c>
      <c r="F615">
        <f t="shared" si="221"/>
        <v>612</v>
      </c>
      <c r="G615" t="str">
        <f ca="1">VLOOKUP(D615,firstname[],2,FALSE)</f>
        <v>Washington</v>
      </c>
      <c r="H615" s="3" t="str">
        <f ca="1">VLOOKUP(E615,lastname[],2,FALSE)</f>
        <v>Sundar</v>
      </c>
      <c r="I615">
        <f t="shared" ca="1" si="201"/>
        <v>44</v>
      </c>
      <c r="J615">
        <f t="shared" ca="1" si="202"/>
        <v>2</v>
      </c>
      <c r="K615" t="str">
        <f t="shared" ca="1" si="203"/>
        <v>women</v>
      </c>
      <c r="L615">
        <f t="shared" ca="1" si="204"/>
        <v>3</v>
      </c>
      <c r="M615" t="str">
        <f t="shared" ca="1" si="205"/>
        <v>Mechanical</v>
      </c>
      <c r="N615">
        <f t="shared" ca="1" si="206"/>
        <v>1</v>
      </c>
      <c r="O615" t="str">
        <f t="shared" ca="1" si="207"/>
        <v>HSC</v>
      </c>
      <c r="P615">
        <f t="shared" ca="1" si="208"/>
        <v>3</v>
      </c>
      <c r="Q615">
        <f t="shared" ca="1" si="209"/>
        <v>4</v>
      </c>
      <c r="R615">
        <f t="shared" ca="1" si="210"/>
        <v>77288</v>
      </c>
      <c r="S615">
        <f t="shared" ca="1" si="211"/>
        <v>3</v>
      </c>
      <c r="T615" t="str">
        <f t="shared" ca="1" si="212"/>
        <v>Paris</v>
      </c>
      <c r="U615">
        <f t="shared" ca="1" si="213"/>
        <v>181405.05543543107</v>
      </c>
      <c r="V615">
        <f t="shared" ca="1" si="214"/>
        <v>1375.7485969252953</v>
      </c>
      <c r="W615">
        <f t="shared" ca="1" si="215"/>
        <v>10989.123816433443</v>
      </c>
      <c r="X615">
        <f t="shared" ca="1" si="216"/>
        <v>687.79513872720679</v>
      </c>
      <c r="Y615">
        <f t="shared" ca="1" si="217"/>
        <v>61282.128148652766</v>
      </c>
      <c r="Z615">
        <f t="shared" ca="1" si="218"/>
        <v>18982.831059265369</v>
      </c>
      <c r="AA615">
        <f t="shared" ca="1" si="219"/>
        <v>288665.01031112985</v>
      </c>
      <c r="AB615">
        <f t="shared" ca="1" si="220"/>
        <v>225319.33842682457</v>
      </c>
      <c r="AD615">
        <f ca="1">IF(main[[#This Row],[Place]]="Melbourne",main[[#This Row],[Networth]],0)</f>
        <v>0</v>
      </c>
      <c r="AE615">
        <f ca="1">IF(main[[#This Row],[Place]]="Cardiff",main[[#This Row],[Networth]],0)</f>
        <v>0</v>
      </c>
      <c r="AF615">
        <f ca="1">IF(main[[#This Row],[Place]]="New york",main[[#This Row],[Networth]],0)</f>
        <v>0</v>
      </c>
      <c r="AG615">
        <f ca="1">IF(main[[#This Row],[Place]]="London",main[[#This Row],[Networth]],0)</f>
        <v>0</v>
      </c>
      <c r="AH615">
        <f ca="1">IF(main[[#This Row],[Place]]="Paris",main[[#This Row],[Networth]],0)</f>
        <v>225319.33842682457</v>
      </c>
      <c r="AI615">
        <f ca="1">IF(main[[#This Row],[Place]]="Rome",main[[#This Row],[Networth]],0)</f>
        <v>0</v>
      </c>
      <c r="AJ615">
        <f ca="1">IF(main[[#This Row],[Place]]="Delhi",main[[#This Row],[Networth]],0)</f>
        <v>0</v>
      </c>
      <c r="AK615">
        <f ca="1">IF(main[[#This Row],[Place]]="Lords",main[[#This Row],[Networth]],0)</f>
        <v>0</v>
      </c>
    </row>
    <row r="616" spans="4:37">
      <c r="D616" s="16">
        <f t="shared" ca="1" si="200"/>
        <v>8</v>
      </c>
      <c r="E616">
        <f t="shared" ca="1" si="200"/>
        <v>4</v>
      </c>
      <c r="F616">
        <f t="shared" si="221"/>
        <v>613</v>
      </c>
      <c r="G616" t="str">
        <f ca="1">VLOOKUP(D616,firstname[],2,FALSE)</f>
        <v>Faizal</v>
      </c>
      <c r="H616" s="3" t="str">
        <f ca="1">VLOOKUP(E616,lastname[],2,FALSE)</f>
        <v>Tagore</v>
      </c>
      <c r="I616">
        <f t="shared" ca="1" si="201"/>
        <v>36</v>
      </c>
      <c r="J616">
        <f t="shared" ca="1" si="202"/>
        <v>2</v>
      </c>
      <c r="K616" t="str">
        <f t="shared" ca="1" si="203"/>
        <v>women</v>
      </c>
      <c r="L616">
        <f t="shared" ca="1" si="204"/>
        <v>4</v>
      </c>
      <c r="M616" t="str">
        <f t="shared" ca="1" si="205"/>
        <v>IT</v>
      </c>
      <c r="N616">
        <f t="shared" ca="1" si="206"/>
        <v>3</v>
      </c>
      <c r="O616" t="str">
        <f t="shared" ca="1" si="207"/>
        <v>Graduate</v>
      </c>
      <c r="P616">
        <f t="shared" ca="1" si="208"/>
        <v>1</v>
      </c>
      <c r="Q616">
        <f t="shared" ca="1" si="209"/>
        <v>4</v>
      </c>
      <c r="R616">
        <f t="shared" ca="1" si="210"/>
        <v>1000278</v>
      </c>
      <c r="S616">
        <f t="shared" ca="1" si="211"/>
        <v>8</v>
      </c>
      <c r="T616" t="str">
        <f t="shared" ca="1" si="212"/>
        <v>Cardiff</v>
      </c>
      <c r="U616">
        <f t="shared" ca="1" si="213"/>
        <v>853312.19461716036</v>
      </c>
      <c r="V616">
        <f t="shared" ca="1" si="214"/>
        <v>68270.446124383583</v>
      </c>
      <c r="W616">
        <f t="shared" ca="1" si="215"/>
        <v>431337.08057898801</v>
      </c>
      <c r="X616">
        <f t="shared" ca="1" si="216"/>
        <v>301870.44628330413</v>
      </c>
      <c r="Y616">
        <f t="shared" ca="1" si="217"/>
        <v>655216.59159792168</v>
      </c>
      <c r="Z616">
        <f t="shared" ca="1" si="218"/>
        <v>261485.42050864175</v>
      </c>
      <c r="AA616">
        <f t="shared" ca="1" si="219"/>
        <v>2546412.6957047903</v>
      </c>
      <c r="AB616">
        <f t="shared" ca="1" si="220"/>
        <v>1521055.2116991808</v>
      </c>
      <c r="AD616">
        <f ca="1">IF(main[[#This Row],[Place]]="Melbourne",main[[#This Row],[Networth]],0)</f>
        <v>0</v>
      </c>
      <c r="AE616">
        <f ca="1">IF(main[[#This Row],[Place]]="Cardiff",main[[#This Row],[Networth]],0)</f>
        <v>1521055.2116991808</v>
      </c>
      <c r="AF616">
        <f ca="1">IF(main[[#This Row],[Place]]="New york",main[[#This Row],[Networth]],0)</f>
        <v>0</v>
      </c>
      <c r="AG616">
        <f ca="1">IF(main[[#This Row],[Place]]="London",main[[#This Row],[Networth]],0)</f>
        <v>0</v>
      </c>
      <c r="AH616">
        <f ca="1">IF(main[[#This Row],[Place]]="Paris",main[[#This Row],[Networth]],0)</f>
        <v>0</v>
      </c>
      <c r="AI616">
        <f ca="1">IF(main[[#This Row],[Place]]="Rome",main[[#This Row],[Networth]],0)</f>
        <v>0</v>
      </c>
      <c r="AJ616">
        <f ca="1">IF(main[[#This Row],[Place]]="Delhi",main[[#This Row],[Networth]],0)</f>
        <v>0</v>
      </c>
      <c r="AK616">
        <f ca="1">IF(main[[#This Row],[Place]]="Lords",main[[#This Row],[Networth]],0)</f>
        <v>0</v>
      </c>
    </row>
    <row r="617" spans="4:37">
      <c r="D617" s="16">
        <f t="shared" ca="1" si="200"/>
        <v>30</v>
      </c>
      <c r="E617">
        <f t="shared" ca="1" si="200"/>
        <v>30</v>
      </c>
      <c r="F617">
        <f t="shared" si="221"/>
        <v>614</v>
      </c>
      <c r="G617" t="str">
        <f ca="1">VLOOKUP(D617,firstname[],2,FALSE)</f>
        <v>Rashid</v>
      </c>
      <c r="H617" s="3" t="str">
        <f ca="1">VLOOKUP(E617,lastname[],2,FALSE)</f>
        <v>Hawkings</v>
      </c>
      <c r="I617">
        <f t="shared" ca="1" si="201"/>
        <v>44</v>
      </c>
      <c r="J617">
        <f t="shared" ca="1" si="202"/>
        <v>2</v>
      </c>
      <c r="K617" t="str">
        <f t="shared" ca="1" si="203"/>
        <v>women</v>
      </c>
      <c r="L617">
        <f t="shared" ca="1" si="204"/>
        <v>4</v>
      </c>
      <c r="M617" t="str">
        <f t="shared" ca="1" si="205"/>
        <v>IT</v>
      </c>
      <c r="N617">
        <f t="shared" ca="1" si="206"/>
        <v>4</v>
      </c>
      <c r="O617" t="str">
        <f t="shared" ca="1" si="207"/>
        <v>PostGraduate</v>
      </c>
      <c r="P617">
        <f t="shared" ca="1" si="208"/>
        <v>1</v>
      </c>
      <c r="Q617">
        <f t="shared" ca="1" si="209"/>
        <v>3</v>
      </c>
      <c r="R617">
        <f t="shared" ca="1" si="210"/>
        <v>348311</v>
      </c>
      <c r="S617">
        <f t="shared" ca="1" si="211"/>
        <v>7</v>
      </c>
      <c r="T617" t="str">
        <f t="shared" ca="1" si="212"/>
        <v>Melbourne</v>
      </c>
      <c r="U617">
        <f t="shared" ca="1" si="213"/>
        <v>2726160.2829086878</v>
      </c>
      <c r="V617">
        <f t="shared" ca="1" si="214"/>
        <v>25055.608907733644</v>
      </c>
      <c r="W617">
        <f t="shared" ca="1" si="215"/>
        <v>98432.677016741625</v>
      </c>
      <c r="X617">
        <f t="shared" ca="1" si="216"/>
        <v>70118.295604545579</v>
      </c>
      <c r="Y617">
        <f t="shared" ca="1" si="217"/>
        <v>149964.01133826861</v>
      </c>
      <c r="Z617">
        <f t="shared" ca="1" si="218"/>
        <v>86634.86747433593</v>
      </c>
      <c r="AA617">
        <f t="shared" ca="1" si="219"/>
        <v>3259538.8273997651</v>
      </c>
      <c r="AB617">
        <f t="shared" ca="1" si="220"/>
        <v>3014400.9115492175</v>
      </c>
      <c r="AD617">
        <f ca="1">IF(main[[#This Row],[Place]]="Melbourne",main[[#This Row],[Networth]],0)</f>
        <v>3014400.9115492175</v>
      </c>
      <c r="AE617">
        <f ca="1">IF(main[[#This Row],[Place]]="Cardiff",main[[#This Row],[Networth]],0)</f>
        <v>0</v>
      </c>
      <c r="AF617">
        <f ca="1">IF(main[[#This Row],[Place]]="New york",main[[#This Row],[Networth]],0)</f>
        <v>0</v>
      </c>
      <c r="AG617">
        <f ca="1">IF(main[[#This Row],[Place]]="London",main[[#This Row],[Networth]],0)</f>
        <v>0</v>
      </c>
      <c r="AH617">
        <f ca="1">IF(main[[#This Row],[Place]]="Paris",main[[#This Row],[Networth]],0)</f>
        <v>0</v>
      </c>
      <c r="AI617">
        <f ca="1">IF(main[[#This Row],[Place]]="Rome",main[[#This Row],[Networth]],0)</f>
        <v>0</v>
      </c>
      <c r="AJ617">
        <f ca="1">IF(main[[#This Row],[Place]]="Delhi",main[[#This Row],[Networth]],0)</f>
        <v>0</v>
      </c>
      <c r="AK617">
        <f ca="1">IF(main[[#This Row],[Place]]="Lords",main[[#This Row],[Networth]],0)</f>
        <v>0</v>
      </c>
    </row>
    <row r="618" spans="4:37">
      <c r="D618" s="16">
        <f t="shared" ca="1" si="200"/>
        <v>5</v>
      </c>
      <c r="E618">
        <f t="shared" ca="1" si="200"/>
        <v>23</v>
      </c>
      <c r="F618">
        <f t="shared" si="221"/>
        <v>615</v>
      </c>
      <c r="G618" t="str">
        <f ca="1">VLOOKUP(D618,firstname[],2,FALSE)</f>
        <v>Rishabh</v>
      </c>
      <c r="H618" s="3" t="str">
        <f ca="1">VLOOKUP(E618,lastname[],2,FALSE)</f>
        <v>Kat</v>
      </c>
      <c r="I618">
        <f t="shared" ca="1" si="201"/>
        <v>26</v>
      </c>
      <c r="J618">
        <f t="shared" ca="1" si="202"/>
        <v>1</v>
      </c>
      <c r="K618" t="str">
        <f t="shared" ca="1" si="203"/>
        <v>men</v>
      </c>
      <c r="L618">
        <f t="shared" ca="1" si="204"/>
        <v>5</v>
      </c>
      <c r="M618" t="str">
        <f t="shared" ca="1" si="205"/>
        <v>Electrical</v>
      </c>
      <c r="N618">
        <f t="shared" ca="1" si="206"/>
        <v>2</v>
      </c>
      <c r="O618" t="str">
        <f t="shared" ca="1" si="207"/>
        <v>SSC</v>
      </c>
      <c r="P618">
        <f t="shared" ca="1" si="208"/>
        <v>1</v>
      </c>
      <c r="Q618">
        <f t="shared" ca="1" si="209"/>
        <v>3</v>
      </c>
      <c r="R618">
        <f t="shared" ca="1" si="210"/>
        <v>296752</v>
      </c>
      <c r="S618">
        <f t="shared" ca="1" si="211"/>
        <v>2</v>
      </c>
      <c r="T618" t="str">
        <f t="shared" ca="1" si="212"/>
        <v>London</v>
      </c>
      <c r="U618">
        <f t="shared" ca="1" si="213"/>
        <v>1897470.1458486873</v>
      </c>
      <c r="V618">
        <f t="shared" ca="1" si="214"/>
        <v>2929.8192242692189</v>
      </c>
      <c r="W618">
        <f t="shared" ca="1" si="215"/>
        <v>65873.357930333121</v>
      </c>
      <c r="X618">
        <f t="shared" ca="1" si="216"/>
        <v>2736.5415430220555</v>
      </c>
      <c r="Y618">
        <f t="shared" ca="1" si="217"/>
        <v>173641.17183565156</v>
      </c>
      <c r="Z618">
        <f t="shared" ca="1" si="218"/>
        <v>142501.16279955301</v>
      </c>
      <c r="AA618">
        <f t="shared" ca="1" si="219"/>
        <v>2402596.6665785732</v>
      </c>
      <c r="AB618">
        <f t="shared" ca="1" si="220"/>
        <v>2223289.1339756302</v>
      </c>
      <c r="AD618">
        <f ca="1">IF(main[[#This Row],[Place]]="Melbourne",main[[#This Row],[Networth]],0)</f>
        <v>0</v>
      </c>
      <c r="AE618">
        <f ca="1">IF(main[[#This Row],[Place]]="Cardiff",main[[#This Row],[Networth]],0)</f>
        <v>0</v>
      </c>
      <c r="AF618">
        <f ca="1">IF(main[[#This Row],[Place]]="New york",main[[#This Row],[Networth]],0)</f>
        <v>0</v>
      </c>
      <c r="AG618">
        <f ca="1">IF(main[[#This Row],[Place]]="London",main[[#This Row],[Networth]],0)</f>
        <v>2223289.1339756302</v>
      </c>
      <c r="AH618">
        <f ca="1">IF(main[[#This Row],[Place]]="Paris",main[[#This Row],[Networth]],0)</f>
        <v>0</v>
      </c>
      <c r="AI618">
        <f ca="1">IF(main[[#This Row],[Place]]="Rome",main[[#This Row],[Networth]],0)</f>
        <v>0</v>
      </c>
      <c r="AJ618">
        <f ca="1">IF(main[[#This Row],[Place]]="Delhi",main[[#This Row],[Networth]],0)</f>
        <v>0</v>
      </c>
      <c r="AK618">
        <f ca="1">IF(main[[#This Row],[Place]]="Lords",main[[#This Row],[Networth]],0)</f>
        <v>0</v>
      </c>
    </row>
    <row r="619" spans="4:37">
      <c r="D619" s="16">
        <f t="shared" ca="1" si="200"/>
        <v>2</v>
      </c>
      <c r="E619">
        <f t="shared" ca="1" si="200"/>
        <v>10</v>
      </c>
      <c r="F619">
        <f t="shared" si="221"/>
        <v>616</v>
      </c>
      <c r="G619" t="str">
        <f ca="1">VLOOKUP(D619,firstname[],2,FALSE)</f>
        <v>Daya</v>
      </c>
      <c r="H619" s="3" t="str">
        <f ca="1">VLOOKUP(E619,lastname[],2,FALSE)</f>
        <v>Musk</v>
      </c>
      <c r="I619">
        <f t="shared" ca="1" si="201"/>
        <v>29</v>
      </c>
      <c r="J619">
        <f t="shared" ca="1" si="202"/>
        <v>1</v>
      </c>
      <c r="K619" t="str">
        <f t="shared" ca="1" si="203"/>
        <v>men</v>
      </c>
      <c r="L619">
        <f t="shared" ca="1" si="204"/>
        <v>1</v>
      </c>
      <c r="M619" t="str">
        <f t="shared" ca="1" si="205"/>
        <v>Computer Science</v>
      </c>
      <c r="N619">
        <f t="shared" ca="1" si="206"/>
        <v>3</v>
      </c>
      <c r="O619" t="str">
        <f t="shared" ca="1" si="207"/>
        <v>Graduate</v>
      </c>
      <c r="P619">
        <f t="shared" ca="1" si="208"/>
        <v>2</v>
      </c>
      <c r="Q619">
        <f t="shared" ca="1" si="209"/>
        <v>1</v>
      </c>
      <c r="R619">
        <f t="shared" ca="1" si="210"/>
        <v>973174</v>
      </c>
      <c r="S619">
        <f t="shared" ca="1" si="211"/>
        <v>4</v>
      </c>
      <c r="T619" t="str">
        <f t="shared" ca="1" si="212"/>
        <v>Rome</v>
      </c>
      <c r="U619">
        <f t="shared" ca="1" si="213"/>
        <v>968783.14762179181</v>
      </c>
      <c r="V619">
        <f t="shared" ca="1" si="214"/>
        <v>84079.909178787741</v>
      </c>
      <c r="W619">
        <f t="shared" ca="1" si="215"/>
        <v>222376.72701876101</v>
      </c>
      <c r="X619">
        <f t="shared" ca="1" si="216"/>
        <v>94039.862704147541</v>
      </c>
      <c r="Y619">
        <f t="shared" ca="1" si="217"/>
        <v>433544.55309452146</v>
      </c>
      <c r="Z619">
        <f t="shared" ca="1" si="218"/>
        <v>689652.53417149838</v>
      </c>
      <c r="AA619">
        <f t="shared" ca="1" si="219"/>
        <v>2853986.4088120512</v>
      </c>
      <c r="AB619">
        <f t="shared" ca="1" si="220"/>
        <v>2242322.0838345941</v>
      </c>
      <c r="AD619">
        <f ca="1">IF(main[[#This Row],[Place]]="Melbourne",main[[#This Row],[Networth]],0)</f>
        <v>0</v>
      </c>
      <c r="AE619">
        <f ca="1">IF(main[[#This Row],[Place]]="Cardiff",main[[#This Row],[Networth]],0)</f>
        <v>0</v>
      </c>
      <c r="AF619">
        <f ca="1">IF(main[[#This Row],[Place]]="New york",main[[#This Row],[Networth]],0)</f>
        <v>0</v>
      </c>
      <c r="AG619">
        <f ca="1">IF(main[[#This Row],[Place]]="London",main[[#This Row],[Networth]],0)</f>
        <v>0</v>
      </c>
      <c r="AH619">
        <f ca="1">IF(main[[#This Row],[Place]]="Paris",main[[#This Row],[Networth]],0)</f>
        <v>0</v>
      </c>
      <c r="AI619">
        <f ca="1">IF(main[[#This Row],[Place]]="Rome",main[[#This Row],[Networth]],0)</f>
        <v>2242322.0838345941</v>
      </c>
      <c r="AJ619">
        <f ca="1">IF(main[[#This Row],[Place]]="Delhi",main[[#This Row],[Networth]],0)</f>
        <v>0</v>
      </c>
      <c r="AK619">
        <f ca="1">IF(main[[#This Row],[Place]]="Lords",main[[#This Row],[Networth]],0)</f>
        <v>0</v>
      </c>
    </row>
    <row r="620" spans="4:37">
      <c r="D620" s="16">
        <f t="shared" ca="1" si="200"/>
        <v>4</v>
      </c>
      <c r="E620">
        <f t="shared" ca="1" si="200"/>
        <v>4</v>
      </c>
      <c r="F620">
        <f t="shared" si="221"/>
        <v>617</v>
      </c>
      <c r="G620" t="str">
        <f ca="1">VLOOKUP(D620,firstname[],2,FALSE)</f>
        <v>Sharmila</v>
      </c>
      <c r="H620" s="3" t="str">
        <f ca="1">VLOOKUP(E620,lastname[],2,FALSE)</f>
        <v>Tagore</v>
      </c>
      <c r="I620">
        <f t="shared" ca="1" si="201"/>
        <v>32</v>
      </c>
      <c r="J620">
        <f t="shared" ca="1" si="202"/>
        <v>1</v>
      </c>
      <c r="K620" t="str">
        <f t="shared" ca="1" si="203"/>
        <v>men</v>
      </c>
      <c r="L620">
        <f t="shared" ca="1" si="204"/>
        <v>1</v>
      </c>
      <c r="M620" t="str">
        <f t="shared" ca="1" si="205"/>
        <v>Computer Science</v>
      </c>
      <c r="N620">
        <f t="shared" ca="1" si="206"/>
        <v>1</v>
      </c>
      <c r="O620" t="str">
        <f t="shared" ca="1" si="207"/>
        <v>HSC</v>
      </c>
      <c r="P620">
        <f t="shared" ca="1" si="208"/>
        <v>3</v>
      </c>
      <c r="Q620">
        <f t="shared" ca="1" si="209"/>
        <v>2</v>
      </c>
      <c r="R620">
        <f t="shared" ca="1" si="210"/>
        <v>1282454</v>
      </c>
      <c r="S620">
        <f t="shared" ca="1" si="211"/>
        <v>1</v>
      </c>
      <c r="T620" t="str">
        <f t="shared" ca="1" si="212"/>
        <v>New york</v>
      </c>
      <c r="U620">
        <f t="shared" ca="1" si="213"/>
        <v>9605768.4364384785</v>
      </c>
      <c r="V620">
        <f t="shared" ca="1" si="214"/>
        <v>554718.77802915534</v>
      </c>
      <c r="W620">
        <f t="shared" ca="1" si="215"/>
        <v>842102.8455349165</v>
      </c>
      <c r="X620">
        <f t="shared" ca="1" si="216"/>
        <v>519393.86633864528</v>
      </c>
      <c r="Y620">
        <f t="shared" ca="1" si="217"/>
        <v>677037.38435747579</v>
      </c>
      <c r="Z620">
        <f t="shared" ca="1" si="218"/>
        <v>732388.60382578138</v>
      </c>
      <c r="AA620">
        <f t="shared" ca="1" si="219"/>
        <v>12462713.885799177</v>
      </c>
      <c r="AB620">
        <f t="shared" ca="1" si="220"/>
        <v>10711563.857073899</v>
      </c>
      <c r="AD620">
        <f ca="1">IF(main[[#This Row],[Place]]="Melbourne",main[[#This Row],[Networth]],0)</f>
        <v>0</v>
      </c>
      <c r="AE620">
        <f ca="1">IF(main[[#This Row],[Place]]="Cardiff",main[[#This Row],[Networth]],0)</f>
        <v>0</v>
      </c>
      <c r="AF620">
        <f ca="1">IF(main[[#This Row],[Place]]="New york",main[[#This Row],[Networth]],0)</f>
        <v>10711563.857073899</v>
      </c>
      <c r="AG620">
        <f ca="1">IF(main[[#This Row],[Place]]="London",main[[#This Row],[Networth]],0)</f>
        <v>0</v>
      </c>
      <c r="AH620">
        <f ca="1">IF(main[[#This Row],[Place]]="Paris",main[[#This Row],[Networth]],0)</f>
        <v>0</v>
      </c>
      <c r="AI620">
        <f ca="1">IF(main[[#This Row],[Place]]="Rome",main[[#This Row],[Networth]],0)</f>
        <v>0</v>
      </c>
      <c r="AJ620">
        <f ca="1">IF(main[[#This Row],[Place]]="Delhi",main[[#This Row],[Networth]],0)</f>
        <v>0</v>
      </c>
      <c r="AK620">
        <f ca="1">IF(main[[#This Row],[Place]]="Lords",main[[#This Row],[Networth]],0)</f>
        <v>0</v>
      </c>
    </row>
    <row r="621" spans="4:37">
      <c r="D621" s="16">
        <f t="shared" ca="1" si="200"/>
        <v>20</v>
      </c>
      <c r="E621">
        <f t="shared" ca="1" si="200"/>
        <v>4</v>
      </c>
      <c r="F621">
        <f t="shared" si="221"/>
        <v>618</v>
      </c>
      <c r="G621" t="str">
        <f ca="1">VLOOKUP(D621,firstname[],2,FALSE)</f>
        <v>Rozy</v>
      </c>
      <c r="H621" s="3" t="str">
        <f ca="1">VLOOKUP(E621,lastname[],2,FALSE)</f>
        <v>Tagore</v>
      </c>
      <c r="I621">
        <f t="shared" ca="1" si="201"/>
        <v>43</v>
      </c>
      <c r="J621">
        <f t="shared" ca="1" si="202"/>
        <v>1</v>
      </c>
      <c r="K621" t="str">
        <f t="shared" ca="1" si="203"/>
        <v>men</v>
      </c>
      <c r="L621">
        <f t="shared" ca="1" si="204"/>
        <v>4</v>
      </c>
      <c r="M621" t="str">
        <f t="shared" ca="1" si="205"/>
        <v>IT</v>
      </c>
      <c r="N621">
        <f t="shared" ca="1" si="206"/>
        <v>5</v>
      </c>
      <c r="O621" t="str">
        <f t="shared" ca="1" si="207"/>
        <v>PHD</v>
      </c>
      <c r="P621">
        <f t="shared" ca="1" si="208"/>
        <v>3</v>
      </c>
      <c r="Q621">
        <f t="shared" ca="1" si="209"/>
        <v>1</v>
      </c>
      <c r="R621">
        <f t="shared" ca="1" si="210"/>
        <v>524315</v>
      </c>
      <c r="S621">
        <f t="shared" ca="1" si="211"/>
        <v>6</v>
      </c>
      <c r="T621" t="str">
        <f t="shared" ca="1" si="212"/>
        <v>Lords</v>
      </c>
      <c r="U621">
        <f t="shared" ca="1" si="213"/>
        <v>2156172.0947675188</v>
      </c>
      <c r="V621">
        <f t="shared" ca="1" si="214"/>
        <v>7972.7395634879567</v>
      </c>
      <c r="W621">
        <f t="shared" ca="1" si="215"/>
        <v>459850.78248469625</v>
      </c>
      <c r="X621">
        <f t="shared" ca="1" si="216"/>
        <v>134552.52082982665</v>
      </c>
      <c r="Y621">
        <f t="shared" ca="1" si="217"/>
        <v>450164.71081038739</v>
      </c>
      <c r="Z621">
        <f t="shared" ca="1" si="218"/>
        <v>129819.25019225309</v>
      </c>
      <c r="AA621">
        <f t="shared" ca="1" si="219"/>
        <v>3270157.127444468</v>
      </c>
      <c r="AB621">
        <f t="shared" ca="1" si="220"/>
        <v>2677467.1562407659</v>
      </c>
      <c r="AD621">
        <f ca="1">IF(main[[#This Row],[Place]]="Melbourne",main[[#This Row],[Networth]],0)</f>
        <v>0</v>
      </c>
      <c r="AE621">
        <f ca="1">IF(main[[#This Row],[Place]]="Cardiff",main[[#This Row],[Networth]],0)</f>
        <v>0</v>
      </c>
      <c r="AF621">
        <f ca="1">IF(main[[#This Row],[Place]]="New york",main[[#This Row],[Networth]],0)</f>
        <v>0</v>
      </c>
      <c r="AG621">
        <f ca="1">IF(main[[#This Row],[Place]]="London",main[[#This Row],[Networth]],0)</f>
        <v>0</v>
      </c>
      <c r="AH621">
        <f ca="1">IF(main[[#This Row],[Place]]="Paris",main[[#This Row],[Networth]],0)</f>
        <v>0</v>
      </c>
      <c r="AI621">
        <f ca="1">IF(main[[#This Row],[Place]]="Rome",main[[#This Row],[Networth]],0)</f>
        <v>0</v>
      </c>
      <c r="AJ621">
        <f ca="1">IF(main[[#This Row],[Place]]="Delhi",main[[#This Row],[Networth]],0)</f>
        <v>0</v>
      </c>
      <c r="AK621">
        <f ca="1">IF(main[[#This Row],[Place]]="Lords",main[[#This Row],[Networth]],0)</f>
        <v>2677467.1562407659</v>
      </c>
    </row>
    <row r="622" spans="4:37">
      <c r="D622" s="16">
        <f t="shared" ca="1" si="200"/>
        <v>20</v>
      </c>
      <c r="E622">
        <f t="shared" ca="1" si="200"/>
        <v>27</v>
      </c>
      <c r="F622">
        <f t="shared" si="221"/>
        <v>619</v>
      </c>
      <c r="G622" t="str">
        <f ca="1">VLOOKUP(D622,firstname[],2,FALSE)</f>
        <v>Rozy</v>
      </c>
      <c r="H622" s="3" t="str">
        <f ca="1">VLOOKUP(E622,lastname[],2,FALSE)</f>
        <v>Khan</v>
      </c>
      <c r="I622">
        <f t="shared" ca="1" si="201"/>
        <v>39</v>
      </c>
      <c r="J622">
        <f t="shared" ca="1" si="202"/>
        <v>2</v>
      </c>
      <c r="K622" t="str">
        <f t="shared" ca="1" si="203"/>
        <v>women</v>
      </c>
      <c r="L622">
        <f t="shared" ca="1" si="204"/>
        <v>4</v>
      </c>
      <c r="M622" t="str">
        <f t="shared" ca="1" si="205"/>
        <v>IT</v>
      </c>
      <c r="N622">
        <f t="shared" ca="1" si="206"/>
        <v>2</v>
      </c>
      <c r="O622" t="str">
        <f t="shared" ca="1" si="207"/>
        <v>SSC</v>
      </c>
      <c r="P622">
        <f t="shared" ca="1" si="208"/>
        <v>2</v>
      </c>
      <c r="Q622">
        <f t="shared" ca="1" si="209"/>
        <v>3</v>
      </c>
      <c r="R622">
        <f t="shared" ca="1" si="210"/>
        <v>285179</v>
      </c>
      <c r="S622">
        <f t="shared" ca="1" si="211"/>
        <v>8</v>
      </c>
      <c r="T622" t="str">
        <f t="shared" ca="1" si="212"/>
        <v>Cardiff</v>
      </c>
      <c r="U622">
        <f t="shared" ca="1" si="213"/>
        <v>2437191.5388044142</v>
      </c>
      <c r="V622">
        <f t="shared" ca="1" si="214"/>
        <v>200949.27469897296</v>
      </c>
      <c r="W622">
        <f t="shared" ca="1" si="215"/>
        <v>200408.48728519923</v>
      </c>
      <c r="X622">
        <f t="shared" ca="1" si="216"/>
        <v>110268.31267597293</v>
      </c>
      <c r="Y622">
        <f t="shared" ca="1" si="217"/>
        <v>274174.09607008984</v>
      </c>
      <c r="Z622">
        <f t="shared" ca="1" si="218"/>
        <v>192302.55879610594</v>
      </c>
      <c r="AA622">
        <f t="shared" ca="1" si="219"/>
        <v>3115081.5848857192</v>
      </c>
      <c r="AB622">
        <f t="shared" ca="1" si="220"/>
        <v>2529689.9014406833</v>
      </c>
      <c r="AD622">
        <f ca="1">IF(main[[#This Row],[Place]]="Melbourne",main[[#This Row],[Networth]],0)</f>
        <v>0</v>
      </c>
      <c r="AE622">
        <f ca="1">IF(main[[#This Row],[Place]]="Cardiff",main[[#This Row],[Networth]],0)</f>
        <v>2529689.9014406833</v>
      </c>
      <c r="AF622">
        <f ca="1">IF(main[[#This Row],[Place]]="New york",main[[#This Row],[Networth]],0)</f>
        <v>0</v>
      </c>
      <c r="AG622">
        <f ca="1">IF(main[[#This Row],[Place]]="London",main[[#This Row],[Networth]],0)</f>
        <v>0</v>
      </c>
      <c r="AH622">
        <f ca="1">IF(main[[#This Row],[Place]]="Paris",main[[#This Row],[Networth]],0)</f>
        <v>0</v>
      </c>
      <c r="AI622">
        <f ca="1">IF(main[[#This Row],[Place]]="Rome",main[[#This Row],[Networth]],0)</f>
        <v>0</v>
      </c>
      <c r="AJ622">
        <f ca="1">IF(main[[#This Row],[Place]]="Delhi",main[[#This Row],[Networth]],0)</f>
        <v>0</v>
      </c>
      <c r="AK622">
        <f ca="1">IF(main[[#This Row],[Place]]="Lords",main[[#This Row],[Networth]],0)</f>
        <v>0</v>
      </c>
    </row>
    <row r="623" spans="4:37">
      <c r="D623" s="16">
        <f t="shared" ca="1" si="200"/>
        <v>13</v>
      </c>
      <c r="E623">
        <f t="shared" ca="1" si="200"/>
        <v>5</v>
      </c>
      <c r="F623">
        <f t="shared" si="221"/>
        <v>620</v>
      </c>
      <c r="G623" t="str">
        <f ca="1">VLOOKUP(D623,firstname[],2,FALSE)</f>
        <v>Randeep</v>
      </c>
      <c r="H623" s="3" t="str">
        <f ca="1">VLOOKUP(E623,lastname[],2,FALSE)</f>
        <v>Bacchan</v>
      </c>
      <c r="I623">
        <f t="shared" ca="1" si="201"/>
        <v>25</v>
      </c>
      <c r="J623">
        <f t="shared" ca="1" si="202"/>
        <v>2</v>
      </c>
      <c r="K623" t="str">
        <f t="shared" ca="1" si="203"/>
        <v>women</v>
      </c>
      <c r="L623">
        <f t="shared" ca="1" si="204"/>
        <v>6</v>
      </c>
      <c r="M623" t="str">
        <f t="shared" ca="1" si="205"/>
        <v>Biotech</v>
      </c>
      <c r="N623">
        <f t="shared" ca="1" si="206"/>
        <v>4</v>
      </c>
      <c r="O623" t="str">
        <f t="shared" ca="1" si="207"/>
        <v>PostGraduate</v>
      </c>
      <c r="P623">
        <f t="shared" ca="1" si="208"/>
        <v>3</v>
      </c>
      <c r="Q623">
        <f t="shared" ca="1" si="209"/>
        <v>4</v>
      </c>
      <c r="R623">
        <f t="shared" ca="1" si="210"/>
        <v>485321</v>
      </c>
      <c r="S623">
        <f t="shared" ca="1" si="211"/>
        <v>4</v>
      </c>
      <c r="T623" t="str">
        <f t="shared" ca="1" si="212"/>
        <v>Rome</v>
      </c>
      <c r="U623">
        <f t="shared" ca="1" si="213"/>
        <v>3033096.7322317353</v>
      </c>
      <c r="V623">
        <f t="shared" ca="1" si="214"/>
        <v>280600.4676006487</v>
      </c>
      <c r="W623">
        <f t="shared" ca="1" si="215"/>
        <v>161908.32380869499</v>
      </c>
      <c r="X623">
        <f t="shared" ca="1" si="216"/>
        <v>64777.351059627756</v>
      </c>
      <c r="Y623">
        <f t="shared" ca="1" si="217"/>
        <v>268253.67397702689</v>
      </c>
      <c r="Z623">
        <f t="shared" ca="1" si="218"/>
        <v>184919.85176133428</v>
      </c>
      <c r="AA623">
        <f t="shared" ca="1" si="219"/>
        <v>3865245.9078017646</v>
      </c>
      <c r="AB623">
        <f t="shared" ca="1" si="220"/>
        <v>3251614.4151644614</v>
      </c>
      <c r="AD623">
        <f ca="1">IF(main[[#This Row],[Place]]="Melbourne",main[[#This Row],[Networth]],0)</f>
        <v>0</v>
      </c>
      <c r="AE623">
        <f ca="1">IF(main[[#This Row],[Place]]="Cardiff",main[[#This Row],[Networth]],0)</f>
        <v>0</v>
      </c>
      <c r="AF623">
        <f ca="1">IF(main[[#This Row],[Place]]="New york",main[[#This Row],[Networth]],0)</f>
        <v>0</v>
      </c>
      <c r="AG623">
        <f ca="1">IF(main[[#This Row],[Place]]="London",main[[#This Row],[Networth]],0)</f>
        <v>0</v>
      </c>
      <c r="AH623">
        <f ca="1">IF(main[[#This Row],[Place]]="Paris",main[[#This Row],[Networth]],0)</f>
        <v>0</v>
      </c>
      <c r="AI623">
        <f ca="1">IF(main[[#This Row],[Place]]="Rome",main[[#This Row],[Networth]],0)</f>
        <v>3251614.4151644614</v>
      </c>
      <c r="AJ623">
        <f ca="1">IF(main[[#This Row],[Place]]="Delhi",main[[#This Row],[Networth]],0)</f>
        <v>0</v>
      </c>
      <c r="AK623">
        <f ca="1">IF(main[[#This Row],[Place]]="Lords",main[[#This Row],[Networth]],0)</f>
        <v>0</v>
      </c>
    </row>
    <row r="624" spans="4:37">
      <c r="D624" s="16">
        <f t="shared" ca="1" si="200"/>
        <v>15</v>
      </c>
      <c r="E624">
        <f t="shared" ca="1" si="200"/>
        <v>11</v>
      </c>
      <c r="F624">
        <f t="shared" si="221"/>
        <v>621</v>
      </c>
      <c r="G624" t="str">
        <f ca="1">VLOOKUP(D624,firstname[],2,FALSE)</f>
        <v>Brendon</v>
      </c>
      <c r="H624" s="3" t="str">
        <f ca="1">VLOOKUP(E624,lastname[],2,FALSE)</f>
        <v>Jain</v>
      </c>
      <c r="I624">
        <f t="shared" ca="1" si="201"/>
        <v>43</v>
      </c>
      <c r="J624">
        <f t="shared" ca="1" si="202"/>
        <v>2</v>
      </c>
      <c r="K624" t="str">
        <f t="shared" ca="1" si="203"/>
        <v>women</v>
      </c>
      <c r="L624">
        <f t="shared" ca="1" si="204"/>
        <v>1</v>
      </c>
      <c r="M624" t="str">
        <f t="shared" ca="1" si="205"/>
        <v>Computer Science</v>
      </c>
      <c r="N624">
        <f t="shared" ca="1" si="206"/>
        <v>2</v>
      </c>
      <c r="O624" t="str">
        <f t="shared" ca="1" si="207"/>
        <v>SSC</v>
      </c>
      <c r="P624">
        <f t="shared" ca="1" si="208"/>
        <v>2</v>
      </c>
      <c r="Q624">
        <f t="shared" ca="1" si="209"/>
        <v>2</v>
      </c>
      <c r="R624">
        <f t="shared" ca="1" si="210"/>
        <v>337019</v>
      </c>
      <c r="S624">
        <f t="shared" ca="1" si="211"/>
        <v>7</v>
      </c>
      <c r="T624" t="str">
        <f t="shared" ca="1" si="212"/>
        <v>Melbourne</v>
      </c>
      <c r="U624">
        <f t="shared" ca="1" si="213"/>
        <v>3307699.8377182037</v>
      </c>
      <c r="V624">
        <f t="shared" ca="1" si="214"/>
        <v>142527.76370456358</v>
      </c>
      <c r="W624">
        <f t="shared" ca="1" si="215"/>
        <v>32734.317774904262</v>
      </c>
      <c r="X624">
        <f t="shared" ca="1" si="216"/>
        <v>25711.362396794349</v>
      </c>
      <c r="Y624">
        <f t="shared" ca="1" si="217"/>
        <v>240269.74695712762</v>
      </c>
      <c r="Z624">
        <f t="shared" ca="1" si="218"/>
        <v>130633.58431235576</v>
      </c>
      <c r="AA624">
        <f t="shared" ca="1" si="219"/>
        <v>3808086.7398054637</v>
      </c>
      <c r="AB624">
        <f t="shared" ca="1" si="220"/>
        <v>3399577.8667469784</v>
      </c>
      <c r="AD624">
        <f ca="1">IF(main[[#This Row],[Place]]="Melbourne",main[[#This Row],[Networth]],0)</f>
        <v>3399577.8667469784</v>
      </c>
      <c r="AE624">
        <f ca="1">IF(main[[#This Row],[Place]]="Cardiff",main[[#This Row],[Networth]],0)</f>
        <v>0</v>
      </c>
      <c r="AF624">
        <f ca="1">IF(main[[#This Row],[Place]]="New york",main[[#This Row],[Networth]],0)</f>
        <v>0</v>
      </c>
      <c r="AG624">
        <f ca="1">IF(main[[#This Row],[Place]]="London",main[[#This Row],[Networth]],0)</f>
        <v>0</v>
      </c>
      <c r="AH624">
        <f ca="1">IF(main[[#This Row],[Place]]="Paris",main[[#This Row],[Networth]],0)</f>
        <v>0</v>
      </c>
      <c r="AI624">
        <f ca="1">IF(main[[#This Row],[Place]]="Rome",main[[#This Row],[Networth]],0)</f>
        <v>0</v>
      </c>
      <c r="AJ624">
        <f ca="1">IF(main[[#This Row],[Place]]="Delhi",main[[#This Row],[Networth]],0)</f>
        <v>0</v>
      </c>
      <c r="AK624">
        <f ca="1">IF(main[[#This Row],[Place]]="Lords",main[[#This Row],[Networth]],0)</f>
        <v>0</v>
      </c>
    </row>
    <row r="625" spans="4:37">
      <c r="D625" s="16">
        <f t="shared" ca="1" si="200"/>
        <v>29</v>
      </c>
      <c r="E625">
        <f t="shared" ca="1" si="200"/>
        <v>14</v>
      </c>
      <c r="F625">
        <f t="shared" si="221"/>
        <v>622</v>
      </c>
      <c r="G625" t="str">
        <f ca="1">VLOOKUP(D625,firstname[],2,FALSE)</f>
        <v>Asgar</v>
      </c>
      <c r="H625" s="3" t="str">
        <f ca="1">VLOOKUP(E625,lastname[],2,FALSE)</f>
        <v>Samad</v>
      </c>
      <c r="I625">
        <f t="shared" ca="1" si="201"/>
        <v>38</v>
      </c>
      <c r="J625">
        <f t="shared" ca="1" si="202"/>
        <v>1</v>
      </c>
      <c r="K625" t="str">
        <f t="shared" ca="1" si="203"/>
        <v>men</v>
      </c>
      <c r="L625">
        <f t="shared" ca="1" si="204"/>
        <v>5</v>
      </c>
      <c r="M625" t="str">
        <f t="shared" ca="1" si="205"/>
        <v>Electrical</v>
      </c>
      <c r="N625">
        <f t="shared" ca="1" si="206"/>
        <v>4</v>
      </c>
      <c r="O625" t="str">
        <f t="shared" ca="1" si="207"/>
        <v>PostGraduate</v>
      </c>
      <c r="P625">
        <f t="shared" ca="1" si="208"/>
        <v>3</v>
      </c>
      <c r="Q625">
        <f t="shared" ca="1" si="209"/>
        <v>1</v>
      </c>
      <c r="R625">
        <f t="shared" ca="1" si="210"/>
        <v>928138</v>
      </c>
      <c r="S625">
        <f t="shared" ca="1" si="211"/>
        <v>2</v>
      </c>
      <c r="T625" t="str">
        <f t="shared" ca="1" si="212"/>
        <v>London</v>
      </c>
      <c r="U625">
        <f t="shared" ca="1" si="213"/>
        <v>5746620.3873504959</v>
      </c>
      <c r="V625">
        <f t="shared" ca="1" si="214"/>
        <v>170769.79512435623</v>
      </c>
      <c r="W625">
        <f t="shared" ca="1" si="215"/>
        <v>189671.75001448937</v>
      </c>
      <c r="X625">
        <f t="shared" ca="1" si="216"/>
        <v>81984.010853717482</v>
      </c>
      <c r="Y625">
        <f t="shared" ca="1" si="217"/>
        <v>729894.0408326264</v>
      </c>
      <c r="Z625">
        <f t="shared" ca="1" si="218"/>
        <v>292626.13242414425</v>
      </c>
      <c r="AA625">
        <f t="shared" ca="1" si="219"/>
        <v>7157056.2697891295</v>
      </c>
      <c r="AB625">
        <f t="shared" ca="1" si="220"/>
        <v>6174408.4229784291</v>
      </c>
      <c r="AD625">
        <f ca="1">IF(main[[#This Row],[Place]]="Melbourne",main[[#This Row],[Networth]],0)</f>
        <v>0</v>
      </c>
      <c r="AE625">
        <f ca="1">IF(main[[#This Row],[Place]]="Cardiff",main[[#This Row],[Networth]],0)</f>
        <v>0</v>
      </c>
      <c r="AF625">
        <f ca="1">IF(main[[#This Row],[Place]]="New york",main[[#This Row],[Networth]],0)</f>
        <v>0</v>
      </c>
      <c r="AG625">
        <f ca="1">IF(main[[#This Row],[Place]]="London",main[[#This Row],[Networth]],0)</f>
        <v>6174408.4229784291</v>
      </c>
      <c r="AH625">
        <f ca="1">IF(main[[#This Row],[Place]]="Paris",main[[#This Row],[Networth]],0)</f>
        <v>0</v>
      </c>
      <c r="AI625">
        <f ca="1">IF(main[[#This Row],[Place]]="Rome",main[[#This Row],[Networth]],0)</f>
        <v>0</v>
      </c>
      <c r="AJ625">
        <f ca="1">IF(main[[#This Row],[Place]]="Delhi",main[[#This Row],[Networth]],0)</f>
        <v>0</v>
      </c>
      <c r="AK625">
        <f ca="1">IF(main[[#This Row],[Place]]="Lords",main[[#This Row],[Networth]],0)</f>
        <v>0</v>
      </c>
    </row>
    <row r="626" spans="4:37">
      <c r="D626" s="16">
        <f t="shared" ca="1" si="200"/>
        <v>4</v>
      </c>
      <c r="E626">
        <f t="shared" ca="1" si="200"/>
        <v>5</v>
      </c>
      <c r="F626">
        <f t="shared" si="221"/>
        <v>623</v>
      </c>
      <c r="G626" t="str">
        <f ca="1">VLOOKUP(D626,firstname[],2,FALSE)</f>
        <v>Sharmila</v>
      </c>
      <c r="H626" s="3" t="str">
        <f ca="1">VLOOKUP(E626,lastname[],2,FALSE)</f>
        <v>Bacchan</v>
      </c>
      <c r="I626">
        <f t="shared" ca="1" si="201"/>
        <v>39</v>
      </c>
      <c r="J626">
        <f t="shared" ca="1" si="202"/>
        <v>1</v>
      </c>
      <c r="K626" t="str">
        <f t="shared" ca="1" si="203"/>
        <v>men</v>
      </c>
      <c r="L626">
        <f t="shared" ca="1" si="204"/>
        <v>3</v>
      </c>
      <c r="M626" t="str">
        <f t="shared" ca="1" si="205"/>
        <v>Mechanical</v>
      </c>
      <c r="N626">
        <f t="shared" ca="1" si="206"/>
        <v>3</v>
      </c>
      <c r="O626" t="str">
        <f t="shared" ca="1" si="207"/>
        <v>Graduate</v>
      </c>
      <c r="P626">
        <f t="shared" ca="1" si="208"/>
        <v>2</v>
      </c>
      <c r="Q626">
        <f t="shared" ca="1" si="209"/>
        <v>3</v>
      </c>
      <c r="R626">
        <f t="shared" ca="1" si="210"/>
        <v>659714</v>
      </c>
      <c r="S626">
        <f t="shared" ca="1" si="211"/>
        <v>4</v>
      </c>
      <c r="T626" t="str">
        <f t="shared" ca="1" si="212"/>
        <v>Rome</v>
      </c>
      <c r="U626">
        <f t="shared" ca="1" si="213"/>
        <v>6043278.8515926255</v>
      </c>
      <c r="V626">
        <f t="shared" ca="1" si="214"/>
        <v>499102.88390026661</v>
      </c>
      <c r="W626">
        <f t="shared" ca="1" si="215"/>
        <v>618715.97741212789</v>
      </c>
      <c r="X626">
        <f t="shared" ca="1" si="216"/>
        <v>270653.04288399708</v>
      </c>
      <c r="Y626">
        <f t="shared" ca="1" si="217"/>
        <v>395785.6464987637</v>
      </c>
      <c r="Z626">
        <f t="shared" ca="1" si="218"/>
        <v>269573.0035976689</v>
      </c>
      <c r="AA626">
        <f t="shared" ca="1" si="219"/>
        <v>7591281.8326024227</v>
      </c>
      <c r="AB626">
        <f t="shared" ca="1" si="220"/>
        <v>6425740.2593193958</v>
      </c>
      <c r="AD626">
        <f ca="1">IF(main[[#This Row],[Place]]="Melbourne",main[[#This Row],[Networth]],0)</f>
        <v>0</v>
      </c>
      <c r="AE626">
        <f ca="1">IF(main[[#This Row],[Place]]="Cardiff",main[[#This Row],[Networth]],0)</f>
        <v>0</v>
      </c>
      <c r="AF626">
        <f ca="1">IF(main[[#This Row],[Place]]="New york",main[[#This Row],[Networth]],0)</f>
        <v>0</v>
      </c>
      <c r="AG626">
        <f ca="1">IF(main[[#This Row],[Place]]="London",main[[#This Row],[Networth]],0)</f>
        <v>0</v>
      </c>
      <c r="AH626">
        <f ca="1">IF(main[[#This Row],[Place]]="Paris",main[[#This Row],[Networth]],0)</f>
        <v>0</v>
      </c>
      <c r="AI626">
        <f ca="1">IF(main[[#This Row],[Place]]="Rome",main[[#This Row],[Networth]],0)</f>
        <v>6425740.2593193958</v>
      </c>
      <c r="AJ626">
        <f ca="1">IF(main[[#This Row],[Place]]="Delhi",main[[#This Row],[Networth]],0)</f>
        <v>0</v>
      </c>
      <c r="AK626">
        <f ca="1">IF(main[[#This Row],[Place]]="Lords",main[[#This Row],[Networth]],0)</f>
        <v>0</v>
      </c>
    </row>
    <row r="627" spans="4:37">
      <c r="D627" s="16">
        <f t="shared" ca="1" si="200"/>
        <v>30</v>
      </c>
      <c r="E627">
        <f t="shared" ca="1" si="200"/>
        <v>14</v>
      </c>
      <c r="F627">
        <f t="shared" si="221"/>
        <v>624</v>
      </c>
      <c r="G627" t="str">
        <f ca="1">VLOOKUP(D627,firstname[],2,FALSE)</f>
        <v>Rashid</v>
      </c>
      <c r="H627" s="3" t="str">
        <f ca="1">VLOOKUP(E627,lastname[],2,FALSE)</f>
        <v>Samad</v>
      </c>
      <c r="I627">
        <f t="shared" ca="1" si="201"/>
        <v>36</v>
      </c>
      <c r="J627">
        <f t="shared" ca="1" si="202"/>
        <v>2</v>
      </c>
      <c r="K627" t="str">
        <f t="shared" ca="1" si="203"/>
        <v>women</v>
      </c>
      <c r="L627">
        <f t="shared" ca="1" si="204"/>
        <v>4</v>
      </c>
      <c r="M627" t="str">
        <f t="shared" ca="1" si="205"/>
        <v>IT</v>
      </c>
      <c r="N627">
        <f t="shared" ca="1" si="206"/>
        <v>5</v>
      </c>
      <c r="O627" t="str">
        <f t="shared" ca="1" si="207"/>
        <v>PHD</v>
      </c>
      <c r="P627">
        <f t="shared" ca="1" si="208"/>
        <v>3</v>
      </c>
      <c r="Q627">
        <f t="shared" ca="1" si="209"/>
        <v>4</v>
      </c>
      <c r="R627">
        <f t="shared" ca="1" si="210"/>
        <v>1147075</v>
      </c>
      <c r="S627">
        <f t="shared" ca="1" si="211"/>
        <v>7</v>
      </c>
      <c r="T627" t="str">
        <f t="shared" ca="1" si="212"/>
        <v>Melbourne</v>
      </c>
      <c r="U627">
        <f t="shared" ca="1" si="213"/>
        <v>10293412.789969904</v>
      </c>
      <c r="V627">
        <f t="shared" ca="1" si="214"/>
        <v>881477.32498931</v>
      </c>
      <c r="W627">
        <f t="shared" ca="1" si="215"/>
        <v>480041.04097328591</v>
      </c>
      <c r="X627">
        <f t="shared" ca="1" si="216"/>
        <v>354307.86375764274</v>
      </c>
      <c r="Y627">
        <f t="shared" ca="1" si="217"/>
        <v>118578.6988536406</v>
      </c>
      <c r="Z627">
        <f t="shared" ca="1" si="218"/>
        <v>757393.70720945694</v>
      </c>
      <c r="AA627">
        <f t="shared" ca="1" si="219"/>
        <v>12677922.538152646</v>
      </c>
      <c r="AB627">
        <f t="shared" ca="1" si="220"/>
        <v>11323558.650552055</v>
      </c>
      <c r="AD627">
        <f ca="1">IF(main[[#This Row],[Place]]="Melbourne",main[[#This Row],[Networth]],0)</f>
        <v>11323558.650552055</v>
      </c>
      <c r="AE627">
        <f ca="1">IF(main[[#This Row],[Place]]="Cardiff",main[[#This Row],[Networth]],0)</f>
        <v>0</v>
      </c>
      <c r="AF627">
        <f ca="1">IF(main[[#This Row],[Place]]="New york",main[[#This Row],[Networth]],0)</f>
        <v>0</v>
      </c>
      <c r="AG627">
        <f ca="1">IF(main[[#This Row],[Place]]="London",main[[#This Row],[Networth]],0)</f>
        <v>0</v>
      </c>
      <c r="AH627">
        <f ca="1">IF(main[[#This Row],[Place]]="Paris",main[[#This Row],[Networth]],0)</f>
        <v>0</v>
      </c>
      <c r="AI627">
        <f ca="1">IF(main[[#This Row],[Place]]="Rome",main[[#This Row],[Networth]],0)</f>
        <v>0</v>
      </c>
      <c r="AJ627">
        <f ca="1">IF(main[[#This Row],[Place]]="Delhi",main[[#This Row],[Networth]],0)</f>
        <v>0</v>
      </c>
      <c r="AK627">
        <f ca="1">IF(main[[#This Row],[Place]]="Lords",main[[#This Row],[Networth]],0)</f>
        <v>0</v>
      </c>
    </row>
    <row r="628" spans="4:37">
      <c r="D628" s="16">
        <f t="shared" ca="1" si="200"/>
        <v>4</v>
      </c>
      <c r="E628">
        <f t="shared" ca="1" si="200"/>
        <v>8</v>
      </c>
      <c r="F628">
        <f t="shared" si="221"/>
        <v>625</v>
      </c>
      <c r="G628" t="str">
        <f ca="1">VLOOKUP(D628,firstname[],2,FALSE)</f>
        <v>Sharmila</v>
      </c>
      <c r="H628" s="3" t="str">
        <f ca="1">VLOOKUP(E628,lastname[],2,FALSE)</f>
        <v>Sheikh</v>
      </c>
      <c r="I628">
        <f t="shared" ca="1" si="201"/>
        <v>44</v>
      </c>
      <c r="J628">
        <f t="shared" ca="1" si="202"/>
        <v>2</v>
      </c>
      <c r="K628" t="str">
        <f t="shared" ca="1" si="203"/>
        <v>women</v>
      </c>
      <c r="L628">
        <f t="shared" ca="1" si="204"/>
        <v>3</v>
      </c>
      <c r="M628" t="str">
        <f t="shared" ca="1" si="205"/>
        <v>Mechanical</v>
      </c>
      <c r="N628">
        <f t="shared" ca="1" si="206"/>
        <v>3</v>
      </c>
      <c r="O628" t="str">
        <f t="shared" ca="1" si="207"/>
        <v>Graduate</v>
      </c>
      <c r="P628">
        <f t="shared" ca="1" si="208"/>
        <v>1</v>
      </c>
      <c r="Q628">
        <f t="shared" ca="1" si="209"/>
        <v>3</v>
      </c>
      <c r="R628">
        <f t="shared" ca="1" si="210"/>
        <v>1114271</v>
      </c>
      <c r="S628">
        <f t="shared" ca="1" si="211"/>
        <v>1</v>
      </c>
      <c r="T628" t="str">
        <f t="shared" ca="1" si="212"/>
        <v>New york</v>
      </c>
      <c r="U628">
        <f t="shared" ca="1" si="213"/>
        <v>3295083.6570461821</v>
      </c>
      <c r="V628">
        <f t="shared" ca="1" si="214"/>
        <v>316785.58966043126</v>
      </c>
      <c r="W628">
        <f t="shared" ca="1" si="215"/>
        <v>619635.81796014681</v>
      </c>
      <c r="X628">
        <f t="shared" ca="1" si="216"/>
        <v>143845.90930978744</v>
      </c>
      <c r="Y628">
        <f t="shared" ca="1" si="217"/>
        <v>351028.09618153865</v>
      </c>
      <c r="Z628">
        <f t="shared" ca="1" si="218"/>
        <v>41900.396940885839</v>
      </c>
      <c r="AA628">
        <f t="shared" ca="1" si="219"/>
        <v>5070890.8719472149</v>
      </c>
      <c r="AB628">
        <f t="shared" ca="1" si="220"/>
        <v>4259231.2767954571</v>
      </c>
      <c r="AD628">
        <f ca="1">IF(main[[#This Row],[Place]]="Melbourne",main[[#This Row],[Networth]],0)</f>
        <v>0</v>
      </c>
      <c r="AE628">
        <f ca="1">IF(main[[#This Row],[Place]]="Cardiff",main[[#This Row],[Networth]],0)</f>
        <v>0</v>
      </c>
      <c r="AF628">
        <f ca="1">IF(main[[#This Row],[Place]]="New york",main[[#This Row],[Networth]],0)</f>
        <v>4259231.2767954571</v>
      </c>
      <c r="AG628">
        <f ca="1">IF(main[[#This Row],[Place]]="London",main[[#This Row],[Networth]],0)</f>
        <v>0</v>
      </c>
      <c r="AH628">
        <f ca="1">IF(main[[#This Row],[Place]]="Paris",main[[#This Row],[Networth]],0)</f>
        <v>0</v>
      </c>
      <c r="AI628">
        <f ca="1">IF(main[[#This Row],[Place]]="Rome",main[[#This Row],[Networth]],0)</f>
        <v>0</v>
      </c>
      <c r="AJ628">
        <f ca="1">IF(main[[#This Row],[Place]]="Delhi",main[[#This Row],[Networth]],0)</f>
        <v>0</v>
      </c>
      <c r="AK628">
        <f ca="1">IF(main[[#This Row],[Place]]="Lords",main[[#This Row],[Networth]],0)</f>
        <v>0</v>
      </c>
    </row>
    <row r="629" spans="4:37">
      <c r="D629" s="16">
        <f t="shared" ca="1" si="200"/>
        <v>5</v>
      </c>
      <c r="E629">
        <f t="shared" ca="1" si="200"/>
        <v>10</v>
      </c>
      <c r="F629">
        <f t="shared" si="221"/>
        <v>626</v>
      </c>
      <c r="G629" t="str">
        <f ca="1">VLOOKUP(D629,firstname[],2,FALSE)</f>
        <v>Rishabh</v>
      </c>
      <c r="H629" s="3" t="str">
        <f ca="1">VLOOKUP(E629,lastname[],2,FALSE)</f>
        <v>Musk</v>
      </c>
      <c r="I629">
        <f t="shared" ca="1" si="201"/>
        <v>37</v>
      </c>
      <c r="J629">
        <f t="shared" ca="1" si="202"/>
        <v>1</v>
      </c>
      <c r="K629" t="str">
        <f t="shared" ca="1" si="203"/>
        <v>men</v>
      </c>
      <c r="L629">
        <f t="shared" ca="1" si="204"/>
        <v>5</v>
      </c>
      <c r="M629" t="str">
        <f t="shared" ca="1" si="205"/>
        <v>Electrical</v>
      </c>
      <c r="N629">
        <f t="shared" ca="1" si="206"/>
        <v>1</v>
      </c>
      <c r="O629" t="str">
        <f t="shared" ca="1" si="207"/>
        <v>HSC</v>
      </c>
      <c r="P629">
        <f t="shared" ca="1" si="208"/>
        <v>2</v>
      </c>
      <c r="Q629">
        <f t="shared" ca="1" si="209"/>
        <v>3</v>
      </c>
      <c r="R629">
        <f t="shared" ca="1" si="210"/>
        <v>236738</v>
      </c>
      <c r="S629">
        <f t="shared" ca="1" si="211"/>
        <v>2</v>
      </c>
      <c r="T629" t="str">
        <f t="shared" ca="1" si="212"/>
        <v>London</v>
      </c>
      <c r="U629">
        <f t="shared" ca="1" si="213"/>
        <v>867566.80602283624</v>
      </c>
      <c r="V629">
        <f t="shared" ca="1" si="214"/>
        <v>57175.339670964109</v>
      </c>
      <c r="W629">
        <f t="shared" ca="1" si="215"/>
        <v>73208.901670228894</v>
      </c>
      <c r="X629">
        <f t="shared" ca="1" si="216"/>
        <v>50484.601996979007</v>
      </c>
      <c r="Y629">
        <f t="shared" ca="1" si="217"/>
        <v>109402.84801308089</v>
      </c>
      <c r="Z629">
        <f t="shared" ca="1" si="218"/>
        <v>165965.46270297948</v>
      </c>
      <c r="AA629">
        <f t="shared" ca="1" si="219"/>
        <v>1343479.1703960449</v>
      </c>
      <c r="AB629">
        <f t="shared" ca="1" si="220"/>
        <v>1126416.3807150209</v>
      </c>
      <c r="AD629">
        <f ca="1">IF(main[[#This Row],[Place]]="Melbourne",main[[#This Row],[Networth]],0)</f>
        <v>0</v>
      </c>
      <c r="AE629">
        <f ca="1">IF(main[[#This Row],[Place]]="Cardiff",main[[#This Row],[Networth]],0)</f>
        <v>0</v>
      </c>
      <c r="AF629">
        <f ca="1">IF(main[[#This Row],[Place]]="New york",main[[#This Row],[Networth]],0)</f>
        <v>0</v>
      </c>
      <c r="AG629">
        <f ca="1">IF(main[[#This Row],[Place]]="London",main[[#This Row],[Networth]],0)</f>
        <v>1126416.3807150209</v>
      </c>
      <c r="AH629">
        <f ca="1">IF(main[[#This Row],[Place]]="Paris",main[[#This Row],[Networth]],0)</f>
        <v>0</v>
      </c>
      <c r="AI629">
        <f ca="1">IF(main[[#This Row],[Place]]="Rome",main[[#This Row],[Networth]],0)</f>
        <v>0</v>
      </c>
      <c r="AJ629">
        <f ca="1">IF(main[[#This Row],[Place]]="Delhi",main[[#This Row],[Networth]],0)</f>
        <v>0</v>
      </c>
      <c r="AK629">
        <f ca="1">IF(main[[#This Row],[Place]]="Lords",main[[#This Row],[Networth]],0)</f>
        <v>0</v>
      </c>
    </row>
    <row r="630" spans="4:37">
      <c r="D630" s="16">
        <f t="shared" ca="1" si="200"/>
        <v>4</v>
      </c>
      <c r="E630">
        <f t="shared" ca="1" si="200"/>
        <v>20</v>
      </c>
      <c r="F630">
        <f t="shared" si="221"/>
        <v>627</v>
      </c>
      <c r="G630" t="str">
        <f ca="1">VLOOKUP(D630,firstname[],2,FALSE)</f>
        <v>Sharmila</v>
      </c>
      <c r="H630" s="3" t="str">
        <f ca="1">VLOOKUP(E630,lastname[],2,FALSE)</f>
        <v>Link</v>
      </c>
      <c r="I630">
        <f t="shared" ca="1" si="201"/>
        <v>33</v>
      </c>
      <c r="J630">
        <f t="shared" ca="1" si="202"/>
        <v>1</v>
      </c>
      <c r="K630" t="str">
        <f t="shared" ca="1" si="203"/>
        <v>men</v>
      </c>
      <c r="L630">
        <f t="shared" ca="1" si="204"/>
        <v>6</v>
      </c>
      <c r="M630" t="str">
        <f t="shared" ca="1" si="205"/>
        <v>Biotech</v>
      </c>
      <c r="N630">
        <f t="shared" ca="1" si="206"/>
        <v>2</v>
      </c>
      <c r="O630" t="str">
        <f t="shared" ca="1" si="207"/>
        <v>SSC</v>
      </c>
      <c r="P630">
        <f t="shared" ca="1" si="208"/>
        <v>1</v>
      </c>
      <c r="Q630">
        <f t="shared" ca="1" si="209"/>
        <v>2</v>
      </c>
      <c r="R630">
        <f t="shared" ca="1" si="210"/>
        <v>1207227</v>
      </c>
      <c r="S630">
        <f t="shared" ca="1" si="211"/>
        <v>4</v>
      </c>
      <c r="T630" t="str">
        <f t="shared" ca="1" si="212"/>
        <v>Rome</v>
      </c>
      <c r="U630">
        <f t="shared" ca="1" si="213"/>
        <v>6885485.4133708216</v>
      </c>
      <c r="V630">
        <f t="shared" ca="1" si="214"/>
        <v>517950.36209997092</v>
      </c>
      <c r="W630">
        <f t="shared" ca="1" si="215"/>
        <v>395074.98531573429</v>
      </c>
      <c r="X630">
        <f t="shared" ca="1" si="216"/>
        <v>6311.5486009846272</v>
      </c>
      <c r="Y630">
        <f t="shared" ca="1" si="217"/>
        <v>1170081.5890738524</v>
      </c>
      <c r="Z630">
        <f t="shared" ca="1" si="218"/>
        <v>705209.71923703654</v>
      </c>
      <c r="AA630">
        <f t="shared" ca="1" si="219"/>
        <v>9192997.1179235931</v>
      </c>
      <c r="AB630">
        <f t="shared" ca="1" si="220"/>
        <v>7498653.6181487842</v>
      </c>
      <c r="AD630">
        <f ca="1">IF(main[[#This Row],[Place]]="Melbourne",main[[#This Row],[Networth]],0)</f>
        <v>0</v>
      </c>
      <c r="AE630">
        <f ca="1">IF(main[[#This Row],[Place]]="Cardiff",main[[#This Row],[Networth]],0)</f>
        <v>0</v>
      </c>
      <c r="AF630">
        <f ca="1">IF(main[[#This Row],[Place]]="New york",main[[#This Row],[Networth]],0)</f>
        <v>0</v>
      </c>
      <c r="AG630">
        <f ca="1">IF(main[[#This Row],[Place]]="London",main[[#This Row],[Networth]],0)</f>
        <v>0</v>
      </c>
      <c r="AH630">
        <f ca="1">IF(main[[#This Row],[Place]]="Paris",main[[#This Row],[Networth]],0)</f>
        <v>0</v>
      </c>
      <c r="AI630">
        <f ca="1">IF(main[[#This Row],[Place]]="Rome",main[[#This Row],[Networth]],0)</f>
        <v>7498653.6181487842</v>
      </c>
      <c r="AJ630">
        <f ca="1">IF(main[[#This Row],[Place]]="Delhi",main[[#This Row],[Networth]],0)</f>
        <v>0</v>
      </c>
      <c r="AK630">
        <f ca="1">IF(main[[#This Row],[Place]]="Lords",main[[#This Row],[Networth]],0)</f>
        <v>0</v>
      </c>
    </row>
    <row r="631" spans="4:37">
      <c r="D631" s="16">
        <f t="shared" ca="1" si="200"/>
        <v>30</v>
      </c>
      <c r="E631">
        <f t="shared" ca="1" si="200"/>
        <v>11</v>
      </c>
      <c r="F631">
        <f t="shared" si="221"/>
        <v>628</v>
      </c>
      <c r="G631" t="str">
        <f ca="1">VLOOKUP(D631,firstname[],2,FALSE)</f>
        <v>Rashid</v>
      </c>
      <c r="H631" s="3" t="str">
        <f ca="1">VLOOKUP(E631,lastname[],2,FALSE)</f>
        <v>Jain</v>
      </c>
      <c r="I631">
        <f t="shared" ca="1" si="201"/>
        <v>36</v>
      </c>
      <c r="J631">
        <f t="shared" ca="1" si="202"/>
        <v>2</v>
      </c>
      <c r="K631" t="str">
        <f t="shared" ca="1" si="203"/>
        <v>women</v>
      </c>
      <c r="L631">
        <f t="shared" ca="1" si="204"/>
        <v>6</v>
      </c>
      <c r="M631" t="str">
        <f t="shared" ca="1" si="205"/>
        <v>Biotech</v>
      </c>
      <c r="N631">
        <f t="shared" ca="1" si="206"/>
        <v>4</v>
      </c>
      <c r="O631" t="str">
        <f t="shared" ca="1" si="207"/>
        <v>PostGraduate</v>
      </c>
      <c r="P631">
        <f t="shared" ca="1" si="208"/>
        <v>1</v>
      </c>
      <c r="Q631">
        <f t="shared" ca="1" si="209"/>
        <v>3</v>
      </c>
      <c r="R631">
        <f t="shared" ca="1" si="210"/>
        <v>543677</v>
      </c>
      <c r="S631">
        <f t="shared" ca="1" si="211"/>
        <v>3</v>
      </c>
      <c r="T631" t="str">
        <f t="shared" ca="1" si="212"/>
        <v>Paris</v>
      </c>
      <c r="U631">
        <f t="shared" ca="1" si="213"/>
        <v>4130406.5714238216</v>
      </c>
      <c r="V631">
        <f t="shared" ca="1" si="214"/>
        <v>180337.14038452937</v>
      </c>
      <c r="W631">
        <f t="shared" ca="1" si="215"/>
        <v>179439.68714045503</v>
      </c>
      <c r="X631">
        <f t="shared" ca="1" si="216"/>
        <v>175373.1280343883</v>
      </c>
      <c r="Y631">
        <f t="shared" ca="1" si="217"/>
        <v>542167.18878689792</v>
      </c>
      <c r="Z631">
        <f t="shared" ca="1" si="218"/>
        <v>7247.3338138197705</v>
      </c>
      <c r="AA631">
        <f t="shared" ca="1" si="219"/>
        <v>4860770.5923780967</v>
      </c>
      <c r="AB631">
        <f t="shared" ca="1" si="220"/>
        <v>3962893.1351722805</v>
      </c>
      <c r="AD631">
        <f ca="1">IF(main[[#This Row],[Place]]="Melbourne",main[[#This Row],[Networth]],0)</f>
        <v>0</v>
      </c>
      <c r="AE631">
        <f ca="1">IF(main[[#This Row],[Place]]="Cardiff",main[[#This Row],[Networth]],0)</f>
        <v>0</v>
      </c>
      <c r="AF631">
        <f ca="1">IF(main[[#This Row],[Place]]="New york",main[[#This Row],[Networth]],0)</f>
        <v>0</v>
      </c>
      <c r="AG631">
        <f ca="1">IF(main[[#This Row],[Place]]="London",main[[#This Row],[Networth]],0)</f>
        <v>0</v>
      </c>
      <c r="AH631">
        <f ca="1">IF(main[[#This Row],[Place]]="Paris",main[[#This Row],[Networth]],0)</f>
        <v>3962893.1351722805</v>
      </c>
      <c r="AI631">
        <f ca="1">IF(main[[#This Row],[Place]]="Rome",main[[#This Row],[Networth]],0)</f>
        <v>0</v>
      </c>
      <c r="AJ631">
        <f ca="1">IF(main[[#This Row],[Place]]="Delhi",main[[#This Row],[Networth]],0)</f>
        <v>0</v>
      </c>
      <c r="AK631">
        <f ca="1">IF(main[[#This Row],[Place]]="Lords",main[[#This Row],[Networth]],0)</f>
        <v>0</v>
      </c>
    </row>
    <row r="632" spans="4:37">
      <c r="D632" s="16">
        <f t="shared" ca="1" si="200"/>
        <v>10</v>
      </c>
      <c r="E632">
        <f t="shared" ca="1" si="200"/>
        <v>24</v>
      </c>
      <c r="F632">
        <f t="shared" si="221"/>
        <v>629</v>
      </c>
      <c r="G632" t="str">
        <f ca="1">VLOOKUP(D632,firstname[],2,FALSE)</f>
        <v>Abdul</v>
      </c>
      <c r="H632" s="3" t="str">
        <f ca="1">VLOOKUP(E632,lastname[],2,FALSE)</f>
        <v>Sundar</v>
      </c>
      <c r="I632">
        <f t="shared" ca="1" si="201"/>
        <v>44</v>
      </c>
      <c r="J632">
        <f t="shared" ca="1" si="202"/>
        <v>1</v>
      </c>
      <c r="K632" t="str">
        <f t="shared" ca="1" si="203"/>
        <v>men</v>
      </c>
      <c r="L632">
        <f t="shared" ca="1" si="204"/>
        <v>3</v>
      </c>
      <c r="M632" t="str">
        <f t="shared" ca="1" si="205"/>
        <v>Mechanical</v>
      </c>
      <c r="N632">
        <f t="shared" ca="1" si="206"/>
        <v>2</v>
      </c>
      <c r="O632" t="str">
        <f t="shared" ca="1" si="207"/>
        <v>SSC</v>
      </c>
      <c r="P632">
        <f t="shared" ca="1" si="208"/>
        <v>1</v>
      </c>
      <c r="Q632">
        <f t="shared" ca="1" si="209"/>
        <v>4</v>
      </c>
      <c r="R632">
        <f t="shared" ca="1" si="210"/>
        <v>162108</v>
      </c>
      <c r="S632">
        <f t="shared" ca="1" si="211"/>
        <v>8</v>
      </c>
      <c r="T632" t="str">
        <f t="shared" ca="1" si="212"/>
        <v>Cardiff</v>
      </c>
      <c r="U632">
        <f t="shared" ca="1" si="213"/>
        <v>564477.02798623254</v>
      </c>
      <c r="V632">
        <f t="shared" ca="1" si="214"/>
        <v>50582.298866833946</v>
      </c>
      <c r="W632">
        <f t="shared" ca="1" si="215"/>
        <v>60028.469659372582</v>
      </c>
      <c r="X632">
        <f t="shared" ca="1" si="216"/>
        <v>42480.773468276013</v>
      </c>
      <c r="Y632">
        <f t="shared" ca="1" si="217"/>
        <v>148305.24015388323</v>
      </c>
      <c r="Z632">
        <f t="shared" ca="1" si="218"/>
        <v>37081.132912838468</v>
      </c>
      <c r="AA632">
        <f t="shared" ca="1" si="219"/>
        <v>823694.6305584436</v>
      </c>
      <c r="AB632">
        <f t="shared" ca="1" si="220"/>
        <v>582326.31806945044</v>
      </c>
      <c r="AD632">
        <f ca="1">IF(main[[#This Row],[Place]]="Melbourne",main[[#This Row],[Networth]],0)</f>
        <v>0</v>
      </c>
      <c r="AE632">
        <f ca="1">IF(main[[#This Row],[Place]]="Cardiff",main[[#This Row],[Networth]],0)</f>
        <v>582326.31806945044</v>
      </c>
      <c r="AF632">
        <f ca="1">IF(main[[#This Row],[Place]]="New york",main[[#This Row],[Networth]],0)</f>
        <v>0</v>
      </c>
      <c r="AG632">
        <f ca="1">IF(main[[#This Row],[Place]]="London",main[[#This Row],[Networth]],0)</f>
        <v>0</v>
      </c>
      <c r="AH632">
        <f ca="1">IF(main[[#This Row],[Place]]="Paris",main[[#This Row],[Networth]],0)</f>
        <v>0</v>
      </c>
      <c r="AI632">
        <f ca="1">IF(main[[#This Row],[Place]]="Rome",main[[#This Row],[Networth]],0)</f>
        <v>0</v>
      </c>
      <c r="AJ632">
        <f ca="1">IF(main[[#This Row],[Place]]="Delhi",main[[#This Row],[Networth]],0)</f>
        <v>0</v>
      </c>
      <c r="AK632">
        <f ca="1">IF(main[[#This Row],[Place]]="Lords",main[[#This Row],[Networth]],0)</f>
        <v>0</v>
      </c>
    </row>
    <row r="633" spans="4:37">
      <c r="D633" s="16">
        <f t="shared" ca="1" si="200"/>
        <v>22</v>
      </c>
      <c r="E633">
        <f t="shared" ca="1" si="200"/>
        <v>21</v>
      </c>
      <c r="F633">
        <f t="shared" si="221"/>
        <v>630</v>
      </c>
      <c r="G633" t="str">
        <f ca="1">VLOOKUP(D633,firstname[],2,FALSE)</f>
        <v>Satya</v>
      </c>
      <c r="H633" s="3" t="str">
        <f ca="1">VLOOKUP(E633,lastname[],2,FALSE)</f>
        <v>Starc</v>
      </c>
      <c r="I633">
        <f t="shared" ca="1" si="201"/>
        <v>42</v>
      </c>
      <c r="J633">
        <f t="shared" ca="1" si="202"/>
        <v>1</v>
      </c>
      <c r="K633" t="str">
        <f t="shared" ca="1" si="203"/>
        <v>men</v>
      </c>
      <c r="L633">
        <f t="shared" ca="1" si="204"/>
        <v>3</v>
      </c>
      <c r="M633" t="str">
        <f t="shared" ca="1" si="205"/>
        <v>Mechanical</v>
      </c>
      <c r="N633">
        <f t="shared" ca="1" si="206"/>
        <v>5</v>
      </c>
      <c r="O633" t="str">
        <f t="shared" ca="1" si="207"/>
        <v>PHD</v>
      </c>
      <c r="P633">
        <f t="shared" ca="1" si="208"/>
        <v>1</v>
      </c>
      <c r="Q633">
        <f t="shared" ca="1" si="209"/>
        <v>4</v>
      </c>
      <c r="R633">
        <f t="shared" ca="1" si="210"/>
        <v>186180</v>
      </c>
      <c r="S633">
        <f t="shared" ca="1" si="211"/>
        <v>5</v>
      </c>
      <c r="T633" t="str">
        <f t="shared" ca="1" si="212"/>
        <v>Delhi</v>
      </c>
      <c r="U633">
        <f t="shared" ca="1" si="213"/>
        <v>644663.77331853716</v>
      </c>
      <c r="V633">
        <f t="shared" ca="1" si="214"/>
        <v>58655.279421990206</v>
      </c>
      <c r="W633">
        <f t="shared" ca="1" si="215"/>
        <v>170928.30050362172</v>
      </c>
      <c r="X633">
        <f t="shared" ca="1" si="216"/>
        <v>133120.23793587953</v>
      </c>
      <c r="Y633">
        <f t="shared" ca="1" si="217"/>
        <v>10492.408173702446</v>
      </c>
      <c r="Z633">
        <f t="shared" ca="1" si="218"/>
        <v>72702.521770993801</v>
      </c>
      <c r="AA633">
        <f t="shared" ca="1" si="219"/>
        <v>1074474.5955931526</v>
      </c>
      <c r="AB633">
        <f t="shared" ca="1" si="220"/>
        <v>872206.67006158049</v>
      </c>
      <c r="AD633">
        <f ca="1">IF(main[[#This Row],[Place]]="Melbourne",main[[#This Row],[Networth]],0)</f>
        <v>0</v>
      </c>
      <c r="AE633">
        <f ca="1">IF(main[[#This Row],[Place]]="Cardiff",main[[#This Row],[Networth]],0)</f>
        <v>0</v>
      </c>
      <c r="AF633">
        <f ca="1">IF(main[[#This Row],[Place]]="New york",main[[#This Row],[Networth]],0)</f>
        <v>0</v>
      </c>
      <c r="AG633">
        <f ca="1">IF(main[[#This Row],[Place]]="London",main[[#This Row],[Networth]],0)</f>
        <v>0</v>
      </c>
      <c r="AH633">
        <f ca="1">IF(main[[#This Row],[Place]]="Paris",main[[#This Row],[Networth]],0)</f>
        <v>0</v>
      </c>
      <c r="AI633">
        <f ca="1">IF(main[[#This Row],[Place]]="Rome",main[[#This Row],[Networth]],0)</f>
        <v>0</v>
      </c>
      <c r="AJ633">
        <f ca="1">IF(main[[#This Row],[Place]]="Delhi",main[[#This Row],[Networth]],0)</f>
        <v>872206.67006158049</v>
      </c>
      <c r="AK633">
        <f ca="1">IF(main[[#This Row],[Place]]="Lords",main[[#This Row],[Networth]],0)</f>
        <v>0</v>
      </c>
    </row>
    <row r="634" spans="4:37">
      <c r="D634" s="16">
        <f t="shared" ca="1" si="200"/>
        <v>17</v>
      </c>
      <c r="E634">
        <f t="shared" ca="1" si="200"/>
        <v>7</v>
      </c>
      <c r="F634">
        <f t="shared" si="221"/>
        <v>631</v>
      </c>
      <c r="G634" t="str">
        <f ca="1">VLOOKUP(D634,firstname[],2,FALSE)</f>
        <v>Collin</v>
      </c>
      <c r="H634" s="3" t="str">
        <f ca="1">VLOOKUP(E634,lastname[],2,FALSE)</f>
        <v>Trump</v>
      </c>
      <c r="I634">
        <f t="shared" ca="1" si="201"/>
        <v>40</v>
      </c>
      <c r="J634">
        <f t="shared" ca="1" si="202"/>
        <v>1</v>
      </c>
      <c r="K634" t="str">
        <f t="shared" ca="1" si="203"/>
        <v>men</v>
      </c>
      <c r="L634">
        <f t="shared" ca="1" si="204"/>
        <v>6</v>
      </c>
      <c r="M634" t="str">
        <f t="shared" ca="1" si="205"/>
        <v>Biotech</v>
      </c>
      <c r="N634">
        <f t="shared" ca="1" si="206"/>
        <v>5</v>
      </c>
      <c r="O634" t="str">
        <f t="shared" ca="1" si="207"/>
        <v>PHD</v>
      </c>
      <c r="P634">
        <f t="shared" ca="1" si="208"/>
        <v>3</v>
      </c>
      <c r="Q634">
        <f t="shared" ca="1" si="209"/>
        <v>2</v>
      </c>
      <c r="R634">
        <f t="shared" ca="1" si="210"/>
        <v>189823</v>
      </c>
      <c r="S634">
        <f t="shared" ca="1" si="211"/>
        <v>4</v>
      </c>
      <c r="T634" t="str">
        <f t="shared" ca="1" si="212"/>
        <v>Rome</v>
      </c>
      <c r="U634">
        <f t="shared" ca="1" si="213"/>
        <v>278422.97004561545</v>
      </c>
      <c r="V634">
        <f t="shared" ca="1" si="214"/>
        <v>1430.9208690326859</v>
      </c>
      <c r="W634">
        <f t="shared" ca="1" si="215"/>
        <v>5352.5080826301191</v>
      </c>
      <c r="X634">
        <f t="shared" ca="1" si="216"/>
        <v>80.351725511202417</v>
      </c>
      <c r="Y634">
        <f t="shared" ca="1" si="217"/>
        <v>41415.294327726508</v>
      </c>
      <c r="Z634">
        <f t="shared" ca="1" si="218"/>
        <v>24540.885703622211</v>
      </c>
      <c r="AA634">
        <f t="shared" ca="1" si="219"/>
        <v>498139.36383186775</v>
      </c>
      <c r="AB634">
        <f t="shared" ca="1" si="220"/>
        <v>455212.79690959735</v>
      </c>
      <c r="AD634">
        <f ca="1">IF(main[[#This Row],[Place]]="Melbourne",main[[#This Row],[Networth]],0)</f>
        <v>0</v>
      </c>
      <c r="AE634">
        <f ca="1">IF(main[[#This Row],[Place]]="Cardiff",main[[#This Row],[Networth]],0)</f>
        <v>0</v>
      </c>
      <c r="AF634">
        <f ca="1">IF(main[[#This Row],[Place]]="New york",main[[#This Row],[Networth]],0)</f>
        <v>0</v>
      </c>
      <c r="AG634">
        <f ca="1">IF(main[[#This Row],[Place]]="London",main[[#This Row],[Networth]],0)</f>
        <v>0</v>
      </c>
      <c r="AH634">
        <f ca="1">IF(main[[#This Row],[Place]]="Paris",main[[#This Row],[Networth]],0)</f>
        <v>0</v>
      </c>
      <c r="AI634">
        <f ca="1">IF(main[[#This Row],[Place]]="Rome",main[[#This Row],[Networth]],0)</f>
        <v>455212.79690959735</v>
      </c>
      <c r="AJ634">
        <f ca="1">IF(main[[#This Row],[Place]]="Delhi",main[[#This Row],[Networth]],0)</f>
        <v>0</v>
      </c>
      <c r="AK634">
        <f ca="1">IF(main[[#This Row],[Place]]="Lords",main[[#This Row],[Networth]],0)</f>
        <v>0</v>
      </c>
    </row>
    <row r="635" spans="4:37">
      <c r="D635" s="16">
        <f t="shared" ca="1" si="200"/>
        <v>3</v>
      </c>
      <c r="E635">
        <f t="shared" ca="1" si="200"/>
        <v>8</v>
      </c>
      <c r="F635">
        <f t="shared" si="221"/>
        <v>632</v>
      </c>
      <c r="G635" t="str">
        <f ca="1">VLOOKUP(D635,firstname[],2,FALSE)</f>
        <v>Pradyuman</v>
      </c>
      <c r="H635" s="3" t="str">
        <f ca="1">VLOOKUP(E635,lastname[],2,FALSE)</f>
        <v>Sheikh</v>
      </c>
      <c r="I635">
        <f t="shared" ca="1" si="201"/>
        <v>34</v>
      </c>
      <c r="J635">
        <f t="shared" ca="1" si="202"/>
        <v>2</v>
      </c>
      <c r="K635" t="str">
        <f t="shared" ca="1" si="203"/>
        <v>women</v>
      </c>
      <c r="L635">
        <f t="shared" ca="1" si="204"/>
        <v>6</v>
      </c>
      <c r="M635" t="str">
        <f t="shared" ca="1" si="205"/>
        <v>Biotech</v>
      </c>
      <c r="N635">
        <f t="shared" ca="1" si="206"/>
        <v>1</v>
      </c>
      <c r="O635" t="str">
        <f t="shared" ca="1" si="207"/>
        <v>HSC</v>
      </c>
      <c r="P635">
        <f t="shared" ca="1" si="208"/>
        <v>2</v>
      </c>
      <c r="Q635">
        <f t="shared" ca="1" si="209"/>
        <v>1</v>
      </c>
      <c r="R635">
        <f t="shared" ca="1" si="210"/>
        <v>1289269</v>
      </c>
      <c r="S635">
        <f t="shared" ca="1" si="211"/>
        <v>7</v>
      </c>
      <c r="T635" t="str">
        <f t="shared" ca="1" si="212"/>
        <v>Melbourne</v>
      </c>
      <c r="U635">
        <f t="shared" ca="1" si="213"/>
        <v>5608769.6015348677</v>
      </c>
      <c r="V635">
        <f t="shared" ca="1" si="214"/>
        <v>117308.07866962855</v>
      </c>
      <c r="W635">
        <f t="shared" ca="1" si="215"/>
        <v>578489.56316226581</v>
      </c>
      <c r="X635">
        <f t="shared" ca="1" si="216"/>
        <v>167723.83100904361</v>
      </c>
      <c r="Y635">
        <f t="shared" ca="1" si="217"/>
        <v>52725.590937383742</v>
      </c>
      <c r="Z635">
        <f t="shared" ca="1" si="218"/>
        <v>772579.84730420168</v>
      </c>
      <c r="AA635">
        <f t="shared" ca="1" si="219"/>
        <v>8249108.0120013347</v>
      </c>
      <c r="AB635">
        <f t="shared" ca="1" si="220"/>
        <v>7911350.5113852797</v>
      </c>
      <c r="AD635">
        <f ca="1">IF(main[[#This Row],[Place]]="Melbourne",main[[#This Row],[Networth]],0)</f>
        <v>7911350.5113852797</v>
      </c>
      <c r="AE635">
        <f ca="1">IF(main[[#This Row],[Place]]="Cardiff",main[[#This Row],[Networth]],0)</f>
        <v>0</v>
      </c>
      <c r="AF635">
        <f ca="1">IF(main[[#This Row],[Place]]="New york",main[[#This Row],[Networth]],0)</f>
        <v>0</v>
      </c>
      <c r="AG635">
        <f ca="1">IF(main[[#This Row],[Place]]="London",main[[#This Row],[Networth]],0)</f>
        <v>0</v>
      </c>
      <c r="AH635">
        <f ca="1">IF(main[[#This Row],[Place]]="Paris",main[[#This Row],[Networth]],0)</f>
        <v>0</v>
      </c>
      <c r="AI635">
        <f ca="1">IF(main[[#This Row],[Place]]="Rome",main[[#This Row],[Networth]],0)</f>
        <v>0</v>
      </c>
      <c r="AJ635">
        <f ca="1">IF(main[[#This Row],[Place]]="Delhi",main[[#This Row],[Networth]],0)</f>
        <v>0</v>
      </c>
      <c r="AK635">
        <f ca="1">IF(main[[#This Row],[Place]]="Lords",main[[#This Row],[Networth]],0)</f>
        <v>0</v>
      </c>
    </row>
    <row r="636" spans="4:37">
      <c r="D636" s="16">
        <f t="shared" ca="1" si="200"/>
        <v>4</v>
      </c>
      <c r="E636">
        <f t="shared" ca="1" si="200"/>
        <v>11</v>
      </c>
      <c r="F636">
        <f t="shared" si="221"/>
        <v>633</v>
      </c>
      <c r="G636" t="str">
        <f ca="1">VLOOKUP(D636,firstname[],2,FALSE)</f>
        <v>Sharmila</v>
      </c>
      <c r="H636" s="3" t="str">
        <f ca="1">VLOOKUP(E636,lastname[],2,FALSE)</f>
        <v>Jain</v>
      </c>
      <c r="I636">
        <f t="shared" ca="1" si="201"/>
        <v>41</v>
      </c>
      <c r="J636">
        <f t="shared" ca="1" si="202"/>
        <v>1</v>
      </c>
      <c r="K636" t="str">
        <f t="shared" ca="1" si="203"/>
        <v>men</v>
      </c>
      <c r="L636">
        <f t="shared" ca="1" si="204"/>
        <v>3</v>
      </c>
      <c r="M636" t="str">
        <f t="shared" ca="1" si="205"/>
        <v>Mechanical</v>
      </c>
      <c r="N636">
        <f t="shared" ca="1" si="206"/>
        <v>3</v>
      </c>
      <c r="O636" t="str">
        <f t="shared" ca="1" si="207"/>
        <v>Graduate</v>
      </c>
      <c r="P636">
        <f t="shared" ca="1" si="208"/>
        <v>3</v>
      </c>
      <c r="Q636">
        <f t="shared" ca="1" si="209"/>
        <v>3</v>
      </c>
      <c r="R636">
        <f t="shared" ca="1" si="210"/>
        <v>246471</v>
      </c>
      <c r="S636">
        <f t="shared" ca="1" si="211"/>
        <v>1</v>
      </c>
      <c r="T636" t="str">
        <f t="shared" ca="1" si="212"/>
        <v>New york</v>
      </c>
      <c r="U636">
        <f t="shared" ca="1" si="213"/>
        <v>1922934.6594394103</v>
      </c>
      <c r="V636">
        <f t="shared" ca="1" si="214"/>
        <v>168546.674478548</v>
      </c>
      <c r="W636">
        <f t="shared" ca="1" si="215"/>
        <v>205984.4684658022</v>
      </c>
      <c r="X636">
        <f t="shared" ca="1" si="216"/>
        <v>42122.20141415445</v>
      </c>
      <c r="Y636">
        <f t="shared" ca="1" si="217"/>
        <v>101105.6313896124</v>
      </c>
      <c r="Z636">
        <f t="shared" ca="1" si="218"/>
        <v>178214.12937859041</v>
      </c>
      <c r="AA636">
        <f t="shared" ca="1" si="219"/>
        <v>2553604.2572838026</v>
      </c>
      <c r="AB636">
        <f t="shared" ca="1" si="220"/>
        <v>2241829.7500014878</v>
      </c>
      <c r="AD636">
        <f ca="1">IF(main[[#This Row],[Place]]="Melbourne",main[[#This Row],[Networth]],0)</f>
        <v>0</v>
      </c>
      <c r="AE636">
        <f ca="1">IF(main[[#This Row],[Place]]="Cardiff",main[[#This Row],[Networth]],0)</f>
        <v>0</v>
      </c>
      <c r="AF636">
        <f ca="1">IF(main[[#This Row],[Place]]="New york",main[[#This Row],[Networth]],0)</f>
        <v>2241829.7500014878</v>
      </c>
      <c r="AG636">
        <f ca="1">IF(main[[#This Row],[Place]]="London",main[[#This Row],[Networth]],0)</f>
        <v>0</v>
      </c>
      <c r="AH636">
        <f ca="1">IF(main[[#This Row],[Place]]="Paris",main[[#This Row],[Networth]],0)</f>
        <v>0</v>
      </c>
      <c r="AI636">
        <f ca="1">IF(main[[#This Row],[Place]]="Rome",main[[#This Row],[Networth]],0)</f>
        <v>0</v>
      </c>
      <c r="AJ636">
        <f ca="1">IF(main[[#This Row],[Place]]="Delhi",main[[#This Row],[Networth]],0)</f>
        <v>0</v>
      </c>
      <c r="AK636">
        <f ca="1">IF(main[[#This Row],[Place]]="Lords",main[[#This Row],[Networth]],0)</f>
        <v>0</v>
      </c>
    </row>
    <row r="637" spans="4:37">
      <c r="D637" s="16">
        <f t="shared" ca="1" si="200"/>
        <v>11</v>
      </c>
      <c r="E637">
        <f t="shared" ca="1" si="200"/>
        <v>13</v>
      </c>
      <c r="F637">
        <f t="shared" si="221"/>
        <v>634</v>
      </c>
      <c r="G637" t="str">
        <f ca="1">VLOOKUP(D637,firstname[],2,FALSE)</f>
        <v>Saharsh</v>
      </c>
      <c r="H637" s="3" t="str">
        <f ca="1">VLOOKUP(E637,lastname[],2,FALSE)</f>
        <v>Hooda</v>
      </c>
      <c r="I637">
        <f t="shared" ca="1" si="201"/>
        <v>43</v>
      </c>
      <c r="J637">
        <f t="shared" ca="1" si="202"/>
        <v>1</v>
      </c>
      <c r="K637" t="str">
        <f t="shared" ca="1" si="203"/>
        <v>men</v>
      </c>
      <c r="L637">
        <f t="shared" ca="1" si="204"/>
        <v>4</v>
      </c>
      <c r="M637" t="str">
        <f t="shared" ca="1" si="205"/>
        <v>IT</v>
      </c>
      <c r="N637">
        <f t="shared" ca="1" si="206"/>
        <v>5</v>
      </c>
      <c r="O637" t="str">
        <f t="shared" ca="1" si="207"/>
        <v>PHD</v>
      </c>
      <c r="P637">
        <f t="shared" ca="1" si="208"/>
        <v>1</v>
      </c>
      <c r="Q637">
        <f t="shared" ca="1" si="209"/>
        <v>3</v>
      </c>
      <c r="R637">
        <f t="shared" ca="1" si="210"/>
        <v>63748</v>
      </c>
      <c r="S637">
        <f t="shared" ca="1" si="211"/>
        <v>5</v>
      </c>
      <c r="T637" t="str">
        <f t="shared" ca="1" si="212"/>
        <v>Delhi</v>
      </c>
      <c r="U637">
        <f t="shared" ca="1" si="213"/>
        <v>278914.5626939105</v>
      </c>
      <c r="V637">
        <f t="shared" ca="1" si="214"/>
        <v>1352.4132385141986</v>
      </c>
      <c r="W637">
        <f t="shared" ca="1" si="215"/>
        <v>49000.026563327403</v>
      </c>
      <c r="X637">
        <f t="shared" ca="1" si="216"/>
        <v>39406.316555047379</v>
      </c>
      <c r="Y637">
        <f t="shared" ca="1" si="217"/>
        <v>19271.821017725706</v>
      </c>
      <c r="Z637">
        <f t="shared" ca="1" si="218"/>
        <v>36243.228161395498</v>
      </c>
      <c r="AA637">
        <f t="shared" ca="1" si="219"/>
        <v>427905.81741863338</v>
      </c>
      <c r="AB637">
        <f t="shared" ca="1" si="220"/>
        <v>367875.26660734607</v>
      </c>
      <c r="AD637">
        <f ca="1">IF(main[[#This Row],[Place]]="Melbourne",main[[#This Row],[Networth]],0)</f>
        <v>0</v>
      </c>
      <c r="AE637">
        <f ca="1">IF(main[[#This Row],[Place]]="Cardiff",main[[#This Row],[Networth]],0)</f>
        <v>0</v>
      </c>
      <c r="AF637">
        <f ca="1">IF(main[[#This Row],[Place]]="New york",main[[#This Row],[Networth]],0)</f>
        <v>0</v>
      </c>
      <c r="AG637">
        <f ca="1">IF(main[[#This Row],[Place]]="London",main[[#This Row],[Networth]],0)</f>
        <v>0</v>
      </c>
      <c r="AH637">
        <f ca="1">IF(main[[#This Row],[Place]]="Paris",main[[#This Row],[Networth]],0)</f>
        <v>0</v>
      </c>
      <c r="AI637">
        <f ca="1">IF(main[[#This Row],[Place]]="Rome",main[[#This Row],[Networth]],0)</f>
        <v>0</v>
      </c>
      <c r="AJ637">
        <f ca="1">IF(main[[#This Row],[Place]]="Delhi",main[[#This Row],[Networth]],0)</f>
        <v>367875.26660734607</v>
      </c>
      <c r="AK637">
        <f ca="1">IF(main[[#This Row],[Place]]="Lords",main[[#This Row],[Networth]],0)</f>
        <v>0</v>
      </c>
    </row>
    <row r="638" spans="4:37">
      <c r="D638" s="16">
        <f t="shared" ca="1" si="200"/>
        <v>10</v>
      </c>
      <c r="E638">
        <f t="shared" ca="1" si="200"/>
        <v>10</v>
      </c>
      <c r="F638">
        <f t="shared" si="221"/>
        <v>635</v>
      </c>
      <c r="G638" t="str">
        <f ca="1">VLOOKUP(D638,firstname[],2,FALSE)</f>
        <v>Abdul</v>
      </c>
      <c r="H638" s="3" t="str">
        <f ca="1">VLOOKUP(E638,lastname[],2,FALSE)</f>
        <v>Musk</v>
      </c>
      <c r="I638">
        <f t="shared" ca="1" si="201"/>
        <v>40</v>
      </c>
      <c r="J638">
        <f t="shared" ca="1" si="202"/>
        <v>2</v>
      </c>
      <c r="K638" t="str">
        <f t="shared" ca="1" si="203"/>
        <v>women</v>
      </c>
      <c r="L638">
        <f t="shared" ca="1" si="204"/>
        <v>5</v>
      </c>
      <c r="M638" t="str">
        <f t="shared" ca="1" si="205"/>
        <v>Electrical</v>
      </c>
      <c r="N638">
        <f t="shared" ca="1" si="206"/>
        <v>1</v>
      </c>
      <c r="O638" t="str">
        <f t="shared" ca="1" si="207"/>
        <v>HSC</v>
      </c>
      <c r="P638">
        <f t="shared" ca="1" si="208"/>
        <v>2</v>
      </c>
      <c r="Q638">
        <f t="shared" ca="1" si="209"/>
        <v>1</v>
      </c>
      <c r="R638">
        <f t="shared" ca="1" si="210"/>
        <v>767250</v>
      </c>
      <c r="S638">
        <f t="shared" ca="1" si="211"/>
        <v>5</v>
      </c>
      <c r="T638" t="str">
        <f t="shared" ca="1" si="212"/>
        <v>Delhi</v>
      </c>
      <c r="U638">
        <f t="shared" ca="1" si="213"/>
        <v>2266315.9355724393</v>
      </c>
      <c r="V638">
        <f t="shared" ca="1" si="214"/>
        <v>223466.3717321658</v>
      </c>
      <c r="W638">
        <f t="shared" ca="1" si="215"/>
        <v>119979.35192708005</v>
      </c>
      <c r="X638">
        <f t="shared" ca="1" si="216"/>
        <v>95781.990977372552</v>
      </c>
      <c r="Y638">
        <f t="shared" ca="1" si="217"/>
        <v>129722.10717176765</v>
      </c>
      <c r="Z638">
        <f t="shared" ca="1" si="218"/>
        <v>42275.9024669668</v>
      </c>
      <c r="AA638">
        <f t="shared" ca="1" si="219"/>
        <v>3195821.1899664863</v>
      </c>
      <c r="AB638">
        <f t="shared" ca="1" si="220"/>
        <v>2746850.7200851804</v>
      </c>
      <c r="AD638">
        <f ca="1">IF(main[[#This Row],[Place]]="Melbourne",main[[#This Row],[Networth]],0)</f>
        <v>0</v>
      </c>
      <c r="AE638">
        <f ca="1">IF(main[[#This Row],[Place]]="Cardiff",main[[#This Row],[Networth]],0)</f>
        <v>0</v>
      </c>
      <c r="AF638">
        <f ca="1">IF(main[[#This Row],[Place]]="New york",main[[#This Row],[Networth]],0)</f>
        <v>0</v>
      </c>
      <c r="AG638">
        <f ca="1">IF(main[[#This Row],[Place]]="London",main[[#This Row],[Networth]],0)</f>
        <v>0</v>
      </c>
      <c r="AH638">
        <f ca="1">IF(main[[#This Row],[Place]]="Paris",main[[#This Row],[Networth]],0)</f>
        <v>0</v>
      </c>
      <c r="AI638">
        <f ca="1">IF(main[[#This Row],[Place]]="Rome",main[[#This Row],[Networth]],0)</f>
        <v>0</v>
      </c>
      <c r="AJ638">
        <f ca="1">IF(main[[#This Row],[Place]]="Delhi",main[[#This Row],[Networth]],0)</f>
        <v>2746850.7200851804</v>
      </c>
      <c r="AK638">
        <f ca="1">IF(main[[#This Row],[Place]]="Lords",main[[#This Row],[Networth]],0)</f>
        <v>0</v>
      </c>
    </row>
    <row r="639" spans="4:37">
      <c r="D639" s="16">
        <f t="shared" ca="1" si="200"/>
        <v>1</v>
      </c>
      <c r="E639">
        <f t="shared" ca="1" si="200"/>
        <v>13</v>
      </c>
      <c r="F639">
        <f t="shared" si="221"/>
        <v>636</v>
      </c>
      <c r="G639" t="str">
        <f ca="1">VLOOKUP(D639,firstname[],2,FALSE)</f>
        <v>Abhijeet</v>
      </c>
      <c r="H639" s="3" t="str">
        <f ca="1">VLOOKUP(E639,lastname[],2,FALSE)</f>
        <v>Hooda</v>
      </c>
      <c r="I639">
        <f t="shared" ca="1" si="201"/>
        <v>35</v>
      </c>
      <c r="J639">
        <f t="shared" ca="1" si="202"/>
        <v>2</v>
      </c>
      <c r="K639" t="str">
        <f t="shared" ca="1" si="203"/>
        <v>women</v>
      </c>
      <c r="L639">
        <f t="shared" ca="1" si="204"/>
        <v>4</v>
      </c>
      <c r="M639" t="str">
        <f t="shared" ca="1" si="205"/>
        <v>IT</v>
      </c>
      <c r="N639">
        <f t="shared" ca="1" si="206"/>
        <v>4</v>
      </c>
      <c r="O639" t="str">
        <f t="shared" ca="1" si="207"/>
        <v>PostGraduate</v>
      </c>
      <c r="P639">
        <f t="shared" ca="1" si="208"/>
        <v>1</v>
      </c>
      <c r="Q639">
        <f t="shared" ca="1" si="209"/>
        <v>2</v>
      </c>
      <c r="R639">
        <f t="shared" ca="1" si="210"/>
        <v>974520</v>
      </c>
      <c r="S639">
        <f t="shared" ca="1" si="211"/>
        <v>7</v>
      </c>
      <c r="T639" t="str">
        <f t="shared" ca="1" si="212"/>
        <v>Melbourne</v>
      </c>
      <c r="U639">
        <f t="shared" ca="1" si="213"/>
        <v>5849154.5458378699</v>
      </c>
      <c r="V639">
        <f t="shared" ca="1" si="214"/>
        <v>355250.91032981366</v>
      </c>
      <c r="W639">
        <f t="shared" ca="1" si="215"/>
        <v>965696.1693957384</v>
      </c>
      <c r="X639">
        <f t="shared" ca="1" si="216"/>
        <v>106407.23128777352</v>
      </c>
      <c r="Y639">
        <f t="shared" ca="1" si="217"/>
        <v>138407.24834073006</v>
      </c>
      <c r="Z639">
        <f t="shared" ca="1" si="218"/>
        <v>583890.29437071632</v>
      </c>
      <c r="AA639">
        <f t="shared" ca="1" si="219"/>
        <v>8373261.0096043246</v>
      </c>
      <c r="AB639">
        <f t="shared" ca="1" si="220"/>
        <v>7773195.6196460072</v>
      </c>
      <c r="AD639">
        <f ca="1">IF(main[[#This Row],[Place]]="Melbourne",main[[#This Row],[Networth]],0)</f>
        <v>7773195.6196460072</v>
      </c>
      <c r="AE639">
        <f ca="1">IF(main[[#This Row],[Place]]="Cardiff",main[[#This Row],[Networth]],0)</f>
        <v>0</v>
      </c>
      <c r="AF639">
        <f ca="1">IF(main[[#This Row],[Place]]="New york",main[[#This Row],[Networth]],0)</f>
        <v>0</v>
      </c>
      <c r="AG639">
        <f ca="1">IF(main[[#This Row],[Place]]="London",main[[#This Row],[Networth]],0)</f>
        <v>0</v>
      </c>
      <c r="AH639">
        <f ca="1">IF(main[[#This Row],[Place]]="Paris",main[[#This Row],[Networth]],0)</f>
        <v>0</v>
      </c>
      <c r="AI639">
        <f ca="1">IF(main[[#This Row],[Place]]="Rome",main[[#This Row],[Networth]],0)</f>
        <v>0</v>
      </c>
      <c r="AJ639">
        <f ca="1">IF(main[[#This Row],[Place]]="Delhi",main[[#This Row],[Networth]],0)</f>
        <v>0</v>
      </c>
      <c r="AK639">
        <f ca="1">IF(main[[#This Row],[Place]]="Lords",main[[#This Row],[Networth]],0)</f>
        <v>0</v>
      </c>
    </row>
    <row r="640" spans="4:37">
      <c r="D640" s="16">
        <f t="shared" ca="1" si="200"/>
        <v>7</v>
      </c>
      <c r="E640">
        <f t="shared" ca="1" si="200"/>
        <v>11</v>
      </c>
      <c r="F640">
        <f t="shared" si="221"/>
        <v>637</v>
      </c>
      <c r="G640" t="str">
        <f ca="1">VLOOKUP(D640,firstname[],2,FALSE)</f>
        <v>Elon</v>
      </c>
      <c r="H640" s="3" t="str">
        <f ca="1">VLOOKUP(E640,lastname[],2,FALSE)</f>
        <v>Jain</v>
      </c>
      <c r="I640">
        <f t="shared" ca="1" si="201"/>
        <v>42</v>
      </c>
      <c r="J640">
        <f t="shared" ca="1" si="202"/>
        <v>1</v>
      </c>
      <c r="K640" t="str">
        <f t="shared" ca="1" si="203"/>
        <v>men</v>
      </c>
      <c r="L640">
        <f t="shared" ca="1" si="204"/>
        <v>2</v>
      </c>
      <c r="M640" t="str">
        <f t="shared" ca="1" si="205"/>
        <v>Chemical</v>
      </c>
      <c r="N640">
        <f t="shared" ca="1" si="206"/>
        <v>2</v>
      </c>
      <c r="O640" t="str">
        <f t="shared" ca="1" si="207"/>
        <v>SSC</v>
      </c>
      <c r="P640">
        <f t="shared" ca="1" si="208"/>
        <v>3</v>
      </c>
      <c r="Q640">
        <f t="shared" ca="1" si="209"/>
        <v>2</v>
      </c>
      <c r="R640">
        <f t="shared" ca="1" si="210"/>
        <v>1231681</v>
      </c>
      <c r="S640">
        <f t="shared" ca="1" si="211"/>
        <v>6</v>
      </c>
      <c r="T640" t="str">
        <f t="shared" ca="1" si="212"/>
        <v>Lords</v>
      </c>
      <c r="U640">
        <f t="shared" ca="1" si="213"/>
        <v>5104354.9291472035</v>
      </c>
      <c r="V640">
        <f t="shared" ca="1" si="214"/>
        <v>484881.42714132258</v>
      </c>
      <c r="W640">
        <f t="shared" ca="1" si="215"/>
        <v>707986.5080484004</v>
      </c>
      <c r="X640">
        <f t="shared" ca="1" si="216"/>
        <v>325640.56197057193</v>
      </c>
      <c r="Y640">
        <f t="shared" ca="1" si="217"/>
        <v>729435.84718349064</v>
      </c>
      <c r="Z640">
        <f t="shared" ca="1" si="218"/>
        <v>904594.17659915471</v>
      </c>
      <c r="AA640">
        <f t="shared" ca="1" si="219"/>
        <v>7948616.6137947589</v>
      </c>
      <c r="AB640">
        <f t="shared" ca="1" si="220"/>
        <v>6408658.777499374</v>
      </c>
      <c r="AD640">
        <f ca="1">IF(main[[#This Row],[Place]]="Melbourne",main[[#This Row],[Networth]],0)</f>
        <v>0</v>
      </c>
      <c r="AE640">
        <f ca="1">IF(main[[#This Row],[Place]]="Cardiff",main[[#This Row],[Networth]],0)</f>
        <v>0</v>
      </c>
      <c r="AF640">
        <f ca="1">IF(main[[#This Row],[Place]]="New york",main[[#This Row],[Networth]],0)</f>
        <v>0</v>
      </c>
      <c r="AG640">
        <f ca="1">IF(main[[#This Row],[Place]]="London",main[[#This Row],[Networth]],0)</f>
        <v>0</v>
      </c>
      <c r="AH640">
        <f ca="1">IF(main[[#This Row],[Place]]="Paris",main[[#This Row],[Networth]],0)</f>
        <v>0</v>
      </c>
      <c r="AI640">
        <f ca="1">IF(main[[#This Row],[Place]]="Rome",main[[#This Row],[Networth]],0)</f>
        <v>0</v>
      </c>
      <c r="AJ640">
        <f ca="1">IF(main[[#This Row],[Place]]="Delhi",main[[#This Row],[Networth]],0)</f>
        <v>0</v>
      </c>
      <c r="AK640">
        <f ca="1">IF(main[[#This Row],[Place]]="Lords",main[[#This Row],[Networth]],0)</f>
        <v>6408658.777499374</v>
      </c>
    </row>
    <row r="641" spans="4:37">
      <c r="D641" s="16">
        <f t="shared" ca="1" si="200"/>
        <v>20</v>
      </c>
      <c r="E641">
        <f t="shared" ca="1" si="200"/>
        <v>8</v>
      </c>
      <c r="F641">
        <f t="shared" si="221"/>
        <v>638</v>
      </c>
      <c r="G641" t="str">
        <f ca="1">VLOOKUP(D641,firstname[],2,FALSE)</f>
        <v>Rozy</v>
      </c>
      <c r="H641" s="3" t="str">
        <f ca="1">VLOOKUP(E641,lastname[],2,FALSE)</f>
        <v>Sheikh</v>
      </c>
      <c r="I641">
        <f t="shared" ca="1" si="201"/>
        <v>36</v>
      </c>
      <c r="J641">
        <f t="shared" ca="1" si="202"/>
        <v>1</v>
      </c>
      <c r="K641" t="str">
        <f t="shared" ca="1" si="203"/>
        <v>men</v>
      </c>
      <c r="L641">
        <f t="shared" ca="1" si="204"/>
        <v>3</v>
      </c>
      <c r="M641" t="str">
        <f t="shared" ca="1" si="205"/>
        <v>Mechanical</v>
      </c>
      <c r="N641">
        <f t="shared" ca="1" si="206"/>
        <v>1</v>
      </c>
      <c r="O641" t="str">
        <f t="shared" ca="1" si="207"/>
        <v>HSC</v>
      </c>
      <c r="P641">
        <f t="shared" ca="1" si="208"/>
        <v>2</v>
      </c>
      <c r="Q641">
        <f t="shared" ca="1" si="209"/>
        <v>4</v>
      </c>
      <c r="R641">
        <f t="shared" ca="1" si="210"/>
        <v>1335665</v>
      </c>
      <c r="S641">
        <f t="shared" ca="1" si="211"/>
        <v>6</v>
      </c>
      <c r="T641" t="str">
        <f t="shared" ca="1" si="212"/>
        <v>Lords</v>
      </c>
      <c r="U641">
        <f t="shared" ca="1" si="213"/>
        <v>433955.29940405564</v>
      </c>
      <c r="V641">
        <f t="shared" ca="1" si="214"/>
        <v>14495.122679046714</v>
      </c>
      <c r="W641">
        <f t="shared" ca="1" si="215"/>
        <v>39561.20811150896</v>
      </c>
      <c r="X641">
        <f t="shared" ca="1" si="216"/>
        <v>12175.7194776206</v>
      </c>
      <c r="Y641">
        <f t="shared" ca="1" si="217"/>
        <v>902378.50762250903</v>
      </c>
      <c r="Z641">
        <f t="shared" ca="1" si="218"/>
        <v>863378.47640208446</v>
      </c>
      <c r="AA641">
        <f t="shared" ca="1" si="219"/>
        <v>2672559.9839176489</v>
      </c>
      <c r="AB641">
        <f t="shared" ca="1" si="220"/>
        <v>1743510.6341384726</v>
      </c>
      <c r="AD641">
        <f ca="1">IF(main[[#This Row],[Place]]="Melbourne",main[[#This Row],[Networth]],0)</f>
        <v>0</v>
      </c>
      <c r="AE641">
        <f ca="1">IF(main[[#This Row],[Place]]="Cardiff",main[[#This Row],[Networth]],0)</f>
        <v>0</v>
      </c>
      <c r="AF641">
        <f ca="1">IF(main[[#This Row],[Place]]="New york",main[[#This Row],[Networth]],0)</f>
        <v>0</v>
      </c>
      <c r="AG641">
        <f ca="1">IF(main[[#This Row],[Place]]="London",main[[#This Row],[Networth]],0)</f>
        <v>0</v>
      </c>
      <c r="AH641">
        <f ca="1">IF(main[[#This Row],[Place]]="Paris",main[[#This Row],[Networth]],0)</f>
        <v>0</v>
      </c>
      <c r="AI641">
        <f ca="1">IF(main[[#This Row],[Place]]="Rome",main[[#This Row],[Networth]],0)</f>
        <v>0</v>
      </c>
      <c r="AJ641">
        <f ca="1">IF(main[[#This Row],[Place]]="Delhi",main[[#This Row],[Networth]],0)</f>
        <v>0</v>
      </c>
      <c r="AK641">
        <f ca="1">IF(main[[#This Row],[Place]]="Lords",main[[#This Row],[Networth]],0)</f>
        <v>1743510.6341384726</v>
      </c>
    </row>
    <row r="642" spans="4:37">
      <c r="D642" s="16">
        <f t="shared" ca="1" si="200"/>
        <v>15</v>
      </c>
      <c r="E642">
        <f t="shared" ca="1" si="200"/>
        <v>18</v>
      </c>
      <c r="F642">
        <f t="shared" si="221"/>
        <v>639</v>
      </c>
      <c r="G642" t="str">
        <f ca="1">VLOOKUP(D642,firstname[],2,FALSE)</f>
        <v>Brendon</v>
      </c>
      <c r="H642" s="3" t="str">
        <f ca="1">VLOOKUP(E642,lastname[],2,FALSE)</f>
        <v>Williams</v>
      </c>
      <c r="I642">
        <f t="shared" ca="1" si="201"/>
        <v>32</v>
      </c>
      <c r="J642">
        <f t="shared" ca="1" si="202"/>
        <v>1</v>
      </c>
      <c r="K642" t="str">
        <f t="shared" ca="1" si="203"/>
        <v>men</v>
      </c>
      <c r="L642">
        <f t="shared" ca="1" si="204"/>
        <v>5</v>
      </c>
      <c r="M642" t="str">
        <f t="shared" ca="1" si="205"/>
        <v>Electrical</v>
      </c>
      <c r="N642">
        <f t="shared" ca="1" si="206"/>
        <v>4</v>
      </c>
      <c r="O642" t="str">
        <f t="shared" ca="1" si="207"/>
        <v>PostGraduate</v>
      </c>
      <c r="P642">
        <f t="shared" ca="1" si="208"/>
        <v>3</v>
      </c>
      <c r="Q642">
        <f t="shared" ca="1" si="209"/>
        <v>2</v>
      </c>
      <c r="R642">
        <f t="shared" ca="1" si="210"/>
        <v>571996</v>
      </c>
      <c r="S642">
        <f t="shared" ca="1" si="211"/>
        <v>4</v>
      </c>
      <c r="T642" t="str">
        <f t="shared" ca="1" si="212"/>
        <v>Rome</v>
      </c>
      <c r="U642">
        <f t="shared" ca="1" si="213"/>
        <v>599213.70914675633</v>
      </c>
      <c r="V642">
        <f t="shared" ca="1" si="214"/>
        <v>2749.7293558190186</v>
      </c>
      <c r="W642">
        <f t="shared" ca="1" si="215"/>
        <v>228668.165033203</v>
      </c>
      <c r="X642">
        <f t="shared" ca="1" si="216"/>
        <v>140824.65680572926</v>
      </c>
      <c r="Y642">
        <f t="shared" ca="1" si="217"/>
        <v>59796.984578595308</v>
      </c>
      <c r="Z642">
        <f t="shared" ca="1" si="218"/>
        <v>97242.948882522935</v>
      </c>
      <c r="AA642">
        <f t="shared" ca="1" si="219"/>
        <v>1497120.8230624823</v>
      </c>
      <c r="AB642">
        <f t="shared" ca="1" si="220"/>
        <v>1293749.4523223387</v>
      </c>
      <c r="AD642">
        <f ca="1">IF(main[[#This Row],[Place]]="Melbourne",main[[#This Row],[Networth]],0)</f>
        <v>0</v>
      </c>
      <c r="AE642">
        <f ca="1">IF(main[[#This Row],[Place]]="Cardiff",main[[#This Row],[Networth]],0)</f>
        <v>0</v>
      </c>
      <c r="AF642">
        <f ca="1">IF(main[[#This Row],[Place]]="New york",main[[#This Row],[Networth]],0)</f>
        <v>0</v>
      </c>
      <c r="AG642">
        <f ca="1">IF(main[[#This Row],[Place]]="London",main[[#This Row],[Networth]],0)</f>
        <v>0</v>
      </c>
      <c r="AH642">
        <f ca="1">IF(main[[#This Row],[Place]]="Paris",main[[#This Row],[Networth]],0)</f>
        <v>0</v>
      </c>
      <c r="AI642">
        <f ca="1">IF(main[[#This Row],[Place]]="Rome",main[[#This Row],[Networth]],0)</f>
        <v>1293749.4523223387</v>
      </c>
      <c r="AJ642">
        <f ca="1">IF(main[[#This Row],[Place]]="Delhi",main[[#This Row],[Networth]],0)</f>
        <v>0</v>
      </c>
      <c r="AK642">
        <f ca="1">IF(main[[#This Row],[Place]]="Lords",main[[#This Row],[Networth]],0)</f>
        <v>0</v>
      </c>
    </row>
    <row r="643" spans="4:37">
      <c r="D643" s="16">
        <f t="shared" ca="1" si="200"/>
        <v>7</v>
      </c>
      <c r="E643">
        <f t="shared" ca="1" si="200"/>
        <v>18</v>
      </c>
      <c r="F643">
        <f t="shared" si="221"/>
        <v>640</v>
      </c>
      <c r="G643" t="str">
        <f ca="1">VLOOKUP(D643,firstname[],2,FALSE)</f>
        <v>Elon</v>
      </c>
      <c r="H643" s="3" t="str">
        <f ca="1">VLOOKUP(E643,lastname[],2,FALSE)</f>
        <v>Williams</v>
      </c>
      <c r="I643">
        <f t="shared" ca="1" si="201"/>
        <v>43</v>
      </c>
      <c r="J643">
        <f t="shared" ca="1" si="202"/>
        <v>2</v>
      </c>
      <c r="K643" t="str">
        <f t="shared" ca="1" si="203"/>
        <v>women</v>
      </c>
      <c r="L643">
        <f t="shared" ca="1" si="204"/>
        <v>3</v>
      </c>
      <c r="M643" t="str">
        <f t="shared" ca="1" si="205"/>
        <v>Mechanical</v>
      </c>
      <c r="N643">
        <f t="shared" ca="1" si="206"/>
        <v>5</v>
      </c>
      <c r="O643" t="str">
        <f t="shared" ca="1" si="207"/>
        <v>PHD</v>
      </c>
      <c r="P643">
        <f t="shared" ca="1" si="208"/>
        <v>1</v>
      </c>
      <c r="Q643">
        <f t="shared" ca="1" si="209"/>
        <v>3</v>
      </c>
      <c r="R643">
        <f t="shared" ca="1" si="210"/>
        <v>1031870</v>
      </c>
      <c r="S643">
        <f t="shared" ca="1" si="211"/>
        <v>1</v>
      </c>
      <c r="T643" t="str">
        <f t="shared" ca="1" si="212"/>
        <v>New york</v>
      </c>
      <c r="U643">
        <f t="shared" ca="1" si="213"/>
        <v>1505680.5389135981</v>
      </c>
      <c r="V643">
        <f t="shared" ca="1" si="214"/>
        <v>6572.4754983777984</v>
      </c>
      <c r="W643">
        <f t="shared" ca="1" si="215"/>
        <v>425708.19131207885</v>
      </c>
      <c r="X643">
        <f t="shared" ca="1" si="216"/>
        <v>139504.56302498991</v>
      </c>
      <c r="Y643">
        <f t="shared" ca="1" si="217"/>
        <v>227734.39485760094</v>
      </c>
      <c r="Z643">
        <f t="shared" ca="1" si="218"/>
        <v>701626.98611534387</v>
      </c>
      <c r="AA643">
        <f t="shared" ca="1" si="219"/>
        <v>3664885.716341021</v>
      </c>
      <c r="AB643">
        <f t="shared" ca="1" si="220"/>
        <v>3291074.2829600526</v>
      </c>
      <c r="AD643">
        <f ca="1">IF(main[[#This Row],[Place]]="Melbourne",main[[#This Row],[Networth]],0)</f>
        <v>0</v>
      </c>
      <c r="AE643">
        <f ca="1">IF(main[[#This Row],[Place]]="Cardiff",main[[#This Row],[Networth]],0)</f>
        <v>0</v>
      </c>
      <c r="AF643">
        <f ca="1">IF(main[[#This Row],[Place]]="New york",main[[#This Row],[Networth]],0)</f>
        <v>3291074.2829600526</v>
      </c>
      <c r="AG643">
        <f ca="1">IF(main[[#This Row],[Place]]="London",main[[#This Row],[Networth]],0)</f>
        <v>0</v>
      </c>
      <c r="AH643">
        <f ca="1">IF(main[[#This Row],[Place]]="Paris",main[[#This Row],[Networth]],0)</f>
        <v>0</v>
      </c>
      <c r="AI643">
        <f ca="1">IF(main[[#This Row],[Place]]="Rome",main[[#This Row],[Networth]],0)</f>
        <v>0</v>
      </c>
      <c r="AJ643">
        <f ca="1">IF(main[[#This Row],[Place]]="Delhi",main[[#This Row],[Networth]],0)</f>
        <v>0</v>
      </c>
      <c r="AK643">
        <f ca="1">IF(main[[#This Row],[Place]]="Lords",main[[#This Row],[Networth]],0)</f>
        <v>0</v>
      </c>
    </row>
    <row r="644" spans="4:37">
      <c r="D644" s="16">
        <f t="shared" ca="1" si="200"/>
        <v>4</v>
      </c>
      <c r="E644">
        <f t="shared" ca="1" si="200"/>
        <v>23</v>
      </c>
      <c r="F644">
        <f t="shared" si="221"/>
        <v>641</v>
      </c>
      <c r="G644" t="str">
        <f ca="1">VLOOKUP(D644,firstname[],2,FALSE)</f>
        <v>Sharmila</v>
      </c>
      <c r="H644" s="3" t="str">
        <f ca="1">VLOOKUP(E644,lastname[],2,FALSE)</f>
        <v>Kat</v>
      </c>
      <c r="I644">
        <f t="shared" ca="1" si="201"/>
        <v>42</v>
      </c>
      <c r="J644">
        <f t="shared" ca="1" si="202"/>
        <v>2</v>
      </c>
      <c r="K644" t="str">
        <f t="shared" ca="1" si="203"/>
        <v>women</v>
      </c>
      <c r="L644">
        <f t="shared" ca="1" si="204"/>
        <v>3</v>
      </c>
      <c r="M644" t="str">
        <f t="shared" ca="1" si="205"/>
        <v>Mechanical</v>
      </c>
      <c r="N644">
        <f t="shared" ca="1" si="206"/>
        <v>1</v>
      </c>
      <c r="O644" t="str">
        <f t="shared" ca="1" si="207"/>
        <v>HSC</v>
      </c>
      <c r="P644">
        <f t="shared" ca="1" si="208"/>
        <v>1</v>
      </c>
      <c r="Q644">
        <f t="shared" ca="1" si="209"/>
        <v>2</v>
      </c>
      <c r="R644">
        <f t="shared" ca="1" si="210"/>
        <v>370099</v>
      </c>
      <c r="S644">
        <f t="shared" ca="1" si="211"/>
        <v>4</v>
      </c>
      <c r="T644" t="str">
        <f t="shared" ca="1" si="212"/>
        <v>Rome</v>
      </c>
      <c r="U644">
        <f t="shared" ca="1" si="213"/>
        <v>1740203.6158995738</v>
      </c>
      <c r="V644">
        <f t="shared" ca="1" si="214"/>
        <v>60433.709639254157</v>
      </c>
      <c r="W644">
        <f t="shared" ca="1" si="215"/>
        <v>355238.94747191598</v>
      </c>
      <c r="X644">
        <f t="shared" ca="1" si="216"/>
        <v>27227.755546387314</v>
      </c>
      <c r="Y644">
        <f t="shared" ca="1" si="217"/>
        <v>100333.51992809588</v>
      </c>
      <c r="Z644">
        <f t="shared" ca="1" si="218"/>
        <v>254098.81237781706</v>
      </c>
      <c r="AA644">
        <f t="shared" ca="1" si="219"/>
        <v>2719640.3757493068</v>
      </c>
      <c r="AB644">
        <f t="shared" ca="1" si="220"/>
        <v>2531645.3906355696</v>
      </c>
      <c r="AD644">
        <f ca="1">IF(main[[#This Row],[Place]]="Melbourne",main[[#This Row],[Networth]],0)</f>
        <v>0</v>
      </c>
      <c r="AE644">
        <f ca="1">IF(main[[#This Row],[Place]]="Cardiff",main[[#This Row],[Networth]],0)</f>
        <v>0</v>
      </c>
      <c r="AF644">
        <f ca="1">IF(main[[#This Row],[Place]]="New york",main[[#This Row],[Networth]],0)</f>
        <v>0</v>
      </c>
      <c r="AG644">
        <f ca="1">IF(main[[#This Row],[Place]]="London",main[[#This Row],[Networth]],0)</f>
        <v>0</v>
      </c>
      <c r="AH644">
        <f ca="1">IF(main[[#This Row],[Place]]="Paris",main[[#This Row],[Networth]],0)</f>
        <v>0</v>
      </c>
      <c r="AI644">
        <f ca="1">IF(main[[#This Row],[Place]]="Rome",main[[#This Row],[Networth]],0)</f>
        <v>2531645.3906355696</v>
      </c>
      <c r="AJ644">
        <f ca="1">IF(main[[#This Row],[Place]]="Delhi",main[[#This Row],[Networth]],0)</f>
        <v>0</v>
      </c>
      <c r="AK644">
        <f ca="1">IF(main[[#This Row],[Place]]="Lords",main[[#This Row],[Networth]],0)</f>
        <v>0</v>
      </c>
    </row>
    <row r="645" spans="4:37">
      <c r="D645" s="16">
        <f t="shared" ref="D645:E708" ca="1" si="222">RANDBETWEEN(1,30)</f>
        <v>22</v>
      </c>
      <c r="E645">
        <f t="shared" ca="1" si="222"/>
        <v>13</v>
      </c>
      <c r="F645">
        <f t="shared" si="221"/>
        <v>642</v>
      </c>
      <c r="G645" t="str">
        <f ca="1">VLOOKUP(D645,firstname[],2,FALSE)</f>
        <v>Satya</v>
      </c>
      <c r="H645" s="3" t="str">
        <f ca="1">VLOOKUP(E645,lastname[],2,FALSE)</f>
        <v>Hooda</v>
      </c>
      <c r="I645">
        <f t="shared" ref="I645:I708" ca="1" si="223">RANDBETWEEN(25,45)</f>
        <v>28</v>
      </c>
      <c r="J645">
        <f t="shared" ref="J645:J708" ca="1" si="224">RANDBETWEEN(1,2)</f>
        <v>2</v>
      </c>
      <c r="K645" t="str">
        <f t="shared" ref="K645:K708" ca="1" si="225">IF(J645=1,"men","women")</f>
        <v>women</v>
      </c>
      <c r="L645">
        <f t="shared" ref="L645:L708" ca="1" si="226">RANDBETWEEN(1,6)</f>
        <v>6</v>
      </c>
      <c r="M645" t="str">
        <f t="shared" ref="M645:M708" ca="1" si="227">VLOOKUP(L645,$A$4:$B$9,2,FALSE)</f>
        <v>Biotech</v>
      </c>
      <c r="N645">
        <f t="shared" ref="N645:N708" ca="1" si="228">RANDBETWEEN(1,5)</f>
        <v>5</v>
      </c>
      <c r="O645" t="str">
        <f t="shared" ref="O645:O708" ca="1" si="229">VLOOKUP(N645,$A$12:$B$16,2,FALSE)</f>
        <v>PHD</v>
      </c>
      <c r="P645">
        <f t="shared" ref="P645:P708" ca="1" si="230">RANDBETWEEN(1,3)</f>
        <v>1</v>
      </c>
      <c r="Q645">
        <f t="shared" ref="Q645:Q708" ca="1" si="231">RANDBETWEEN(1,4)</f>
        <v>2</v>
      </c>
      <c r="R645">
        <f t="shared" ref="R645:R708" ca="1" si="232">RANDBETWEEN(50000,1500000)</f>
        <v>952541</v>
      </c>
      <c r="S645">
        <f t="shared" ref="S645:S708" ca="1" si="233">RANDBETWEEN(1,8)</f>
        <v>6</v>
      </c>
      <c r="T645" t="str">
        <f t="shared" ref="T645:T708" ca="1" si="234">VLOOKUP(S645,$A$19:$B$26,2,FALSE)</f>
        <v>Lords</v>
      </c>
      <c r="U645">
        <f t="shared" ref="U645:U708" ca="1" si="235">RAND()*R645*10</f>
        <v>622717.63466705265</v>
      </c>
      <c r="V645">
        <f t="shared" ref="V645:V708" ca="1" si="236">U645*RAND()*0.1</f>
        <v>24299.73067538497</v>
      </c>
      <c r="W645">
        <f t="shared" ref="W645:W708" ca="1" si="237">R645*RAND()</f>
        <v>250513.26411110995</v>
      </c>
      <c r="X645">
        <f t="shared" ref="X645:X708" ca="1" si="238">W645*RAND()</f>
        <v>210552.07677497683</v>
      </c>
      <c r="Y645">
        <f t="shared" ref="Y645:Y708" ca="1" si="239">RAND()*R645</f>
        <v>271184.88734710513</v>
      </c>
      <c r="Z645">
        <f t="shared" ref="Z645:Z708" ca="1" si="240">RAND()*R645*0.75</f>
        <v>343586.23735858226</v>
      </c>
      <c r="AA645">
        <f t="shared" ref="AA645:AA708" ca="1" si="241">R645+U645+W645+Z645</f>
        <v>2169358.1361367451</v>
      </c>
      <c r="AB645">
        <f t="shared" ref="AB645:AB708" ca="1" si="242">AA645-V645-X645-Y645</f>
        <v>1663321.4413392781</v>
      </c>
      <c r="AD645">
        <f ca="1">IF(main[[#This Row],[Place]]="Melbourne",main[[#This Row],[Networth]],0)</f>
        <v>0</v>
      </c>
      <c r="AE645">
        <f ca="1">IF(main[[#This Row],[Place]]="Cardiff",main[[#This Row],[Networth]],0)</f>
        <v>0</v>
      </c>
      <c r="AF645">
        <f ca="1">IF(main[[#This Row],[Place]]="New york",main[[#This Row],[Networth]],0)</f>
        <v>0</v>
      </c>
      <c r="AG645">
        <f ca="1">IF(main[[#This Row],[Place]]="London",main[[#This Row],[Networth]],0)</f>
        <v>0</v>
      </c>
      <c r="AH645">
        <f ca="1">IF(main[[#This Row],[Place]]="Paris",main[[#This Row],[Networth]],0)</f>
        <v>0</v>
      </c>
      <c r="AI645">
        <f ca="1">IF(main[[#This Row],[Place]]="Rome",main[[#This Row],[Networth]],0)</f>
        <v>0</v>
      </c>
      <c r="AJ645">
        <f ca="1">IF(main[[#This Row],[Place]]="Delhi",main[[#This Row],[Networth]],0)</f>
        <v>0</v>
      </c>
      <c r="AK645">
        <f ca="1">IF(main[[#This Row],[Place]]="Lords",main[[#This Row],[Networth]],0)</f>
        <v>1663321.4413392781</v>
      </c>
    </row>
    <row r="646" spans="4:37">
      <c r="D646" s="16">
        <f t="shared" ca="1" si="222"/>
        <v>16</v>
      </c>
      <c r="E646">
        <f t="shared" ca="1" si="222"/>
        <v>3</v>
      </c>
      <c r="F646">
        <f t="shared" ref="F646:F709" si="243">F645+1</f>
        <v>643</v>
      </c>
      <c r="G646" t="str">
        <f ca="1">VLOOKUP(D646,firstname[],2,FALSE)</f>
        <v>Kane</v>
      </c>
      <c r="H646" s="3" t="str">
        <f ca="1">VLOOKUP(E646,lastname[],2,FALSE)</f>
        <v>Nadela</v>
      </c>
      <c r="I646">
        <f t="shared" ca="1" si="223"/>
        <v>39</v>
      </c>
      <c r="J646">
        <f t="shared" ca="1" si="224"/>
        <v>2</v>
      </c>
      <c r="K646" t="str">
        <f t="shared" ca="1" si="225"/>
        <v>women</v>
      </c>
      <c r="L646">
        <f t="shared" ca="1" si="226"/>
        <v>2</v>
      </c>
      <c r="M646" t="str">
        <f t="shared" ca="1" si="227"/>
        <v>Chemical</v>
      </c>
      <c r="N646">
        <f t="shared" ca="1" si="228"/>
        <v>1</v>
      </c>
      <c r="O646" t="str">
        <f t="shared" ca="1" si="229"/>
        <v>HSC</v>
      </c>
      <c r="P646">
        <f t="shared" ca="1" si="230"/>
        <v>1</v>
      </c>
      <c r="Q646">
        <f t="shared" ca="1" si="231"/>
        <v>3</v>
      </c>
      <c r="R646">
        <f t="shared" ca="1" si="232"/>
        <v>753680</v>
      </c>
      <c r="S646">
        <f t="shared" ca="1" si="233"/>
        <v>2</v>
      </c>
      <c r="T646" t="str">
        <f t="shared" ca="1" si="234"/>
        <v>London</v>
      </c>
      <c r="U646">
        <f t="shared" ca="1" si="235"/>
        <v>6959174.7535438165</v>
      </c>
      <c r="V646">
        <f t="shared" ca="1" si="236"/>
        <v>40048.415839968417</v>
      </c>
      <c r="W646">
        <f t="shared" ca="1" si="237"/>
        <v>475546.30103124329</v>
      </c>
      <c r="X646">
        <f t="shared" ca="1" si="238"/>
        <v>354231.2061595252</v>
      </c>
      <c r="Y646">
        <f t="shared" ca="1" si="239"/>
        <v>728679.73778592481</v>
      </c>
      <c r="Z646">
        <f t="shared" ca="1" si="240"/>
        <v>419102.33515972202</v>
      </c>
      <c r="AA646">
        <f t="shared" ca="1" si="241"/>
        <v>8607503.3897347823</v>
      </c>
      <c r="AB646">
        <f t="shared" ca="1" si="242"/>
        <v>7484544.0299493633</v>
      </c>
      <c r="AD646">
        <f ca="1">IF(main[[#This Row],[Place]]="Melbourne",main[[#This Row],[Networth]],0)</f>
        <v>0</v>
      </c>
      <c r="AE646">
        <f ca="1">IF(main[[#This Row],[Place]]="Cardiff",main[[#This Row],[Networth]],0)</f>
        <v>0</v>
      </c>
      <c r="AF646">
        <f ca="1">IF(main[[#This Row],[Place]]="New york",main[[#This Row],[Networth]],0)</f>
        <v>0</v>
      </c>
      <c r="AG646">
        <f ca="1">IF(main[[#This Row],[Place]]="London",main[[#This Row],[Networth]],0)</f>
        <v>7484544.0299493633</v>
      </c>
      <c r="AH646">
        <f ca="1">IF(main[[#This Row],[Place]]="Paris",main[[#This Row],[Networth]],0)</f>
        <v>0</v>
      </c>
      <c r="AI646">
        <f ca="1">IF(main[[#This Row],[Place]]="Rome",main[[#This Row],[Networth]],0)</f>
        <v>0</v>
      </c>
      <c r="AJ646">
        <f ca="1">IF(main[[#This Row],[Place]]="Delhi",main[[#This Row],[Networth]],0)</f>
        <v>0</v>
      </c>
      <c r="AK646">
        <f ca="1">IF(main[[#This Row],[Place]]="Lords",main[[#This Row],[Networth]],0)</f>
        <v>0</v>
      </c>
    </row>
    <row r="647" spans="4:37">
      <c r="D647" s="16">
        <f t="shared" ca="1" si="222"/>
        <v>1</v>
      </c>
      <c r="E647">
        <f t="shared" ca="1" si="222"/>
        <v>5</v>
      </c>
      <c r="F647">
        <f t="shared" si="243"/>
        <v>644</v>
      </c>
      <c r="G647" t="str">
        <f ca="1">VLOOKUP(D647,firstname[],2,FALSE)</f>
        <v>Abhijeet</v>
      </c>
      <c r="H647" s="3" t="str">
        <f ca="1">VLOOKUP(E647,lastname[],2,FALSE)</f>
        <v>Bacchan</v>
      </c>
      <c r="I647">
        <f t="shared" ca="1" si="223"/>
        <v>35</v>
      </c>
      <c r="J647">
        <f t="shared" ca="1" si="224"/>
        <v>2</v>
      </c>
      <c r="K647" t="str">
        <f t="shared" ca="1" si="225"/>
        <v>women</v>
      </c>
      <c r="L647">
        <f t="shared" ca="1" si="226"/>
        <v>2</v>
      </c>
      <c r="M647" t="str">
        <f t="shared" ca="1" si="227"/>
        <v>Chemical</v>
      </c>
      <c r="N647">
        <f t="shared" ca="1" si="228"/>
        <v>4</v>
      </c>
      <c r="O647" t="str">
        <f t="shared" ca="1" si="229"/>
        <v>PostGraduate</v>
      </c>
      <c r="P647">
        <f t="shared" ca="1" si="230"/>
        <v>3</v>
      </c>
      <c r="Q647">
        <f t="shared" ca="1" si="231"/>
        <v>1</v>
      </c>
      <c r="R647">
        <f t="shared" ca="1" si="232"/>
        <v>951047</v>
      </c>
      <c r="S647">
        <f t="shared" ca="1" si="233"/>
        <v>6</v>
      </c>
      <c r="T647" t="str">
        <f t="shared" ca="1" si="234"/>
        <v>Lords</v>
      </c>
      <c r="U647">
        <f t="shared" ca="1" si="235"/>
        <v>158946.59546807397</v>
      </c>
      <c r="V647">
        <f t="shared" ca="1" si="236"/>
        <v>13962.583294470518</v>
      </c>
      <c r="W647">
        <f t="shared" ca="1" si="237"/>
        <v>269692.76223902969</v>
      </c>
      <c r="X647">
        <f t="shared" ca="1" si="238"/>
        <v>215031.823271523</v>
      </c>
      <c r="Y647">
        <f t="shared" ca="1" si="239"/>
        <v>39467.293756185041</v>
      </c>
      <c r="Z647">
        <f t="shared" ca="1" si="240"/>
        <v>501631.76009885804</v>
      </c>
      <c r="AA647">
        <f t="shared" ca="1" si="241"/>
        <v>1881318.1178059618</v>
      </c>
      <c r="AB647">
        <f t="shared" ca="1" si="242"/>
        <v>1612856.4174837831</v>
      </c>
      <c r="AD647">
        <f ca="1">IF(main[[#This Row],[Place]]="Melbourne",main[[#This Row],[Networth]],0)</f>
        <v>0</v>
      </c>
      <c r="AE647">
        <f ca="1">IF(main[[#This Row],[Place]]="Cardiff",main[[#This Row],[Networth]],0)</f>
        <v>0</v>
      </c>
      <c r="AF647">
        <f ca="1">IF(main[[#This Row],[Place]]="New york",main[[#This Row],[Networth]],0)</f>
        <v>0</v>
      </c>
      <c r="AG647">
        <f ca="1">IF(main[[#This Row],[Place]]="London",main[[#This Row],[Networth]],0)</f>
        <v>0</v>
      </c>
      <c r="AH647">
        <f ca="1">IF(main[[#This Row],[Place]]="Paris",main[[#This Row],[Networth]],0)</f>
        <v>0</v>
      </c>
      <c r="AI647">
        <f ca="1">IF(main[[#This Row],[Place]]="Rome",main[[#This Row],[Networth]],0)</f>
        <v>0</v>
      </c>
      <c r="AJ647">
        <f ca="1">IF(main[[#This Row],[Place]]="Delhi",main[[#This Row],[Networth]],0)</f>
        <v>0</v>
      </c>
      <c r="AK647">
        <f ca="1">IF(main[[#This Row],[Place]]="Lords",main[[#This Row],[Networth]],0)</f>
        <v>1612856.4174837831</v>
      </c>
    </row>
    <row r="648" spans="4:37">
      <c r="D648" s="16">
        <f t="shared" ca="1" si="222"/>
        <v>19</v>
      </c>
      <c r="E648">
        <f t="shared" ca="1" si="222"/>
        <v>1</v>
      </c>
      <c r="F648">
        <f t="shared" si="243"/>
        <v>645</v>
      </c>
      <c r="G648" t="str">
        <f ca="1">VLOOKUP(D648,firstname[],2,FALSE)</f>
        <v>Berkin</v>
      </c>
      <c r="H648" s="3" t="str">
        <f ca="1">VLOOKUP(E648,lastname[],2,FALSE)</f>
        <v>Singh</v>
      </c>
      <c r="I648">
        <f t="shared" ca="1" si="223"/>
        <v>39</v>
      </c>
      <c r="J648">
        <f t="shared" ca="1" si="224"/>
        <v>2</v>
      </c>
      <c r="K648" t="str">
        <f t="shared" ca="1" si="225"/>
        <v>women</v>
      </c>
      <c r="L648">
        <f t="shared" ca="1" si="226"/>
        <v>4</v>
      </c>
      <c r="M648" t="str">
        <f t="shared" ca="1" si="227"/>
        <v>IT</v>
      </c>
      <c r="N648">
        <f t="shared" ca="1" si="228"/>
        <v>3</v>
      </c>
      <c r="O648" t="str">
        <f t="shared" ca="1" si="229"/>
        <v>Graduate</v>
      </c>
      <c r="P648">
        <f t="shared" ca="1" si="230"/>
        <v>3</v>
      </c>
      <c r="Q648">
        <f t="shared" ca="1" si="231"/>
        <v>2</v>
      </c>
      <c r="R648">
        <f t="shared" ca="1" si="232"/>
        <v>603242</v>
      </c>
      <c r="S648">
        <f t="shared" ca="1" si="233"/>
        <v>2</v>
      </c>
      <c r="T648" t="str">
        <f t="shared" ca="1" si="234"/>
        <v>London</v>
      </c>
      <c r="U648">
        <f t="shared" ca="1" si="235"/>
        <v>3737130.3055043835</v>
      </c>
      <c r="V648">
        <f t="shared" ca="1" si="236"/>
        <v>312529.59939039446</v>
      </c>
      <c r="W648">
        <f t="shared" ca="1" si="237"/>
        <v>400820.5650973692</v>
      </c>
      <c r="X648">
        <f t="shared" ca="1" si="238"/>
        <v>13243.3856663267</v>
      </c>
      <c r="Y648">
        <f t="shared" ca="1" si="239"/>
        <v>273944.34897615662</v>
      </c>
      <c r="Z648">
        <f t="shared" ca="1" si="240"/>
        <v>194046.77769040765</v>
      </c>
      <c r="AA648">
        <f t="shared" ca="1" si="241"/>
        <v>4935239.6482921606</v>
      </c>
      <c r="AB648">
        <f t="shared" ca="1" si="242"/>
        <v>4335522.3142592832</v>
      </c>
      <c r="AD648">
        <f ca="1">IF(main[[#This Row],[Place]]="Melbourne",main[[#This Row],[Networth]],0)</f>
        <v>0</v>
      </c>
      <c r="AE648">
        <f ca="1">IF(main[[#This Row],[Place]]="Cardiff",main[[#This Row],[Networth]],0)</f>
        <v>0</v>
      </c>
      <c r="AF648">
        <f ca="1">IF(main[[#This Row],[Place]]="New york",main[[#This Row],[Networth]],0)</f>
        <v>0</v>
      </c>
      <c r="AG648">
        <f ca="1">IF(main[[#This Row],[Place]]="London",main[[#This Row],[Networth]],0)</f>
        <v>4335522.3142592832</v>
      </c>
      <c r="AH648">
        <f ca="1">IF(main[[#This Row],[Place]]="Paris",main[[#This Row],[Networth]],0)</f>
        <v>0</v>
      </c>
      <c r="AI648">
        <f ca="1">IF(main[[#This Row],[Place]]="Rome",main[[#This Row],[Networth]],0)</f>
        <v>0</v>
      </c>
      <c r="AJ648">
        <f ca="1">IF(main[[#This Row],[Place]]="Delhi",main[[#This Row],[Networth]],0)</f>
        <v>0</v>
      </c>
      <c r="AK648">
        <f ca="1">IF(main[[#This Row],[Place]]="Lords",main[[#This Row],[Networth]],0)</f>
        <v>0</v>
      </c>
    </row>
    <row r="649" spans="4:37">
      <c r="D649" s="16">
        <f t="shared" ca="1" si="222"/>
        <v>16</v>
      </c>
      <c r="E649">
        <f t="shared" ca="1" si="222"/>
        <v>9</v>
      </c>
      <c r="F649">
        <f t="shared" si="243"/>
        <v>646</v>
      </c>
      <c r="G649" t="str">
        <f ca="1">VLOOKUP(D649,firstname[],2,FALSE)</f>
        <v>Kane</v>
      </c>
      <c r="H649" s="3" t="str">
        <f ca="1">VLOOKUP(E649,lastname[],2,FALSE)</f>
        <v>Modi</v>
      </c>
      <c r="I649">
        <f t="shared" ca="1" si="223"/>
        <v>26</v>
      </c>
      <c r="J649">
        <f t="shared" ca="1" si="224"/>
        <v>1</v>
      </c>
      <c r="K649" t="str">
        <f t="shared" ca="1" si="225"/>
        <v>men</v>
      </c>
      <c r="L649">
        <f t="shared" ca="1" si="226"/>
        <v>3</v>
      </c>
      <c r="M649" t="str">
        <f t="shared" ca="1" si="227"/>
        <v>Mechanical</v>
      </c>
      <c r="N649">
        <f t="shared" ca="1" si="228"/>
        <v>3</v>
      </c>
      <c r="O649" t="str">
        <f t="shared" ca="1" si="229"/>
        <v>Graduate</v>
      </c>
      <c r="P649">
        <f t="shared" ca="1" si="230"/>
        <v>3</v>
      </c>
      <c r="Q649">
        <f t="shared" ca="1" si="231"/>
        <v>4</v>
      </c>
      <c r="R649">
        <f t="shared" ca="1" si="232"/>
        <v>1151673</v>
      </c>
      <c r="S649">
        <f t="shared" ca="1" si="233"/>
        <v>7</v>
      </c>
      <c r="T649" t="str">
        <f t="shared" ca="1" si="234"/>
        <v>Melbourne</v>
      </c>
      <c r="U649">
        <f t="shared" ca="1" si="235"/>
        <v>8424323.6869162656</v>
      </c>
      <c r="V649">
        <f t="shared" ca="1" si="236"/>
        <v>335248.93011002376</v>
      </c>
      <c r="W649">
        <f t="shared" ca="1" si="237"/>
        <v>967051.44087868312</v>
      </c>
      <c r="X649">
        <f t="shared" ca="1" si="238"/>
        <v>838384.26379544917</v>
      </c>
      <c r="Y649">
        <f t="shared" ca="1" si="239"/>
        <v>667921.07572531747</v>
      </c>
      <c r="Z649">
        <f t="shared" ca="1" si="240"/>
        <v>392330.5629794714</v>
      </c>
      <c r="AA649">
        <f t="shared" ca="1" si="241"/>
        <v>10935378.69077442</v>
      </c>
      <c r="AB649">
        <f t="shared" ca="1" si="242"/>
        <v>9093824.4211436305</v>
      </c>
      <c r="AD649">
        <f ca="1">IF(main[[#This Row],[Place]]="Melbourne",main[[#This Row],[Networth]],0)</f>
        <v>9093824.4211436305</v>
      </c>
      <c r="AE649">
        <f ca="1">IF(main[[#This Row],[Place]]="Cardiff",main[[#This Row],[Networth]],0)</f>
        <v>0</v>
      </c>
      <c r="AF649">
        <f ca="1">IF(main[[#This Row],[Place]]="New york",main[[#This Row],[Networth]],0)</f>
        <v>0</v>
      </c>
      <c r="AG649">
        <f ca="1">IF(main[[#This Row],[Place]]="London",main[[#This Row],[Networth]],0)</f>
        <v>0</v>
      </c>
      <c r="AH649">
        <f ca="1">IF(main[[#This Row],[Place]]="Paris",main[[#This Row],[Networth]],0)</f>
        <v>0</v>
      </c>
      <c r="AI649">
        <f ca="1">IF(main[[#This Row],[Place]]="Rome",main[[#This Row],[Networth]],0)</f>
        <v>0</v>
      </c>
      <c r="AJ649">
        <f ca="1">IF(main[[#This Row],[Place]]="Delhi",main[[#This Row],[Networth]],0)</f>
        <v>0</v>
      </c>
      <c r="AK649">
        <f ca="1">IF(main[[#This Row],[Place]]="Lords",main[[#This Row],[Networth]],0)</f>
        <v>0</v>
      </c>
    </row>
    <row r="650" spans="4:37">
      <c r="D650" s="16">
        <f t="shared" ca="1" si="222"/>
        <v>24</v>
      </c>
      <c r="E650">
        <f t="shared" ca="1" si="222"/>
        <v>9</v>
      </c>
      <c r="F650">
        <f t="shared" si="243"/>
        <v>647</v>
      </c>
      <c r="G650" t="str">
        <f ca="1">VLOOKUP(D650,firstname[],2,FALSE)</f>
        <v>Katnam</v>
      </c>
      <c r="H650" s="3" t="str">
        <f ca="1">VLOOKUP(E650,lastname[],2,FALSE)</f>
        <v>Modi</v>
      </c>
      <c r="I650">
        <f t="shared" ca="1" si="223"/>
        <v>45</v>
      </c>
      <c r="J650">
        <f t="shared" ca="1" si="224"/>
        <v>2</v>
      </c>
      <c r="K650" t="str">
        <f t="shared" ca="1" si="225"/>
        <v>women</v>
      </c>
      <c r="L650">
        <f t="shared" ca="1" si="226"/>
        <v>1</v>
      </c>
      <c r="M650" t="str">
        <f t="shared" ca="1" si="227"/>
        <v>Computer Science</v>
      </c>
      <c r="N650">
        <f t="shared" ca="1" si="228"/>
        <v>5</v>
      </c>
      <c r="O650" t="str">
        <f t="shared" ca="1" si="229"/>
        <v>PHD</v>
      </c>
      <c r="P650">
        <f t="shared" ca="1" si="230"/>
        <v>2</v>
      </c>
      <c r="Q650">
        <f t="shared" ca="1" si="231"/>
        <v>4</v>
      </c>
      <c r="R650">
        <f t="shared" ca="1" si="232"/>
        <v>262792</v>
      </c>
      <c r="S650">
        <f t="shared" ca="1" si="233"/>
        <v>8</v>
      </c>
      <c r="T650" t="str">
        <f t="shared" ca="1" si="234"/>
        <v>Cardiff</v>
      </c>
      <c r="U650">
        <f t="shared" ca="1" si="235"/>
        <v>1580858.038217233</v>
      </c>
      <c r="V650">
        <f t="shared" ca="1" si="236"/>
        <v>81510.163418923301</v>
      </c>
      <c r="W650">
        <f t="shared" ca="1" si="237"/>
        <v>110163.9680435685</v>
      </c>
      <c r="X650">
        <f t="shared" ca="1" si="238"/>
        <v>61369.870947699412</v>
      </c>
      <c r="Y650">
        <f t="shared" ca="1" si="239"/>
        <v>147571.32565325705</v>
      </c>
      <c r="Z650">
        <f t="shared" ca="1" si="240"/>
        <v>44766.078070917385</v>
      </c>
      <c r="AA650">
        <f t="shared" ca="1" si="241"/>
        <v>1998580.084331719</v>
      </c>
      <c r="AB650">
        <f t="shared" ca="1" si="242"/>
        <v>1708128.7243118391</v>
      </c>
      <c r="AD650">
        <f ca="1">IF(main[[#This Row],[Place]]="Melbourne",main[[#This Row],[Networth]],0)</f>
        <v>0</v>
      </c>
      <c r="AE650">
        <f ca="1">IF(main[[#This Row],[Place]]="Cardiff",main[[#This Row],[Networth]],0)</f>
        <v>1708128.7243118391</v>
      </c>
      <c r="AF650">
        <f ca="1">IF(main[[#This Row],[Place]]="New york",main[[#This Row],[Networth]],0)</f>
        <v>0</v>
      </c>
      <c r="AG650">
        <f ca="1">IF(main[[#This Row],[Place]]="London",main[[#This Row],[Networth]],0)</f>
        <v>0</v>
      </c>
      <c r="AH650">
        <f ca="1">IF(main[[#This Row],[Place]]="Paris",main[[#This Row],[Networth]],0)</f>
        <v>0</v>
      </c>
      <c r="AI650">
        <f ca="1">IF(main[[#This Row],[Place]]="Rome",main[[#This Row],[Networth]],0)</f>
        <v>0</v>
      </c>
      <c r="AJ650">
        <f ca="1">IF(main[[#This Row],[Place]]="Delhi",main[[#This Row],[Networth]],0)</f>
        <v>0</v>
      </c>
      <c r="AK650">
        <f ca="1">IF(main[[#This Row],[Place]]="Lords",main[[#This Row],[Networth]],0)</f>
        <v>0</v>
      </c>
    </row>
    <row r="651" spans="4:37">
      <c r="D651" s="16">
        <f t="shared" ca="1" si="222"/>
        <v>10</v>
      </c>
      <c r="E651">
        <f t="shared" ca="1" si="222"/>
        <v>13</v>
      </c>
      <c r="F651">
        <f t="shared" si="243"/>
        <v>648</v>
      </c>
      <c r="G651" t="str">
        <f ca="1">VLOOKUP(D651,firstname[],2,FALSE)</f>
        <v>Abdul</v>
      </c>
      <c r="H651" s="3" t="str">
        <f ca="1">VLOOKUP(E651,lastname[],2,FALSE)</f>
        <v>Hooda</v>
      </c>
      <c r="I651">
        <f t="shared" ca="1" si="223"/>
        <v>36</v>
      </c>
      <c r="J651">
        <f t="shared" ca="1" si="224"/>
        <v>1</v>
      </c>
      <c r="K651" t="str">
        <f t="shared" ca="1" si="225"/>
        <v>men</v>
      </c>
      <c r="L651">
        <f t="shared" ca="1" si="226"/>
        <v>3</v>
      </c>
      <c r="M651" t="str">
        <f t="shared" ca="1" si="227"/>
        <v>Mechanical</v>
      </c>
      <c r="N651">
        <f t="shared" ca="1" si="228"/>
        <v>3</v>
      </c>
      <c r="O651" t="str">
        <f t="shared" ca="1" si="229"/>
        <v>Graduate</v>
      </c>
      <c r="P651">
        <f t="shared" ca="1" si="230"/>
        <v>2</v>
      </c>
      <c r="Q651">
        <f t="shared" ca="1" si="231"/>
        <v>2</v>
      </c>
      <c r="R651">
        <f t="shared" ca="1" si="232"/>
        <v>69837</v>
      </c>
      <c r="S651">
        <f t="shared" ca="1" si="233"/>
        <v>1</v>
      </c>
      <c r="T651" t="str">
        <f t="shared" ca="1" si="234"/>
        <v>New york</v>
      </c>
      <c r="U651">
        <f t="shared" ca="1" si="235"/>
        <v>467953.17684027378</v>
      </c>
      <c r="V651">
        <f t="shared" ca="1" si="236"/>
        <v>30297.127380707512</v>
      </c>
      <c r="W651">
        <f t="shared" ca="1" si="237"/>
        <v>3239.0884766478621</v>
      </c>
      <c r="X651">
        <f t="shared" ca="1" si="238"/>
        <v>916.91663391161796</v>
      </c>
      <c r="Y651">
        <f t="shared" ca="1" si="239"/>
        <v>37765.922135881148</v>
      </c>
      <c r="Z651">
        <f t="shared" ca="1" si="240"/>
        <v>43252.995372757345</v>
      </c>
      <c r="AA651">
        <f t="shared" ca="1" si="241"/>
        <v>584282.26068967895</v>
      </c>
      <c r="AB651">
        <f t="shared" ca="1" si="242"/>
        <v>515302.29453917861</v>
      </c>
      <c r="AD651">
        <f ca="1">IF(main[[#This Row],[Place]]="Melbourne",main[[#This Row],[Networth]],0)</f>
        <v>0</v>
      </c>
      <c r="AE651">
        <f ca="1">IF(main[[#This Row],[Place]]="Cardiff",main[[#This Row],[Networth]],0)</f>
        <v>0</v>
      </c>
      <c r="AF651">
        <f ca="1">IF(main[[#This Row],[Place]]="New york",main[[#This Row],[Networth]],0)</f>
        <v>515302.29453917861</v>
      </c>
      <c r="AG651">
        <f ca="1">IF(main[[#This Row],[Place]]="London",main[[#This Row],[Networth]],0)</f>
        <v>0</v>
      </c>
      <c r="AH651">
        <f ca="1">IF(main[[#This Row],[Place]]="Paris",main[[#This Row],[Networth]],0)</f>
        <v>0</v>
      </c>
      <c r="AI651">
        <f ca="1">IF(main[[#This Row],[Place]]="Rome",main[[#This Row],[Networth]],0)</f>
        <v>0</v>
      </c>
      <c r="AJ651">
        <f ca="1">IF(main[[#This Row],[Place]]="Delhi",main[[#This Row],[Networth]],0)</f>
        <v>0</v>
      </c>
      <c r="AK651">
        <f ca="1">IF(main[[#This Row],[Place]]="Lords",main[[#This Row],[Networth]],0)</f>
        <v>0</v>
      </c>
    </row>
    <row r="652" spans="4:37">
      <c r="D652" s="16">
        <f t="shared" ca="1" si="222"/>
        <v>4</v>
      </c>
      <c r="E652">
        <f t="shared" ca="1" si="222"/>
        <v>2</v>
      </c>
      <c r="F652">
        <f t="shared" si="243"/>
        <v>649</v>
      </c>
      <c r="G652" t="str">
        <f ca="1">VLOOKUP(D652,firstname[],2,FALSE)</f>
        <v>Sharmila</v>
      </c>
      <c r="H652" s="3" t="str">
        <f ca="1">VLOOKUP(E652,lastname[],2,FALSE)</f>
        <v>Nadel</v>
      </c>
      <c r="I652">
        <f t="shared" ca="1" si="223"/>
        <v>27</v>
      </c>
      <c r="J652">
        <f t="shared" ca="1" si="224"/>
        <v>2</v>
      </c>
      <c r="K652" t="str">
        <f t="shared" ca="1" si="225"/>
        <v>women</v>
      </c>
      <c r="L652">
        <f t="shared" ca="1" si="226"/>
        <v>5</v>
      </c>
      <c r="M652" t="str">
        <f t="shared" ca="1" si="227"/>
        <v>Electrical</v>
      </c>
      <c r="N652">
        <f t="shared" ca="1" si="228"/>
        <v>2</v>
      </c>
      <c r="O652" t="str">
        <f t="shared" ca="1" si="229"/>
        <v>SSC</v>
      </c>
      <c r="P652">
        <f t="shared" ca="1" si="230"/>
        <v>3</v>
      </c>
      <c r="Q652">
        <f t="shared" ca="1" si="231"/>
        <v>1</v>
      </c>
      <c r="R652">
        <f t="shared" ca="1" si="232"/>
        <v>370068</v>
      </c>
      <c r="S652">
        <f t="shared" ca="1" si="233"/>
        <v>7</v>
      </c>
      <c r="T652" t="str">
        <f t="shared" ca="1" si="234"/>
        <v>Melbourne</v>
      </c>
      <c r="U652">
        <f t="shared" ca="1" si="235"/>
        <v>1626581.1171400123</v>
      </c>
      <c r="V652">
        <f t="shared" ca="1" si="236"/>
        <v>146369.77420179921</v>
      </c>
      <c r="W652">
        <f t="shared" ca="1" si="237"/>
        <v>362512.78378131933</v>
      </c>
      <c r="X652">
        <f t="shared" ca="1" si="238"/>
        <v>99622.241031347017</v>
      </c>
      <c r="Y652">
        <f t="shared" ca="1" si="239"/>
        <v>195245.96560641759</v>
      </c>
      <c r="Z652">
        <f t="shared" ca="1" si="240"/>
        <v>64889.407077799828</v>
      </c>
      <c r="AA652">
        <f t="shared" ca="1" si="241"/>
        <v>2424051.3079991317</v>
      </c>
      <c r="AB652">
        <f t="shared" ca="1" si="242"/>
        <v>1982813.3271595682</v>
      </c>
      <c r="AD652">
        <f ca="1">IF(main[[#This Row],[Place]]="Melbourne",main[[#This Row],[Networth]],0)</f>
        <v>1982813.3271595682</v>
      </c>
      <c r="AE652">
        <f ca="1">IF(main[[#This Row],[Place]]="Cardiff",main[[#This Row],[Networth]],0)</f>
        <v>0</v>
      </c>
      <c r="AF652">
        <f ca="1">IF(main[[#This Row],[Place]]="New york",main[[#This Row],[Networth]],0)</f>
        <v>0</v>
      </c>
      <c r="AG652">
        <f ca="1">IF(main[[#This Row],[Place]]="London",main[[#This Row],[Networth]],0)</f>
        <v>0</v>
      </c>
      <c r="AH652">
        <f ca="1">IF(main[[#This Row],[Place]]="Paris",main[[#This Row],[Networth]],0)</f>
        <v>0</v>
      </c>
      <c r="AI652">
        <f ca="1">IF(main[[#This Row],[Place]]="Rome",main[[#This Row],[Networth]],0)</f>
        <v>0</v>
      </c>
      <c r="AJ652">
        <f ca="1">IF(main[[#This Row],[Place]]="Delhi",main[[#This Row],[Networth]],0)</f>
        <v>0</v>
      </c>
      <c r="AK652">
        <f ca="1">IF(main[[#This Row],[Place]]="Lords",main[[#This Row],[Networth]],0)</f>
        <v>0</v>
      </c>
    </row>
    <row r="653" spans="4:37">
      <c r="D653" s="16">
        <f t="shared" ca="1" si="222"/>
        <v>20</v>
      </c>
      <c r="E653">
        <f t="shared" ca="1" si="222"/>
        <v>20</v>
      </c>
      <c r="F653">
        <f t="shared" si="243"/>
        <v>650</v>
      </c>
      <c r="G653" t="str">
        <f ca="1">VLOOKUP(D653,firstname[],2,FALSE)</f>
        <v>Rozy</v>
      </c>
      <c r="H653" s="3" t="str">
        <f ca="1">VLOOKUP(E653,lastname[],2,FALSE)</f>
        <v>Link</v>
      </c>
      <c r="I653">
        <f t="shared" ca="1" si="223"/>
        <v>44</v>
      </c>
      <c r="J653">
        <f t="shared" ca="1" si="224"/>
        <v>2</v>
      </c>
      <c r="K653" t="str">
        <f t="shared" ca="1" si="225"/>
        <v>women</v>
      </c>
      <c r="L653">
        <f t="shared" ca="1" si="226"/>
        <v>6</v>
      </c>
      <c r="M653" t="str">
        <f t="shared" ca="1" si="227"/>
        <v>Biotech</v>
      </c>
      <c r="N653">
        <f t="shared" ca="1" si="228"/>
        <v>3</v>
      </c>
      <c r="O653" t="str">
        <f t="shared" ca="1" si="229"/>
        <v>Graduate</v>
      </c>
      <c r="P653">
        <f t="shared" ca="1" si="230"/>
        <v>1</v>
      </c>
      <c r="Q653">
        <f t="shared" ca="1" si="231"/>
        <v>3</v>
      </c>
      <c r="R653">
        <f t="shared" ca="1" si="232"/>
        <v>907146</v>
      </c>
      <c r="S653">
        <f t="shared" ca="1" si="233"/>
        <v>7</v>
      </c>
      <c r="T653" t="str">
        <f t="shared" ca="1" si="234"/>
        <v>Melbourne</v>
      </c>
      <c r="U653">
        <f t="shared" ca="1" si="235"/>
        <v>3390025.1438765954</v>
      </c>
      <c r="V653">
        <f t="shared" ca="1" si="236"/>
        <v>59786.614601110341</v>
      </c>
      <c r="W653">
        <f t="shared" ca="1" si="237"/>
        <v>740494.06023720442</v>
      </c>
      <c r="X653">
        <f t="shared" ca="1" si="238"/>
        <v>182684.73989276949</v>
      </c>
      <c r="Y653">
        <f t="shared" ca="1" si="239"/>
        <v>100059.57170445424</v>
      </c>
      <c r="Z653">
        <f t="shared" ca="1" si="240"/>
        <v>352270.51345805329</v>
      </c>
      <c r="AA653">
        <f t="shared" ca="1" si="241"/>
        <v>5389935.7175718537</v>
      </c>
      <c r="AB653">
        <f t="shared" ca="1" si="242"/>
        <v>5047404.7913735202</v>
      </c>
      <c r="AD653">
        <f ca="1">IF(main[[#This Row],[Place]]="Melbourne",main[[#This Row],[Networth]],0)</f>
        <v>5047404.7913735202</v>
      </c>
      <c r="AE653">
        <f ca="1">IF(main[[#This Row],[Place]]="Cardiff",main[[#This Row],[Networth]],0)</f>
        <v>0</v>
      </c>
      <c r="AF653">
        <f ca="1">IF(main[[#This Row],[Place]]="New york",main[[#This Row],[Networth]],0)</f>
        <v>0</v>
      </c>
      <c r="AG653">
        <f ca="1">IF(main[[#This Row],[Place]]="London",main[[#This Row],[Networth]],0)</f>
        <v>0</v>
      </c>
      <c r="AH653">
        <f ca="1">IF(main[[#This Row],[Place]]="Paris",main[[#This Row],[Networth]],0)</f>
        <v>0</v>
      </c>
      <c r="AI653">
        <f ca="1">IF(main[[#This Row],[Place]]="Rome",main[[#This Row],[Networth]],0)</f>
        <v>0</v>
      </c>
      <c r="AJ653">
        <f ca="1">IF(main[[#This Row],[Place]]="Delhi",main[[#This Row],[Networth]],0)</f>
        <v>0</v>
      </c>
      <c r="AK653">
        <f ca="1">IF(main[[#This Row],[Place]]="Lords",main[[#This Row],[Networth]],0)</f>
        <v>0</v>
      </c>
    </row>
    <row r="654" spans="4:37">
      <c r="D654" s="16">
        <f t="shared" ca="1" si="222"/>
        <v>25</v>
      </c>
      <c r="E654">
        <f t="shared" ca="1" si="222"/>
        <v>5</v>
      </c>
      <c r="F654">
        <f t="shared" si="243"/>
        <v>651</v>
      </c>
      <c r="G654" t="str">
        <f ca="1">VLOOKUP(D654,firstname[],2,FALSE)</f>
        <v>Washington</v>
      </c>
      <c r="H654" s="3" t="str">
        <f ca="1">VLOOKUP(E654,lastname[],2,FALSE)</f>
        <v>Bacchan</v>
      </c>
      <c r="I654">
        <f t="shared" ca="1" si="223"/>
        <v>30</v>
      </c>
      <c r="J654">
        <f t="shared" ca="1" si="224"/>
        <v>2</v>
      </c>
      <c r="K654" t="str">
        <f t="shared" ca="1" si="225"/>
        <v>women</v>
      </c>
      <c r="L654">
        <f t="shared" ca="1" si="226"/>
        <v>6</v>
      </c>
      <c r="M654" t="str">
        <f t="shared" ca="1" si="227"/>
        <v>Biotech</v>
      </c>
      <c r="N654">
        <f t="shared" ca="1" si="228"/>
        <v>5</v>
      </c>
      <c r="O654" t="str">
        <f t="shared" ca="1" si="229"/>
        <v>PHD</v>
      </c>
      <c r="P654">
        <f t="shared" ca="1" si="230"/>
        <v>3</v>
      </c>
      <c r="Q654">
        <f t="shared" ca="1" si="231"/>
        <v>3</v>
      </c>
      <c r="R654">
        <f t="shared" ca="1" si="232"/>
        <v>1347472</v>
      </c>
      <c r="S654">
        <f t="shared" ca="1" si="233"/>
        <v>4</v>
      </c>
      <c r="T654" t="str">
        <f t="shared" ca="1" si="234"/>
        <v>Rome</v>
      </c>
      <c r="U654">
        <f t="shared" ca="1" si="235"/>
        <v>7464272.1160910726</v>
      </c>
      <c r="V654">
        <f t="shared" ca="1" si="236"/>
        <v>425410.52116872976</v>
      </c>
      <c r="W654">
        <f t="shared" ca="1" si="237"/>
        <v>621977.70388384094</v>
      </c>
      <c r="X654">
        <f t="shared" ca="1" si="238"/>
        <v>323699.67345852766</v>
      </c>
      <c r="Y654">
        <f t="shared" ca="1" si="239"/>
        <v>323859.6450148946</v>
      </c>
      <c r="Z654">
        <f t="shared" ca="1" si="240"/>
        <v>4912.5806987647502</v>
      </c>
      <c r="AA654">
        <f t="shared" ca="1" si="241"/>
        <v>9438634.4006736781</v>
      </c>
      <c r="AB654">
        <f t="shared" ca="1" si="242"/>
        <v>8365664.5610315269</v>
      </c>
      <c r="AD654">
        <f ca="1">IF(main[[#This Row],[Place]]="Melbourne",main[[#This Row],[Networth]],0)</f>
        <v>0</v>
      </c>
      <c r="AE654">
        <f ca="1">IF(main[[#This Row],[Place]]="Cardiff",main[[#This Row],[Networth]],0)</f>
        <v>0</v>
      </c>
      <c r="AF654">
        <f ca="1">IF(main[[#This Row],[Place]]="New york",main[[#This Row],[Networth]],0)</f>
        <v>0</v>
      </c>
      <c r="AG654">
        <f ca="1">IF(main[[#This Row],[Place]]="London",main[[#This Row],[Networth]],0)</f>
        <v>0</v>
      </c>
      <c r="AH654">
        <f ca="1">IF(main[[#This Row],[Place]]="Paris",main[[#This Row],[Networth]],0)</f>
        <v>0</v>
      </c>
      <c r="AI654">
        <f ca="1">IF(main[[#This Row],[Place]]="Rome",main[[#This Row],[Networth]],0)</f>
        <v>8365664.5610315269</v>
      </c>
      <c r="AJ654">
        <f ca="1">IF(main[[#This Row],[Place]]="Delhi",main[[#This Row],[Networth]],0)</f>
        <v>0</v>
      </c>
      <c r="AK654">
        <f ca="1">IF(main[[#This Row],[Place]]="Lords",main[[#This Row],[Networth]],0)</f>
        <v>0</v>
      </c>
    </row>
    <row r="655" spans="4:37">
      <c r="D655" s="16">
        <f t="shared" ca="1" si="222"/>
        <v>2</v>
      </c>
      <c r="E655">
        <f t="shared" ca="1" si="222"/>
        <v>5</v>
      </c>
      <c r="F655">
        <f t="shared" si="243"/>
        <v>652</v>
      </c>
      <c r="G655" t="str">
        <f ca="1">VLOOKUP(D655,firstname[],2,FALSE)</f>
        <v>Daya</v>
      </c>
      <c r="H655" s="3" t="str">
        <f ca="1">VLOOKUP(E655,lastname[],2,FALSE)</f>
        <v>Bacchan</v>
      </c>
      <c r="I655">
        <f t="shared" ca="1" si="223"/>
        <v>28</v>
      </c>
      <c r="J655">
        <f t="shared" ca="1" si="224"/>
        <v>1</v>
      </c>
      <c r="K655" t="str">
        <f t="shared" ca="1" si="225"/>
        <v>men</v>
      </c>
      <c r="L655">
        <f t="shared" ca="1" si="226"/>
        <v>2</v>
      </c>
      <c r="M655" t="str">
        <f t="shared" ca="1" si="227"/>
        <v>Chemical</v>
      </c>
      <c r="N655">
        <f t="shared" ca="1" si="228"/>
        <v>4</v>
      </c>
      <c r="O655" t="str">
        <f t="shared" ca="1" si="229"/>
        <v>PostGraduate</v>
      </c>
      <c r="P655">
        <f t="shared" ca="1" si="230"/>
        <v>1</v>
      </c>
      <c r="Q655">
        <f t="shared" ca="1" si="231"/>
        <v>2</v>
      </c>
      <c r="R655">
        <f t="shared" ca="1" si="232"/>
        <v>782447</v>
      </c>
      <c r="S655">
        <f t="shared" ca="1" si="233"/>
        <v>5</v>
      </c>
      <c r="T655" t="str">
        <f t="shared" ca="1" si="234"/>
        <v>Delhi</v>
      </c>
      <c r="U655">
        <f t="shared" ca="1" si="235"/>
        <v>1714925.9930549278</v>
      </c>
      <c r="V655">
        <f t="shared" ca="1" si="236"/>
        <v>24546.03114623842</v>
      </c>
      <c r="W655">
        <f t="shared" ca="1" si="237"/>
        <v>556189.70360707457</v>
      </c>
      <c r="X655">
        <f t="shared" ca="1" si="238"/>
        <v>350740.25345093111</v>
      </c>
      <c r="Y655">
        <f t="shared" ca="1" si="239"/>
        <v>504807.62614219193</v>
      </c>
      <c r="Z655">
        <f t="shared" ca="1" si="240"/>
        <v>4590.9621011644895</v>
      </c>
      <c r="AA655">
        <f t="shared" ca="1" si="241"/>
        <v>3058153.6587631665</v>
      </c>
      <c r="AB655">
        <f t="shared" ca="1" si="242"/>
        <v>2178059.7480238052</v>
      </c>
      <c r="AD655">
        <f ca="1">IF(main[[#This Row],[Place]]="Melbourne",main[[#This Row],[Networth]],0)</f>
        <v>0</v>
      </c>
      <c r="AE655">
        <f ca="1">IF(main[[#This Row],[Place]]="Cardiff",main[[#This Row],[Networth]],0)</f>
        <v>0</v>
      </c>
      <c r="AF655">
        <f ca="1">IF(main[[#This Row],[Place]]="New york",main[[#This Row],[Networth]],0)</f>
        <v>0</v>
      </c>
      <c r="AG655">
        <f ca="1">IF(main[[#This Row],[Place]]="London",main[[#This Row],[Networth]],0)</f>
        <v>0</v>
      </c>
      <c r="AH655">
        <f ca="1">IF(main[[#This Row],[Place]]="Paris",main[[#This Row],[Networth]],0)</f>
        <v>0</v>
      </c>
      <c r="AI655">
        <f ca="1">IF(main[[#This Row],[Place]]="Rome",main[[#This Row],[Networth]],0)</f>
        <v>0</v>
      </c>
      <c r="AJ655">
        <f ca="1">IF(main[[#This Row],[Place]]="Delhi",main[[#This Row],[Networth]],0)</f>
        <v>2178059.7480238052</v>
      </c>
      <c r="AK655">
        <f ca="1">IF(main[[#This Row],[Place]]="Lords",main[[#This Row],[Networth]],0)</f>
        <v>0</v>
      </c>
    </row>
    <row r="656" spans="4:37">
      <c r="D656" s="16">
        <f t="shared" ca="1" si="222"/>
        <v>4</v>
      </c>
      <c r="E656">
        <f t="shared" ca="1" si="222"/>
        <v>24</v>
      </c>
      <c r="F656">
        <f t="shared" si="243"/>
        <v>653</v>
      </c>
      <c r="G656" t="str">
        <f ca="1">VLOOKUP(D656,firstname[],2,FALSE)</f>
        <v>Sharmila</v>
      </c>
      <c r="H656" s="3" t="str">
        <f ca="1">VLOOKUP(E656,lastname[],2,FALSE)</f>
        <v>Sundar</v>
      </c>
      <c r="I656">
        <f t="shared" ca="1" si="223"/>
        <v>38</v>
      </c>
      <c r="J656">
        <f t="shared" ca="1" si="224"/>
        <v>2</v>
      </c>
      <c r="K656" t="str">
        <f t="shared" ca="1" si="225"/>
        <v>women</v>
      </c>
      <c r="L656">
        <f t="shared" ca="1" si="226"/>
        <v>5</v>
      </c>
      <c r="M656" t="str">
        <f t="shared" ca="1" si="227"/>
        <v>Electrical</v>
      </c>
      <c r="N656">
        <f t="shared" ca="1" si="228"/>
        <v>4</v>
      </c>
      <c r="O656" t="str">
        <f t="shared" ca="1" si="229"/>
        <v>PostGraduate</v>
      </c>
      <c r="P656">
        <f t="shared" ca="1" si="230"/>
        <v>3</v>
      </c>
      <c r="Q656">
        <f t="shared" ca="1" si="231"/>
        <v>2</v>
      </c>
      <c r="R656">
        <f t="shared" ca="1" si="232"/>
        <v>284372</v>
      </c>
      <c r="S656">
        <f t="shared" ca="1" si="233"/>
        <v>3</v>
      </c>
      <c r="T656" t="str">
        <f t="shared" ca="1" si="234"/>
        <v>Paris</v>
      </c>
      <c r="U656">
        <f t="shared" ca="1" si="235"/>
        <v>1725491.7576592658</v>
      </c>
      <c r="V656">
        <f t="shared" ca="1" si="236"/>
        <v>42793.57990455941</v>
      </c>
      <c r="W656">
        <f t="shared" ca="1" si="237"/>
        <v>102393.95786457229</v>
      </c>
      <c r="X656">
        <f t="shared" ca="1" si="238"/>
        <v>61104.956500341468</v>
      </c>
      <c r="Y656">
        <f t="shared" ca="1" si="239"/>
        <v>194234.4473400572</v>
      </c>
      <c r="Z656">
        <f t="shared" ca="1" si="240"/>
        <v>185237.35036052484</v>
      </c>
      <c r="AA656">
        <f t="shared" ca="1" si="241"/>
        <v>2297495.0658843629</v>
      </c>
      <c r="AB656">
        <f t="shared" ca="1" si="242"/>
        <v>1999362.0821394045</v>
      </c>
      <c r="AD656">
        <f ca="1">IF(main[[#This Row],[Place]]="Melbourne",main[[#This Row],[Networth]],0)</f>
        <v>0</v>
      </c>
      <c r="AE656">
        <f ca="1">IF(main[[#This Row],[Place]]="Cardiff",main[[#This Row],[Networth]],0)</f>
        <v>0</v>
      </c>
      <c r="AF656">
        <f ca="1">IF(main[[#This Row],[Place]]="New york",main[[#This Row],[Networth]],0)</f>
        <v>0</v>
      </c>
      <c r="AG656">
        <f ca="1">IF(main[[#This Row],[Place]]="London",main[[#This Row],[Networth]],0)</f>
        <v>0</v>
      </c>
      <c r="AH656">
        <f ca="1">IF(main[[#This Row],[Place]]="Paris",main[[#This Row],[Networth]],0)</f>
        <v>1999362.0821394045</v>
      </c>
      <c r="AI656">
        <f ca="1">IF(main[[#This Row],[Place]]="Rome",main[[#This Row],[Networth]],0)</f>
        <v>0</v>
      </c>
      <c r="AJ656">
        <f ca="1">IF(main[[#This Row],[Place]]="Delhi",main[[#This Row],[Networth]],0)</f>
        <v>0</v>
      </c>
      <c r="AK656">
        <f ca="1">IF(main[[#This Row],[Place]]="Lords",main[[#This Row],[Networth]],0)</f>
        <v>0</v>
      </c>
    </row>
    <row r="657" spans="4:37">
      <c r="D657" s="16">
        <f t="shared" ca="1" si="222"/>
        <v>2</v>
      </c>
      <c r="E657">
        <f t="shared" ca="1" si="222"/>
        <v>7</v>
      </c>
      <c r="F657">
        <f t="shared" si="243"/>
        <v>654</v>
      </c>
      <c r="G657" t="str">
        <f ca="1">VLOOKUP(D657,firstname[],2,FALSE)</f>
        <v>Daya</v>
      </c>
      <c r="H657" s="3" t="str">
        <f ca="1">VLOOKUP(E657,lastname[],2,FALSE)</f>
        <v>Trump</v>
      </c>
      <c r="I657">
        <f t="shared" ca="1" si="223"/>
        <v>26</v>
      </c>
      <c r="J657">
        <f t="shared" ca="1" si="224"/>
        <v>1</v>
      </c>
      <c r="K657" t="str">
        <f t="shared" ca="1" si="225"/>
        <v>men</v>
      </c>
      <c r="L657">
        <f t="shared" ca="1" si="226"/>
        <v>6</v>
      </c>
      <c r="M657" t="str">
        <f t="shared" ca="1" si="227"/>
        <v>Biotech</v>
      </c>
      <c r="N657">
        <f t="shared" ca="1" si="228"/>
        <v>1</v>
      </c>
      <c r="O657" t="str">
        <f t="shared" ca="1" si="229"/>
        <v>HSC</v>
      </c>
      <c r="P657">
        <f t="shared" ca="1" si="230"/>
        <v>3</v>
      </c>
      <c r="Q657">
        <f t="shared" ca="1" si="231"/>
        <v>3</v>
      </c>
      <c r="R657">
        <f t="shared" ca="1" si="232"/>
        <v>1109061</v>
      </c>
      <c r="S657">
        <f t="shared" ca="1" si="233"/>
        <v>1</v>
      </c>
      <c r="T657" t="str">
        <f t="shared" ca="1" si="234"/>
        <v>New york</v>
      </c>
      <c r="U657">
        <f t="shared" ca="1" si="235"/>
        <v>2131027.7052698922</v>
      </c>
      <c r="V657">
        <f t="shared" ca="1" si="236"/>
        <v>117243.6930526855</v>
      </c>
      <c r="W657">
        <f t="shared" ca="1" si="237"/>
        <v>361010.71729124244</v>
      </c>
      <c r="X657">
        <f t="shared" ca="1" si="238"/>
        <v>185426.49212841858</v>
      </c>
      <c r="Y657">
        <f t="shared" ca="1" si="239"/>
        <v>940199.90203694894</v>
      </c>
      <c r="Z657">
        <f t="shared" ca="1" si="240"/>
        <v>199880.77364450379</v>
      </c>
      <c r="AA657">
        <f t="shared" ca="1" si="241"/>
        <v>3800980.1962056383</v>
      </c>
      <c r="AB657">
        <f t="shared" ca="1" si="242"/>
        <v>2558110.1089875852</v>
      </c>
      <c r="AD657">
        <f ca="1">IF(main[[#This Row],[Place]]="Melbourne",main[[#This Row],[Networth]],0)</f>
        <v>0</v>
      </c>
      <c r="AE657">
        <f ca="1">IF(main[[#This Row],[Place]]="Cardiff",main[[#This Row],[Networth]],0)</f>
        <v>0</v>
      </c>
      <c r="AF657">
        <f ca="1">IF(main[[#This Row],[Place]]="New york",main[[#This Row],[Networth]],0)</f>
        <v>2558110.1089875852</v>
      </c>
      <c r="AG657">
        <f ca="1">IF(main[[#This Row],[Place]]="London",main[[#This Row],[Networth]],0)</f>
        <v>0</v>
      </c>
      <c r="AH657">
        <f ca="1">IF(main[[#This Row],[Place]]="Paris",main[[#This Row],[Networth]],0)</f>
        <v>0</v>
      </c>
      <c r="AI657">
        <f ca="1">IF(main[[#This Row],[Place]]="Rome",main[[#This Row],[Networth]],0)</f>
        <v>0</v>
      </c>
      <c r="AJ657">
        <f ca="1">IF(main[[#This Row],[Place]]="Delhi",main[[#This Row],[Networth]],0)</f>
        <v>0</v>
      </c>
      <c r="AK657">
        <f ca="1">IF(main[[#This Row],[Place]]="Lords",main[[#This Row],[Networth]],0)</f>
        <v>0</v>
      </c>
    </row>
    <row r="658" spans="4:37">
      <c r="D658" s="16">
        <f t="shared" ca="1" si="222"/>
        <v>16</v>
      </c>
      <c r="E658">
        <f t="shared" ca="1" si="222"/>
        <v>19</v>
      </c>
      <c r="F658">
        <f t="shared" si="243"/>
        <v>655</v>
      </c>
      <c r="G658" t="str">
        <f ca="1">VLOOKUP(D658,firstname[],2,FALSE)</f>
        <v>Kane</v>
      </c>
      <c r="H658" s="3" t="str">
        <f ca="1">VLOOKUP(E658,lastname[],2,FALSE)</f>
        <v>Chandra</v>
      </c>
      <c r="I658">
        <f t="shared" ca="1" si="223"/>
        <v>40</v>
      </c>
      <c r="J658">
        <f t="shared" ca="1" si="224"/>
        <v>2</v>
      </c>
      <c r="K658" t="str">
        <f t="shared" ca="1" si="225"/>
        <v>women</v>
      </c>
      <c r="L658">
        <f t="shared" ca="1" si="226"/>
        <v>6</v>
      </c>
      <c r="M658" t="str">
        <f t="shared" ca="1" si="227"/>
        <v>Biotech</v>
      </c>
      <c r="N658">
        <f t="shared" ca="1" si="228"/>
        <v>4</v>
      </c>
      <c r="O658" t="str">
        <f t="shared" ca="1" si="229"/>
        <v>PostGraduate</v>
      </c>
      <c r="P658">
        <f t="shared" ca="1" si="230"/>
        <v>2</v>
      </c>
      <c r="Q658">
        <f t="shared" ca="1" si="231"/>
        <v>3</v>
      </c>
      <c r="R658">
        <f t="shared" ca="1" si="232"/>
        <v>1105574</v>
      </c>
      <c r="S658">
        <f t="shared" ca="1" si="233"/>
        <v>8</v>
      </c>
      <c r="T658" t="str">
        <f t="shared" ca="1" si="234"/>
        <v>Cardiff</v>
      </c>
      <c r="U658">
        <f t="shared" ca="1" si="235"/>
        <v>913987.14647022262</v>
      </c>
      <c r="V658">
        <f t="shared" ca="1" si="236"/>
        <v>8793.3328846235927</v>
      </c>
      <c r="W658">
        <f t="shared" ca="1" si="237"/>
        <v>675023.9022165878</v>
      </c>
      <c r="X658">
        <f t="shared" ca="1" si="238"/>
        <v>461642.16791076266</v>
      </c>
      <c r="Y658">
        <f t="shared" ca="1" si="239"/>
        <v>777280.27485463</v>
      </c>
      <c r="Z658">
        <f t="shared" ca="1" si="240"/>
        <v>14915.040435470619</v>
      </c>
      <c r="AA658">
        <f t="shared" ca="1" si="241"/>
        <v>2709500.0891222809</v>
      </c>
      <c r="AB658">
        <f t="shared" ca="1" si="242"/>
        <v>1461784.3134722647</v>
      </c>
      <c r="AD658">
        <f ca="1">IF(main[[#This Row],[Place]]="Melbourne",main[[#This Row],[Networth]],0)</f>
        <v>0</v>
      </c>
      <c r="AE658">
        <f ca="1">IF(main[[#This Row],[Place]]="Cardiff",main[[#This Row],[Networth]],0)</f>
        <v>1461784.3134722647</v>
      </c>
      <c r="AF658">
        <f ca="1">IF(main[[#This Row],[Place]]="New york",main[[#This Row],[Networth]],0)</f>
        <v>0</v>
      </c>
      <c r="AG658">
        <f ca="1">IF(main[[#This Row],[Place]]="London",main[[#This Row],[Networth]],0)</f>
        <v>0</v>
      </c>
      <c r="AH658">
        <f ca="1">IF(main[[#This Row],[Place]]="Paris",main[[#This Row],[Networth]],0)</f>
        <v>0</v>
      </c>
      <c r="AI658">
        <f ca="1">IF(main[[#This Row],[Place]]="Rome",main[[#This Row],[Networth]],0)</f>
        <v>0</v>
      </c>
      <c r="AJ658">
        <f ca="1">IF(main[[#This Row],[Place]]="Delhi",main[[#This Row],[Networth]],0)</f>
        <v>0</v>
      </c>
      <c r="AK658">
        <f ca="1">IF(main[[#This Row],[Place]]="Lords",main[[#This Row],[Networth]],0)</f>
        <v>0</v>
      </c>
    </row>
    <row r="659" spans="4:37">
      <c r="D659" s="16">
        <f t="shared" ca="1" si="222"/>
        <v>3</v>
      </c>
      <c r="E659">
        <f t="shared" ca="1" si="222"/>
        <v>25</v>
      </c>
      <c r="F659">
        <f t="shared" si="243"/>
        <v>656</v>
      </c>
      <c r="G659" t="str">
        <f ca="1">VLOOKUP(D659,firstname[],2,FALSE)</f>
        <v>Pradyuman</v>
      </c>
      <c r="H659" s="3" t="str">
        <f ca="1">VLOOKUP(E659,lastname[],2,FALSE)</f>
        <v>Mathhodkar</v>
      </c>
      <c r="I659">
        <f t="shared" ca="1" si="223"/>
        <v>31</v>
      </c>
      <c r="J659">
        <f t="shared" ca="1" si="224"/>
        <v>2</v>
      </c>
      <c r="K659" t="str">
        <f t="shared" ca="1" si="225"/>
        <v>women</v>
      </c>
      <c r="L659">
        <f t="shared" ca="1" si="226"/>
        <v>2</v>
      </c>
      <c r="M659" t="str">
        <f t="shared" ca="1" si="227"/>
        <v>Chemical</v>
      </c>
      <c r="N659">
        <f t="shared" ca="1" si="228"/>
        <v>5</v>
      </c>
      <c r="O659" t="str">
        <f t="shared" ca="1" si="229"/>
        <v>PHD</v>
      </c>
      <c r="P659">
        <f t="shared" ca="1" si="230"/>
        <v>3</v>
      </c>
      <c r="Q659">
        <f t="shared" ca="1" si="231"/>
        <v>4</v>
      </c>
      <c r="R659">
        <f t="shared" ca="1" si="232"/>
        <v>433075</v>
      </c>
      <c r="S659">
        <f t="shared" ca="1" si="233"/>
        <v>6</v>
      </c>
      <c r="T659" t="str">
        <f t="shared" ca="1" si="234"/>
        <v>Lords</v>
      </c>
      <c r="U659">
        <f t="shared" ca="1" si="235"/>
        <v>1049952.2766980671</v>
      </c>
      <c r="V659">
        <f t="shared" ca="1" si="236"/>
        <v>65576.31134457131</v>
      </c>
      <c r="W659">
        <f t="shared" ca="1" si="237"/>
        <v>238565.90214750104</v>
      </c>
      <c r="X659">
        <f t="shared" ca="1" si="238"/>
        <v>120000.85869989972</v>
      </c>
      <c r="Y659">
        <f t="shared" ca="1" si="239"/>
        <v>176378.41385186519</v>
      </c>
      <c r="Z659">
        <f t="shared" ca="1" si="240"/>
        <v>320005.62723281322</v>
      </c>
      <c r="AA659">
        <f t="shared" ca="1" si="241"/>
        <v>2041598.8060783814</v>
      </c>
      <c r="AB659">
        <f t="shared" ca="1" si="242"/>
        <v>1679643.2221820452</v>
      </c>
      <c r="AD659">
        <f ca="1">IF(main[[#This Row],[Place]]="Melbourne",main[[#This Row],[Networth]],0)</f>
        <v>0</v>
      </c>
      <c r="AE659">
        <f ca="1">IF(main[[#This Row],[Place]]="Cardiff",main[[#This Row],[Networth]],0)</f>
        <v>0</v>
      </c>
      <c r="AF659">
        <f ca="1">IF(main[[#This Row],[Place]]="New york",main[[#This Row],[Networth]],0)</f>
        <v>0</v>
      </c>
      <c r="AG659">
        <f ca="1">IF(main[[#This Row],[Place]]="London",main[[#This Row],[Networth]],0)</f>
        <v>0</v>
      </c>
      <c r="AH659">
        <f ca="1">IF(main[[#This Row],[Place]]="Paris",main[[#This Row],[Networth]],0)</f>
        <v>0</v>
      </c>
      <c r="AI659">
        <f ca="1">IF(main[[#This Row],[Place]]="Rome",main[[#This Row],[Networth]],0)</f>
        <v>0</v>
      </c>
      <c r="AJ659">
        <f ca="1">IF(main[[#This Row],[Place]]="Delhi",main[[#This Row],[Networth]],0)</f>
        <v>0</v>
      </c>
      <c r="AK659">
        <f ca="1">IF(main[[#This Row],[Place]]="Lords",main[[#This Row],[Networth]],0)</f>
        <v>1679643.2221820452</v>
      </c>
    </row>
    <row r="660" spans="4:37">
      <c r="D660" s="16">
        <f t="shared" ca="1" si="222"/>
        <v>15</v>
      </c>
      <c r="E660">
        <f t="shared" ca="1" si="222"/>
        <v>9</v>
      </c>
      <c r="F660">
        <f t="shared" si="243"/>
        <v>657</v>
      </c>
      <c r="G660" t="str">
        <f ca="1">VLOOKUP(D660,firstname[],2,FALSE)</f>
        <v>Brendon</v>
      </c>
      <c r="H660" s="3" t="str">
        <f ca="1">VLOOKUP(E660,lastname[],2,FALSE)</f>
        <v>Modi</v>
      </c>
      <c r="I660">
        <f t="shared" ca="1" si="223"/>
        <v>29</v>
      </c>
      <c r="J660">
        <f t="shared" ca="1" si="224"/>
        <v>1</v>
      </c>
      <c r="K660" t="str">
        <f t="shared" ca="1" si="225"/>
        <v>men</v>
      </c>
      <c r="L660">
        <f t="shared" ca="1" si="226"/>
        <v>2</v>
      </c>
      <c r="M660" t="str">
        <f t="shared" ca="1" si="227"/>
        <v>Chemical</v>
      </c>
      <c r="N660">
        <f t="shared" ca="1" si="228"/>
        <v>2</v>
      </c>
      <c r="O660" t="str">
        <f t="shared" ca="1" si="229"/>
        <v>SSC</v>
      </c>
      <c r="P660">
        <f t="shared" ca="1" si="230"/>
        <v>3</v>
      </c>
      <c r="Q660">
        <f t="shared" ca="1" si="231"/>
        <v>3</v>
      </c>
      <c r="R660">
        <f t="shared" ca="1" si="232"/>
        <v>1347838</v>
      </c>
      <c r="S660">
        <f t="shared" ca="1" si="233"/>
        <v>1</v>
      </c>
      <c r="T660" t="str">
        <f t="shared" ca="1" si="234"/>
        <v>New york</v>
      </c>
      <c r="U660">
        <f t="shared" ca="1" si="235"/>
        <v>6257719.7386084311</v>
      </c>
      <c r="V660">
        <f t="shared" ca="1" si="236"/>
        <v>425120.71261292411</v>
      </c>
      <c r="W660">
        <f t="shared" ca="1" si="237"/>
        <v>121984.94963135279</v>
      </c>
      <c r="X660">
        <f t="shared" ca="1" si="238"/>
        <v>77256.988463488466</v>
      </c>
      <c r="Y660">
        <f t="shared" ca="1" si="239"/>
        <v>808548.11862406787</v>
      </c>
      <c r="Z660">
        <f t="shared" ca="1" si="240"/>
        <v>768127.92950071162</v>
      </c>
      <c r="AA660">
        <f t="shared" ca="1" si="241"/>
        <v>8495670.6177404951</v>
      </c>
      <c r="AB660">
        <f t="shared" ca="1" si="242"/>
        <v>7184744.7980400147</v>
      </c>
      <c r="AD660">
        <f ca="1">IF(main[[#This Row],[Place]]="Melbourne",main[[#This Row],[Networth]],0)</f>
        <v>0</v>
      </c>
      <c r="AE660">
        <f ca="1">IF(main[[#This Row],[Place]]="Cardiff",main[[#This Row],[Networth]],0)</f>
        <v>0</v>
      </c>
      <c r="AF660">
        <f ca="1">IF(main[[#This Row],[Place]]="New york",main[[#This Row],[Networth]],0)</f>
        <v>7184744.7980400147</v>
      </c>
      <c r="AG660">
        <f ca="1">IF(main[[#This Row],[Place]]="London",main[[#This Row],[Networth]],0)</f>
        <v>0</v>
      </c>
      <c r="AH660">
        <f ca="1">IF(main[[#This Row],[Place]]="Paris",main[[#This Row],[Networth]],0)</f>
        <v>0</v>
      </c>
      <c r="AI660">
        <f ca="1">IF(main[[#This Row],[Place]]="Rome",main[[#This Row],[Networth]],0)</f>
        <v>0</v>
      </c>
      <c r="AJ660">
        <f ca="1">IF(main[[#This Row],[Place]]="Delhi",main[[#This Row],[Networth]],0)</f>
        <v>0</v>
      </c>
      <c r="AK660">
        <f ca="1">IF(main[[#This Row],[Place]]="Lords",main[[#This Row],[Networth]],0)</f>
        <v>0</v>
      </c>
    </row>
    <row r="661" spans="4:37">
      <c r="D661" s="16">
        <f t="shared" ca="1" si="222"/>
        <v>8</v>
      </c>
      <c r="E661">
        <f t="shared" ca="1" si="222"/>
        <v>5</v>
      </c>
      <c r="F661">
        <f t="shared" si="243"/>
        <v>658</v>
      </c>
      <c r="G661" t="str">
        <f ca="1">VLOOKUP(D661,firstname[],2,FALSE)</f>
        <v>Faizal</v>
      </c>
      <c r="H661" s="3" t="str">
        <f ca="1">VLOOKUP(E661,lastname[],2,FALSE)</f>
        <v>Bacchan</v>
      </c>
      <c r="I661">
        <f t="shared" ca="1" si="223"/>
        <v>39</v>
      </c>
      <c r="J661">
        <f t="shared" ca="1" si="224"/>
        <v>1</v>
      </c>
      <c r="K661" t="str">
        <f t="shared" ca="1" si="225"/>
        <v>men</v>
      </c>
      <c r="L661">
        <f t="shared" ca="1" si="226"/>
        <v>6</v>
      </c>
      <c r="M661" t="str">
        <f t="shared" ca="1" si="227"/>
        <v>Biotech</v>
      </c>
      <c r="N661">
        <f t="shared" ca="1" si="228"/>
        <v>4</v>
      </c>
      <c r="O661" t="str">
        <f t="shared" ca="1" si="229"/>
        <v>PostGraduate</v>
      </c>
      <c r="P661">
        <f t="shared" ca="1" si="230"/>
        <v>3</v>
      </c>
      <c r="Q661">
        <f t="shared" ca="1" si="231"/>
        <v>3</v>
      </c>
      <c r="R661">
        <f t="shared" ca="1" si="232"/>
        <v>478844</v>
      </c>
      <c r="S661">
        <f t="shared" ca="1" si="233"/>
        <v>8</v>
      </c>
      <c r="T661" t="str">
        <f t="shared" ca="1" si="234"/>
        <v>Cardiff</v>
      </c>
      <c r="U661">
        <f t="shared" ca="1" si="235"/>
        <v>2868583.1298126457</v>
      </c>
      <c r="V661">
        <f t="shared" ca="1" si="236"/>
        <v>131984.60816740466</v>
      </c>
      <c r="W661">
        <f t="shared" ca="1" si="237"/>
        <v>476152.81854334287</v>
      </c>
      <c r="X661">
        <f t="shared" ca="1" si="238"/>
        <v>188814.80653813024</v>
      </c>
      <c r="Y661">
        <f t="shared" ca="1" si="239"/>
        <v>53248.618529716448</v>
      </c>
      <c r="Z661">
        <f t="shared" ca="1" si="240"/>
        <v>84656.588942105052</v>
      </c>
      <c r="AA661">
        <f t="shared" ca="1" si="241"/>
        <v>3908236.5372980935</v>
      </c>
      <c r="AB661">
        <f t="shared" ca="1" si="242"/>
        <v>3534188.5040628421</v>
      </c>
      <c r="AD661">
        <f ca="1">IF(main[[#This Row],[Place]]="Melbourne",main[[#This Row],[Networth]],0)</f>
        <v>0</v>
      </c>
      <c r="AE661">
        <f ca="1">IF(main[[#This Row],[Place]]="Cardiff",main[[#This Row],[Networth]],0)</f>
        <v>3534188.5040628421</v>
      </c>
      <c r="AF661">
        <f ca="1">IF(main[[#This Row],[Place]]="New york",main[[#This Row],[Networth]],0)</f>
        <v>0</v>
      </c>
      <c r="AG661">
        <f ca="1">IF(main[[#This Row],[Place]]="London",main[[#This Row],[Networth]],0)</f>
        <v>0</v>
      </c>
      <c r="AH661">
        <f ca="1">IF(main[[#This Row],[Place]]="Paris",main[[#This Row],[Networth]],0)</f>
        <v>0</v>
      </c>
      <c r="AI661">
        <f ca="1">IF(main[[#This Row],[Place]]="Rome",main[[#This Row],[Networth]],0)</f>
        <v>0</v>
      </c>
      <c r="AJ661">
        <f ca="1">IF(main[[#This Row],[Place]]="Delhi",main[[#This Row],[Networth]],0)</f>
        <v>0</v>
      </c>
      <c r="AK661">
        <f ca="1">IF(main[[#This Row],[Place]]="Lords",main[[#This Row],[Networth]],0)</f>
        <v>0</v>
      </c>
    </row>
    <row r="662" spans="4:37">
      <c r="D662" s="16">
        <f t="shared" ca="1" si="222"/>
        <v>26</v>
      </c>
      <c r="E662">
        <f t="shared" ca="1" si="222"/>
        <v>29</v>
      </c>
      <c r="F662">
        <f t="shared" si="243"/>
        <v>659</v>
      </c>
      <c r="G662" t="str">
        <f ca="1">VLOOKUP(D662,firstname[],2,FALSE)</f>
        <v>Paul</v>
      </c>
      <c r="H662" s="3" t="str">
        <f ca="1">VLOOKUP(E662,lastname[],2,FALSE)</f>
        <v>Stanikzai</v>
      </c>
      <c r="I662">
        <f t="shared" ca="1" si="223"/>
        <v>40</v>
      </c>
      <c r="J662">
        <f t="shared" ca="1" si="224"/>
        <v>1</v>
      </c>
      <c r="K662" t="str">
        <f t="shared" ca="1" si="225"/>
        <v>men</v>
      </c>
      <c r="L662">
        <f t="shared" ca="1" si="226"/>
        <v>1</v>
      </c>
      <c r="M662" t="str">
        <f t="shared" ca="1" si="227"/>
        <v>Computer Science</v>
      </c>
      <c r="N662">
        <f t="shared" ca="1" si="228"/>
        <v>1</v>
      </c>
      <c r="O662" t="str">
        <f t="shared" ca="1" si="229"/>
        <v>HSC</v>
      </c>
      <c r="P662">
        <f t="shared" ca="1" si="230"/>
        <v>3</v>
      </c>
      <c r="Q662">
        <f t="shared" ca="1" si="231"/>
        <v>4</v>
      </c>
      <c r="R662">
        <f t="shared" ca="1" si="232"/>
        <v>622819</v>
      </c>
      <c r="S662">
        <f t="shared" ca="1" si="233"/>
        <v>1</v>
      </c>
      <c r="T662" t="str">
        <f t="shared" ca="1" si="234"/>
        <v>New york</v>
      </c>
      <c r="U662">
        <f t="shared" ca="1" si="235"/>
        <v>5986798.226235834</v>
      </c>
      <c r="V662">
        <f t="shared" ca="1" si="236"/>
        <v>226240.76638892206</v>
      </c>
      <c r="W662">
        <f t="shared" ca="1" si="237"/>
        <v>176331.88423700226</v>
      </c>
      <c r="X662">
        <f t="shared" ca="1" si="238"/>
        <v>129069.48525644532</v>
      </c>
      <c r="Y662">
        <f t="shared" ca="1" si="239"/>
        <v>598380.7918100229</v>
      </c>
      <c r="Z662">
        <f t="shared" ca="1" si="240"/>
        <v>290011.28054929565</v>
      </c>
      <c r="AA662">
        <f t="shared" ca="1" si="241"/>
        <v>7075960.3910221318</v>
      </c>
      <c r="AB662">
        <f t="shared" ca="1" si="242"/>
        <v>6122269.3475667415</v>
      </c>
      <c r="AD662">
        <f ca="1">IF(main[[#This Row],[Place]]="Melbourne",main[[#This Row],[Networth]],0)</f>
        <v>0</v>
      </c>
      <c r="AE662">
        <f ca="1">IF(main[[#This Row],[Place]]="Cardiff",main[[#This Row],[Networth]],0)</f>
        <v>0</v>
      </c>
      <c r="AF662">
        <f ca="1">IF(main[[#This Row],[Place]]="New york",main[[#This Row],[Networth]],0)</f>
        <v>6122269.3475667415</v>
      </c>
      <c r="AG662">
        <f ca="1">IF(main[[#This Row],[Place]]="London",main[[#This Row],[Networth]],0)</f>
        <v>0</v>
      </c>
      <c r="AH662">
        <f ca="1">IF(main[[#This Row],[Place]]="Paris",main[[#This Row],[Networth]],0)</f>
        <v>0</v>
      </c>
      <c r="AI662">
        <f ca="1">IF(main[[#This Row],[Place]]="Rome",main[[#This Row],[Networth]],0)</f>
        <v>0</v>
      </c>
      <c r="AJ662">
        <f ca="1">IF(main[[#This Row],[Place]]="Delhi",main[[#This Row],[Networth]],0)</f>
        <v>0</v>
      </c>
      <c r="AK662">
        <f ca="1">IF(main[[#This Row],[Place]]="Lords",main[[#This Row],[Networth]],0)</f>
        <v>0</v>
      </c>
    </row>
    <row r="663" spans="4:37">
      <c r="D663" s="16">
        <f t="shared" ca="1" si="222"/>
        <v>15</v>
      </c>
      <c r="E663">
        <f t="shared" ca="1" si="222"/>
        <v>2</v>
      </c>
      <c r="F663">
        <f t="shared" si="243"/>
        <v>660</v>
      </c>
      <c r="G663" t="str">
        <f ca="1">VLOOKUP(D663,firstname[],2,FALSE)</f>
        <v>Brendon</v>
      </c>
      <c r="H663" s="3" t="str">
        <f ca="1">VLOOKUP(E663,lastname[],2,FALSE)</f>
        <v>Nadel</v>
      </c>
      <c r="I663">
        <f t="shared" ca="1" si="223"/>
        <v>38</v>
      </c>
      <c r="J663">
        <f t="shared" ca="1" si="224"/>
        <v>1</v>
      </c>
      <c r="K663" t="str">
        <f t="shared" ca="1" si="225"/>
        <v>men</v>
      </c>
      <c r="L663">
        <f t="shared" ca="1" si="226"/>
        <v>5</v>
      </c>
      <c r="M663" t="str">
        <f t="shared" ca="1" si="227"/>
        <v>Electrical</v>
      </c>
      <c r="N663">
        <f t="shared" ca="1" si="228"/>
        <v>3</v>
      </c>
      <c r="O663" t="str">
        <f t="shared" ca="1" si="229"/>
        <v>Graduate</v>
      </c>
      <c r="P663">
        <f t="shared" ca="1" si="230"/>
        <v>1</v>
      </c>
      <c r="Q663">
        <f t="shared" ca="1" si="231"/>
        <v>2</v>
      </c>
      <c r="R663">
        <f t="shared" ca="1" si="232"/>
        <v>1261375</v>
      </c>
      <c r="S663">
        <f t="shared" ca="1" si="233"/>
        <v>3</v>
      </c>
      <c r="T663" t="str">
        <f t="shared" ca="1" si="234"/>
        <v>Paris</v>
      </c>
      <c r="U663">
        <f t="shared" ca="1" si="235"/>
        <v>4170661.5910913288</v>
      </c>
      <c r="V663">
        <f t="shared" ca="1" si="236"/>
        <v>5607.9689861998922</v>
      </c>
      <c r="W663">
        <f t="shared" ca="1" si="237"/>
        <v>109663.34971740859</v>
      </c>
      <c r="X663">
        <f t="shared" ca="1" si="238"/>
        <v>108415.673258011</v>
      </c>
      <c r="Y663">
        <f t="shared" ca="1" si="239"/>
        <v>486145.07032453566</v>
      </c>
      <c r="Z663">
        <f t="shared" ca="1" si="240"/>
        <v>612067.06887208752</v>
      </c>
      <c r="AA663">
        <f t="shared" ca="1" si="241"/>
        <v>6153767.0096808253</v>
      </c>
      <c r="AB663">
        <f t="shared" ca="1" si="242"/>
        <v>5553598.2971120784</v>
      </c>
      <c r="AD663">
        <f ca="1">IF(main[[#This Row],[Place]]="Melbourne",main[[#This Row],[Networth]],0)</f>
        <v>0</v>
      </c>
      <c r="AE663">
        <f ca="1">IF(main[[#This Row],[Place]]="Cardiff",main[[#This Row],[Networth]],0)</f>
        <v>0</v>
      </c>
      <c r="AF663">
        <f ca="1">IF(main[[#This Row],[Place]]="New york",main[[#This Row],[Networth]],0)</f>
        <v>0</v>
      </c>
      <c r="AG663">
        <f ca="1">IF(main[[#This Row],[Place]]="London",main[[#This Row],[Networth]],0)</f>
        <v>0</v>
      </c>
      <c r="AH663">
        <f ca="1">IF(main[[#This Row],[Place]]="Paris",main[[#This Row],[Networth]],0)</f>
        <v>5553598.2971120784</v>
      </c>
      <c r="AI663">
        <f ca="1">IF(main[[#This Row],[Place]]="Rome",main[[#This Row],[Networth]],0)</f>
        <v>0</v>
      </c>
      <c r="AJ663">
        <f ca="1">IF(main[[#This Row],[Place]]="Delhi",main[[#This Row],[Networth]],0)</f>
        <v>0</v>
      </c>
      <c r="AK663">
        <f ca="1">IF(main[[#This Row],[Place]]="Lords",main[[#This Row],[Networth]],0)</f>
        <v>0</v>
      </c>
    </row>
    <row r="664" spans="4:37">
      <c r="D664" s="16">
        <f t="shared" ca="1" si="222"/>
        <v>16</v>
      </c>
      <c r="E664">
        <f t="shared" ca="1" si="222"/>
        <v>15</v>
      </c>
      <c r="F664">
        <f t="shared" si="243"/>
        <v>661</v>
      </c>
      <c r="G664" t="str">
        <f ca="1">VLOOKUP(D664,firstname[],2,FALSE)</f>
        <v>Kane</v>
      </c>
      <c r="H664" s="3" t="str">
        <f ca="1">VLOOKUP(E664,lastname[],2,FALSE)</f>
        <v>Pathan</v>
      </c>
      <c r="I664">
        <f t="shared" ca="1" si="223"/>
        <v>41</v>
      </c>
      <c r="J664">
        <f t="shared" ca="1" si="224"/>
        <v>1</v>
      </c>
      <c r="K664" t="str">
        <f t="shared" ca="1" si="225"/>
        <v>men</v>
      </c>
      <c r="L664">
        <f t="shared" ca="1" si="226"/>
        <v>4</v>
      </c>
      <c r="M664" t="str">
        <f t="shared" ca="1" si="227"/>
        <v>IT</v>
      </c>
      <c r="N664">
        <f t="shared" ca="1" si="228"/>
        <v>2</v>
      </c>
      <c r="O664" t="str">
        <f t="shared" ca="1" si="229"/>
        <v>SSC</v>
      </c>
      <c r="P664">
        <f t="shared" ca="1" si="230"/>
        <v>2</v>
      </c>
      <c r="Q664">
        <f t="shared" ca="1" si="231"/>
        <v>4</v>
      </c>
      <c r="R664">
        <f t="shared" ca="1" si="232"/>
        <v>549087</v>
      </c>
      <c r="S664">
        <f t="shared" ca="1" si="233"/>
        <v>3</v>
      </c>
      <c r="T664" t="str">
        <f t="shared" ca="1" si="234"/>
        <v>Paris</v>
      </c>
      <c r="U664">
        <f t="shared" ca="1" si="235"/>
        <v>1544634.6144827255</v>
      </c>
      <c r="V664">
        <f t="shared" ca="1" si="236"/>
        <v>5602.1807181655759</v>
      </c>
      <c r="W664">
        <f t="shared" ca="1" si="237"/>
        <v>373939.02058022481</v>
      </c>
      <c r="X664">
        <f t="shared" ca="1" si="238"/>
        <v>123272.57194893999</v>
      </c>
      <c r="Y664">
        <f t="shared" ca="1" si="239"/>
        <v>176510.68430364141</v>
      </c>
      <c r="Z664">
        <f t="shared" ca="1" si="240"/>
        <v>140960.62499479461</v>
      </c>
      <c r="AA664">
        <f t="shared" ca="1" si="241"/>
        <v>2608621.2600577446</v>
      </c>
      <c r="AB664">
        <f t="shared" ca="1" si="242"/>
        <v>2303235.823086998</v>
      </c>
      <c r="AD664">
        <f ca="1">IF(main[[#This Row],[Place]]="Melbourne",main[[#This Row],[Networth]],0)</f>
        <v>0</v>
      </c>
      <c r="AE664">
        <f ca="1">IF(main[[#This Row],[Place]]="Cardiff",main[[#This Row],[Networth]],0)</f>
        <v>0</v>
      </c>
      <c r="AF664">
        <f ca="1">IF(main[[#This Row],[Place]]="New york",main[[#This Row],[Networth]],0)</f>
        <v>0</v>
      </c>
      <c r="AG664">
        <f ca="1">IF(main[[#This Row],[Place]]="London",main[[#This Row],[Networth]],0)</f>
        <v>0</v>
      </c>
      <c r="AH664">
        <f ca="1">IF(main[[#This Row],[Place]]="Paris",main[[#This Row],[Networth]],0)</f>
        <v>2303235.823086998</v>
      </c>
      <c r="AI664">
        <f ca="1">IF(main[[#This Row],[Place]]="Rome",main[[#This Row],[Networth]],0)</f>
        <v>0</v>
      </c>
      <c r="AJ664">
        <f ca="1">IF(main[[#This Row],[Place]]="Delhi",main[[#This Row],[Networth]],0)</f>
        <v>0</v>
      </c>
      <c r="AK664">
        <f ca="1">IF(main[[#This Row],[Place]]="Lords",main[[#This Row],[Networth]],0)</f>
        <v>0</v>
      </c>
    </row>
    <row r="665" spans="4:37">
      <c r="D665" s="16">
        <f t="shared" ca="1" si="222"/>
        <v>10</v>
      </c>
      <c r="E665">
        <f t="shared" ca="1" si="222"/>
        <v>12</v>
      </c>
      <c r="F665">
        <f t="shared" si="243"/>
        <v>662</v>
      </c>
      <c r="G665" t="str">
        <f ca="1">VLOOKUP(D665,firstname[],2,FALSE)</f>
        <v>Abdul</v>
      </c>
      <c r="H665" s="3" t="str">
        <f ca="1">VLOOKUP(E665,lastname[],2,FALSE)</f>
        <v>Sarkar</v>
      </c>
      <c r="I665">
        <f t="shared" ca="1" si="223"/>
        <v>45</v>
      </c>
      <c r="J665">
        <f t="shared" ca="1" si="224"/>
        <v>1</v>
      </c>
      <c r="K665" t="str">
        <f t="shared" ca="1" si="225"/>
        <v>men</v>
      </c>
      <c r="L665">
        <f t="shared" ca="1" si="226"/>
        <v>4</v>
      </c>
      <c r="M665" t="str">
        <f t="shared" ca="1" si="227"/>
        <v>IT</v>
      </c>
      <c r="N665">
        <f t="shared" ca="1" si="228"/>
        <v>2</v>
      </c>
      <c r="O665" t="str">
        <f t="shared" ca="1" si="229"/>
        <v>SSC</v>
      </c>
      <c r="P665">
        <f t="shared" ca="1" si="230"/>
        <v>2</v>
      </c>
      <c r="Q665">
        <f t="shared" ca="1" si="231"/>
        <v>3</v>
      </c>
      <c r="R665">
        <f t="shared" ca="1" si="232"/>
        <v>784351</v>
      </c>
      <c r="S665">
        <f t="shared" ca="1" si="233"/>
        <v>6</v>
      </c>
      <c r="T665" t="str">
        <f t="shared" ca="1" si="234"/>
        <v>Lords</v>
      </c>
      <c r="U665">
        <f t="shared" ca="1" si="235"/>
        <v>2195481.6720188963</v>
      </c>
      <c r="V665">
        <f t="shared" ca="1" si="236"/>
        <v>121375.10476585632</v>
      </c>
      <c r="W665">
        <f t="shared" ca="1" si="237"/>
        <v>188319.19697327484</v>
      </c>
      <c r="X665">
        <f t="shared" ca="1" si="238"/>
        <v>137351.52953643698</v>
      </c>
      <c r="Y665">
        <f t="shared" ca="1" si="239"/>
        <v>169767.88328796779</v>
      </c>
      <c r="Z665">
        <f t="shared" ca="1" si="240"/>
        <v>30906.928749945582</v>
      </c>
      <c r="AA665">
        <f t="shared" ca="1" si="241"/>
        <v>3199058.7977421167</v>
      </c>
      <c r="AB665">
        <f t="shared" ca="1" si="242"/>
        <v>2770564.2801518561</v>
      </c>
      <c r="AD665">
        <f ca="1">IF(main[[#This Row],[Place]]="Melbourne",main[[#This Row],[Networth]],0)</f>
        <v>0</v>
      </c>
      <c r="AE665">
        <f ca="1">IF(main[[#This Row],[Place]]="Cardiff",main[[#This Row],[Networth]],0)</f>
        <v>0</v>
      </c>
      <c r="AF665">
        <f ca="1">IF(main[[#This Row],[Place]]="New york",main[[#This Row],[Networth]],0)</f>
        <v>0</v>
      </c>
      <c r="AG665">
        <f ca="1">IF(main[[#This Row],[Place]]="London",main[[#This Row],[Networth]],0)</f>
        <v>0</v>
      </c>
      <c r="AH665">
        <f ca="1">IF(main[[#This Row],[Place]]="Paris",main[[#This Row],[Networth]],0)</f>
        <v>0</v>
      </c>
      <c r="AI665">
        <f ca="1">IF(main[[#This Row],[Place]]="Rome",main[[#This Row],[Networth]],0)</f>
        <v>0</v>
      </c>
      <c r="AJ665">
        <f ca="1">IF(main[[#This Row],[Place]]="Delhi",main[[#This Row],[Networth]],0)</f>
        <v>0</v>
      </c>
      <c r="AK665">
        <f ca="1">IF(main[[#This Row],[Place]]="Lords",main[[#This Row],[Networth]],0)</f>
        <v>2770564.2801518561</v>
      </c>
    </row>
    <row r="666" spans="4:37">
      <c r="D666" s="16">
        <f t="shared" ca="1" si="222"/>
        <v>10</v>
      </c>
      <c r="E666">
        <f t="shared" ca="1" si="222"/>
        <v>29</v>
      </c>
      <c r="F666">
        <f t="shared" si="243"/>
        <v>663</v>
      </c>
      <c r="G666" t="str">
        <f ca="1">VLOOKUP(D666,firstname[],2,FALSE)</f>
        <v>Abdul</v>
      </c>
      <c r="H666" s="3" t="str">
        <f ca="1">VLOOKUP(E666,lastname[],2,FALSE)</f>
        <v>Stanikzai</v>
      </c>
      <c r="I666">
        <f t="shared" ca="1" si="223"/>
        <v>45</v>
      </c>
      <c r="J666">
        <f t="shared" ca="1" si="224"/>
        <v>2</v>
      </c>
      <c r="K666" t="str">
        <f t="shared" ca="1" si="225"/>
        <v>women</v>
      </c>
      <c r="L666">
        <f t="shared" ca="1" si="226"/>
        <v>3</v>
      </c>
      <c r="M666" t="str">
        <f t="shared" ca="1" si="227"/>
        <v>Mechanical</v>
      </c>
      <c r="N666">
        <f t="shared" ca="1" si="228"/>
        <v>5</v>
      </c>
      <c r="O666" t="str">
        <f t="shared" ca="1" si="229"/>
        <v>PHD</v>
      </c>
      <c r="P666">
        <f t="shared" ca="1" si="230"/>
        <v>3</v>
      </c>
      <c r="Q666">
        <f t="shared" ca="1" si="231"/>
        <v>1</v>
      </c>
      <c r="R666">
        <f t="shared" ca="1" si="232"/>
        <v>209446</v>
      </c>
      <c r="S666">
        <f t="shared" ca="1" si="233"/>
        <v>8</v>
      </c>
      <c r="T666" t="str">
        <f t="shared" ca="1" si="234"/>
        <v>Cardiff</v>
      </c>
      <c r="U666">
        <f t="shared" ca="1" si="235"/>
        <v>1654984.6945070217</v>
      </c>
      <c r="V666">
        <f t="shared" ca="1" si="236"/>
        <v>46001.707186782012</v>
      </c>
      <c r="W666">
        <f t="shared" ca="1" si="237"/>
        <v>143276.09523120199</v>
      </c>
      <c r="X666">
        <f t="shared" ca="1" si="238"/>
        <v>70913.837264908201</v>
      </c>
      <c r="Y666">
        <f t="shared" ca="1" si="239"/>
        <v>46676.407401725824</v>
      </c>
      <c r="Z666">
        <f t="shared" ca="1" si="240"/>
        <v>141226.10311839791</v>
      </c>
      <c r="AA666">
        <f t="shared" ca="1" si="241"/>
        <v>2148932.8928566216</v>
      </c>
      <c r="AB666">
        <f t="shared" ca="1" si="242"/>
        <v>1985340.9410032057</v>
      </c>
      <c r="AD666">
        <f ca="1">IF(main[[#This Row],[Place]]="Melbourne",main[[#This Row],[Networth]],0)</f>
        <v>0</v>
      </c>
      <c r="AE666">
        <f ca="1">IF(main[[#This Row],[Place]]="Cardiff",main[[#This Row],[Networth]],0)</f>
        <v>1985340.9410032057</v>
      </c>
      <c r="AF666">
        <f ca="1">IF(main[[#This Row],[Place]]="New york",main[[#This Row],[Networth]],0)</f>
        <v>0</v>
      </c>
      <c r="AG666">
        <f ca="1">IF(main[[#This Row],[Place]]="London",main[[#This Row],[Networth]],0)</f>
        <v>0</v>
      </c>
      <c r="AH666">
        <f ca="1">IF(main[[#This Row],[Place]]="Paris",main[[#This Row],[Networth]],0)</f>
        <v>0</v>
      </c>
      <c r="AI666">
        <f ca="1">IF(main[[#This Row],[Place]]="Rome",main[[#This Row],[Networth]],0)</f>
        <v>0</v>
      </c>
      <c r="AJ666">
        <f ca="1">IF(main[[#This Row],[Place]]="Delhi",main[[#This Row],[Networth]],0)</f>
        <v>0</v>
      </c>
      <c r="AK666">
        <f ca="1">IF(main[[#This Row],[Place]]="Lords",main[[#This Row],[Networth]],0)</f>
        <v>0</v>
      </c>
    </row>
    <row r="667" spans="4:37">
      <c r="D667" s="16">
        <f t="shared" ca="1" si="222"/>
        <v>14</v>
      </c>
      <c r="E667">
        <f t="shared" ca="1" si="222"/>
        <v>24</v>
      </c>
      <c r="F667">
        <f t="shared" si="243"/>
        <v>664</v>
      </c>
      <c r="G667" t="str">
        <f ca="1">VLOOKUP(D667,firstname[],2,FALSE)</f>
        <v>Glenn</v>
      </c>
      <c r="H667" s="3" t="str">
        <f ca="1">VLOOKUP(E667,lastname[],2,FALSE)</f>
        <v>Sundar</v>
      </c>
      <c r="I667">
        <f t="shared" ca="1" si="223"/>
        <v>39</v>
      </c>
      <c r="J667">
        <f t="shared" ca="1" si="224"/>
        <v>1</v>
      </c>
      <c r="K667" t="str">
        <f t="shared" ca="1" si="225"/>
        <v>men</v>
      </c>
      <c r="L667">
        <f t="shared" ca="1" si="226"/>
        <v>4</v>
      </c>
      <c r="M667" t="str">
        <f t="shared" ca="1" si="227"/>
        <v>IT</v>
      </c>
      <c r="N667">
        <f t="shared" ca="1" si="228"/>
        <v>4</v>
      </c>
      <c r="O667" t="str">
        <f t="shared" ca="1" si="229"/>
        <v>PostGraduate</v>
      </c>
      <c r="P667">
        <f t="shared" ca="1" si="230"/>
        <v>1</v>
      </c>
      <c r="Q667">
        <f t="shared" ca="1" si="231"/>
        <v>2</v>
      </c>
      <c r="R667">
        <f t="shared" ca="1" si="232"/>
        <v>976080</v>
      </c>
      <c r="S667">
        <f t="shared" ca="1" si="233"/>
        <v>6</v>
      </c>
      <c r="T667" t="str">
        <f t="shared" ca="1" si="234"/>
        <v>Lords</v>
      </c>
      <c r="U667">
        <f t="shared" ca="1" si="235"/>
        <v>1347550.9850891242</v>
      </c>
      <c r="V667">
        <f t="shared" ca="1" si="236"/>
        <v>34529.504584574192</v>
      </c>
      <c r="W667">
        <f t="shared" ca="1" si="237"/>
        <v>778973.53518672998</v>
      </c>
      <c r="X667">
        <f t="shared" ca="1" si="238"/>
        <v>428723.81135464046</v>
      </c>
      <c r="Y667">
        <f t="shared" ca="1" si="239"/>
        <v>687236.40315075184</v>
      </c>
      <c r="Z667">
        <f t="shared" ca="1" si="240"/>
        <v>1225.1446801777286</v>
      </c>
      <c r="AA667">
        <f t="shared" ca="1" si="241"/>
        <v>3103829.6649560318</v>
      </c>
      <c r="AB667">
        <f t="shared" ca="1" si="242"/>
        <v>1953339.9458660656</v>
      </c>
      <c r="AD667">
        <f ca="1">IF(main[[#This Row],[Place]]="Melbourne",main[[#This Row],[Networth]],0)</f>
        <v>0</v>
      </c>
      <c r="AE667">
        <f ca="1">IF(main[[#This Row],[Place]]="Cardiff",main[[#This Row],[Networth]],0)</f>
        <v>0</v>
      </c>
      <c r="AF667">
        <f ca="1">IF(main[[#This Row],[Place]]="New york",main[[#This Row],[Networth]],0)</f>
        <v>0</v>
      </c>
      <c r="AG667">
        <f ca="1">IF(main[[#This Row],[Place]]="London",main[[#This Row],[Networth]],0)</f>
        <v>0</v>
      </c>
      <c r="AH667">
        <f ca="1">IF(main[[#This Row],[Place]]="Paris",main[[#This Row],[Networth]],0)</f>
        <v>0</v>
      </c>
      <c r="AI667">
        <f ca="1">IF(main[[#This Row],[Place]]="Rome",main[[#This Row],[Networth]],0)</f>
        <v>0</v>
      </c>
      <c r="AJ667">
        <f ca="1">IF(main[[#This Row],[Place]]="Delhi",main[[#This Row],[Networth]],0)</f>
        <v>0</v>
      </c>
      <c r="AK667">
        <f ca="1">IF(main[[#This Row],[Place]]="Lords",main[[#This Row],[Networth]],0)</f>
        <v>1953339.9458660656</v>
      </c>
    </row>
    <row r="668" spans="4:37">
      <c r="D668" s="16">
        <f t="shared" ca="1" si="222"/>
        <v>2</v>
      </c>
      <c r="E668">
        <f t="shared" ca="1" si="222"/>
        <v>8</v>
      </c>
      <c r="F668">
        <f t="shared" si="243"/>
        <v>665</v>
      </c>
      <c r="G668" t="str">
        <f ca="1">VLOOKUP(D668,firstname[],2,FALSE)</f>
        <v>Daya</v>
      </c>
      <c r="H668" s="3" t="str">
        <f ca="1">VLOOKUP(E668,lastname[],2,FALSE)</f>
        <v>Sheikh</v>
      </c>
      <c r="I668">
        <f t="shared" ca="1" si="223"/>
        <v>34</v>
      </c>
      <c r="J668">
        <f t="shared" ca="1" si="224"/>
        <v>2</v>
      </c>
      <c r="K668" t="str">
        <f t="shared" ca="1" si="225"/>
        <v>women</v>
      </c>
      <c r="L668">
        <f t="shared" ca="1" si="226"/>
        <v>3</v>
      </c>
      <c r="M668" t="str">
        <f t="shared" ca="1" si="227"/>
        <v>Mechanical</v>
      </c>
      <c r="N668">
        <f t="shared" ca="1" si="228"/>
        <v>3</v>
      </c>
      <c r="O668" t="str">
        <f t="shared" ca="1" si="229"/>
        <v>Graduate</v>
      </c>
      <c r="P668">
        <f t="shared" ca="1" si="230"/>
        <v>1</v>
      </c>
      <c r="Q668">
        <f t="shared" ca="1" si="231"/>
        <v>4</v>
      </c>
      <c r="R668">
        <f t="shared" ca="1" si="232"/>
        <v>914242</v>
      </c>
      <c r="S668">
        <f t="shared" ca="1" si="233"/>
        <v>5</v>
      </c>
      <c r="T668" t="str">
        <f t="shared" ca="1" si="234"/>
        <v>Delhi</v>
      </c>
      <c r="U668">
        <f t="shared" ca="1" si="235"/>
        <v>3828805.439888739</v>
      </c>
      <c r="V668">
        <f t="shared" ca="1" si="236"/>
        <v>107792.52380513592</v>
      </c>
      <c r="W668">
        <f t="shared" ca="1" si="237"/>
        <v>44452.47483348989</v>
      </c>
      <c r="X668">
        <f t="shared" ca="1" si="238"/>
        <v>35236.374720011212</v>
      </c>
      <c r="Y668">
        <f t="shared" ca="1" si="239"/>
        <v>538460.07188544748</v>
      </c>
      <c r="Z668">
        <f t="shared" ca="1" si="240"/>
        <v>436724.0744080327</v>
      </c>
      <c r="AA668">
        <f t="shared" ca="1" si="241"/>
        <v>5224223.9891302623</v>
      </c>
      <c r="AB668">
        <f t="shared" ca="1" si="242"/>
        <v>4542735.0187196676</v>
      </c>
      <c r="AD668">
        <f ca="1">IF(main[[#This Row],[Place]]="Melbourne",main[[#This Row],[Networth]],0)</f>
        <v>0</v>
      </c>
      <c r="AE668">
        <f ca="1">IF(main[[#This Row],[Place]]="Cardiff",main[[#This Row],[Networth]],0)</f>
        <v>0</v>
      </c>
      <c r="AF668">
        <f ca="1">IF(main[[#This Row],[Place]]="New york",main[[#This Row],[Networth]],0)</f>
        <v>0</v>
      </c>
      <c r="AG668">
        <f ca="1">IF(main[[#This Row],[Place]]="London",main[[#This Row],[Networth]],0)</f>
        <v>0</v>
      </c>
      <c r="AH668">
        <f ca="1">IF(main[[#This Row],[Place]]="Paris",main[[#This Row],[Networth]],0)</f>
        <v>0</v>
      </c>
      <c r="AI668">
        <f ca="1">IF(main[[#This Row],[Place]]="Rome",main[[#This Row],[Networth]],0)</f>
        <v>0</v>
      </c>
      <c r="AJ668">
        <f ca="1">IF(main[[#This Row],[Place]]="Delhi",main[[#This Row],[Networth]],0)</f>
        <v>4542735.0187196676</v>
      </c>
      <c r="AK668">
        <f ca="1">IF(main[[#This Row],[Place]]="Lords",main[[#This Row],[Networth]],0)</f>
        <v>0</v>
      </c>
    </row>
    <row r="669" spans="4:37">
      <c r="D669" s="16">
        <f t="shared" ca="1" si="222"/>
        <v>20</v>
      </c>
      <c r="E669">
        <f t="shared" ca="1" si="222"/>
        <v>22</v>
      </c>
      <c r="F669">
        <f t="shared" si="243"/>
        <v>666</v>
      </c>
      <c r="G669" t="str">
        <f ca="1">VLOOKUP(D669,firstname[],2,FALSE)</f>
        <v>Rozy</v>
      </c>
      <c r="H669" s="3" t="str">
        <f ca="1">VLOOKUP(E669,lastname[],2,FALSE)</f>
        <v>Chandel</v>
      </c>
      <c r="I669">
        <f t="shared" ca="1" si="223"/>
        <v>32</v>
      </c>
      <c r="J669">
        <f t="shared" ca="1" si="224"/>
        <v>2</v>
      </c>
      <c r="K669" t="str">
        <f t="shared" ca="1" si="225"/>
        <v>women</v>
      </c>
      <c r="L669">
        <f t="shared" ca="1" si="226"/>
        <v>1</v>
      </c>
      <c r="M669" t="str">
        <f t="shared" ca="1" si="227"/>
        <v>Computer Science</v>
      </c>
      <c r="N669">
        <f t="shared" ca="1" si="228"/>
        <v>2</v>
      </c>
      <c r="O669" t="str">
        <f t="shared" ca="1" si="229"/>
        <v>SSC</v>
      </c>
      <c r="P669">
        <f t="shared" ca="1" si="230"/>
        <v>2</v>
      </c>
      <c r="Q669">
        <f t="shared" ca="1" si="231"/>
        <v>2</v>
      </c>
      <c r="R669">
        <f t="shared" ca="1" si="232"/>
        <v>54296</v>
      </c>
      <c r="S669">
        <f t="shared" ca="1" si="233"/>
        <v>6</v>
      </c>
      <c r="T669" t="str">
        <f t="shared" ca="1" si="234"/>
        <v>Lords</v>
      </c>
      <c r="U669">
        <f t="shared" ca="1" si="235"/>
        <v>452816.06879713136</v>
      </c>
      <c r="V669">
        <f t="shared" ca="1" si="236"/>
        <v>14131.199579163738</v>
      </c>
      <c r="W669">
        <f t="shared" ca="1" si="237"/>
        <v>16445.266008352977</v>
      </c>
      <c r="X669">
        <f t="shared" ca="1" si="238"/>
        <v>11513.74612785436</v>
      </c>
      <c r="Y669">
        <f t="shared" ca="1" si="239"/>
        <v>15562.961518788688</v>
      </c>
      <c r="Z669">
        <f t="shared" ca="1" si="240"/>
        <v>18387.459184380405</v>
      </c>
      <c r="AA669">
        <f t="shared" ca="1" si="241"/>
        <v>541944.79398986476</v>
      </c>
      <c r="AB669">
        <f t="shared" ca="1" si="242"/>
        <v>500736.88676405803</v>
      </c>
      <c r="AD669">
        <f ca="1">IF(main[[#This Row],[Place]]="Melbourne",main[[#This Row],[Networth]],0)</f>
        <v>0</v>
      </c>
      <c r="AE669">
        <f ca="1">IF(main[[#This Row],[Place]]="Cardiff",main[[#This Row],[Networth]],0)</f>
        <v>0</v>
      </c>
      <c r="AF669">
        <f ca="1">IF(main[[#This Row],[Place]]="New york",main[[#This Row],[Networth]],0)</f>
        <v>0</v>
      </c>
      <c r="AG669">
        <f ca="1">IF(main[[#This Row],[Place]]="London",main[[#This Row],[Networth]],0)</f>
        <v>0</v>
      </c>
      <c r="AH669">
        <f ca="1">IF(main[[#This Row],[Place]]="Paris",main[[#This Row],[Networth]],0)</f>
        <v>0</v>
      </c>
      <c r="AI669">
        <f ca="1">IF(main[[#This Row],[Place]]="Rome",main[[#This Row],[Networth]],0)</f>
        <v>0</v>
      </c>
      <c r="AJ669">
        <f ca="1">IF(main[[#This Row],[Place]]="Delhi",main[[#This Row],[Networth]],0)</f>
        <v>0</v>
      </c>
      <c r="AK669">
        <f ca="1">IF(main[[#This Row],[Place]]="Lords",main[[#This Row],[Networth]],0)</f>
        <v>500736.88676405803</v>
      </c>
    </row>
    <row r="670" spans="4:37">
      <c r="D670" s="16">
        <f t="shared" ca="1" si="222"/>
        <v>30</v>
      </c>
      <c r="E670">
        <f t="shared" ca="1" si="222"/>
        <v>20</v>
      </c>
      <c r="F670">
        <f t="shared" si="243"/>
        <v>667</v>
      </c>
      <c r="G670" t="str">
        <f ca="1">VLOOKUP(D670,firstname[],2,FALSE)</f>
        <v>Rashid</v>
      </c>
      <c r="H670" s="3" t="str">
        <f ca="1">VLOOKUP(E670,lastname[],2,FALSE)</f>
        <v>Link</v>
      </c>
      <c r="I670">
        <f t="shared" ca="1" si="223"/>
        <v>35</v>
      </c>
      <c r="J670">
        <f t="shared" ca="1" si="224"/>
        <v>2</v>
      </c>
      <c r="K670" t="str">
        <f t="shared" ca="1" si="225"/>
        <v>women</v>
      </c>
      <c r="L670">
        <f t="shared" ca="1" si="226"/>
        <v>5</v>
      </c>
      <c r="M670" t="str">
        <f t="shared" ca="1" si="227"/>
        <v>Electrical</v>
      </c>
      <c r="N670">
        <f t="shared" ca="1" si="228"/>
        <v>2</v>
      </c>
      <c r="O670" t="str">
        <f t="shared" ca="1" si="229"/>
        <v>SSC</v>
      </c>
      <c r="P670">
        <f t="shared" ca="1" si="230"/>
        <v>3</v>
      </c>
      <c r="Q670">
        <f t="shared" ca="1" si="231"/>
        <v>2</v>
      </c>
      <c r="R670">
        <f t="shared" ca="1" si="232"/>
        <v>1029969</v>
      </c>
      <c r="S670">
        <f t="shared" ca="1" si="233"/>
        <v>5</v>
      </c>
      <c r="T670" t="str">
        <f t="shared" ca="1" si="234"/>
        <v>Delhi</v>
      </c>
      <c r="U670">
        <f t="shared" ca="1" si="235"/>
        <v>3368059.0536992857</v>
      </c>
      <c r="V670">
        <f t="shared" ca="1" si="236"/>
        <v>150458.47948902033</v>
      </c>
      <c r="W670">
        <f t="shared" ca="1" si="237"/>
        <v>831166.95467961021</v>
      </c>
      <c r="X670">
        <f t="shared" ca="1" si="238"/>
        <v>527289.32679454761</v>
      </c>
      <c r="Y670">
        <f t="shared" ca="1" si="239"/>
        <v>422002.63526386558</v>
      </c>
      <c r="Z670">
        <f t="shared" ca="1" si="240"/>
        <v>755531.82804797345</v>
      </c>
      <c r="AA670">
        <f t="shared" ca="1" si="241"/>
        <v>5984726.836426869</v>
      </c>
      <c r="AB670">
        <f t="shared" ca="1" si="242"/>
        <v>4884976.3948794352</v>
      </c>
      <c r="AD670">
        <f ca="1">IF(main[[#This Row],[Place]]="Melbourne",main[[#This Row],[Networth]],0)</f>
        <v>0</v>
      </c>
      <c r="AE670">
        <f ca="1">IF(main[[#This Row],[Place]]="Cardiff",main[[#This Row],[Networth]],0)</f>
        <v>0</v>
      </c>
      <c r="AF670">
        <f ca="1">IF(main[[#This Row],[Place]]="New york",main[[#This Row],[Networth]],0)</f>
        <v>0</v>
      </c>
      <c r="AG670">
        <f ca="1">IF(main[[#This Row],[Place]]="London",main[[#This Row],[Networth]],0)</f>
        <v>0</v>
      </c>
      <c r="AH670">
        <f ca="1">IF(main[[#This Row],[Place]]="Paris",main[[#This Row],[Networth]],0)</f>
        <v>0</v>
      </c>
      <c r="AI670">
        <f ca="1">IF(main[[#This Row],[Place]]="Rome",main[[#This Row],[Networth]],0)</f>
        <v>0</v>
      </c>
      <c r="AJ670">
        <f ca="1">IF(main[[#This Row],[Place]]="Delhi",main[[#This Row],[Networth]],0)</f>
        <v>4884976.3948794352</v>
      </c>
      <c r="AK670">
        <f ca="1">IF(main[[#This Row],[Place]]="Lords",main[[#This Row],[Networth]],0)</f>
        <v>0</v>
      </c>
    </row>
    <row r="671" spans="4:37">
      <c r="D671" s="16">
        <f t="shared" ca="1" si="222"/>
        <v>18</v>
      </c>
      <c r="E671">
        <f t="shared" ca="1" si="222"/>
        <v>6</v>
      </c>
      <c r="F671">
        <f t="shared" si="243"/>
        <v>668</v>
      </c>
      <c r="G671" t="str">
        <f ca="1">VLOOKUP(D671,firstname[],2,FALSE)</f>
        <v>Charles</v>
      </c>
      <c r="H671" s="3" t="str">
        <f ca="1">VLOOKUP(E671,lastname[],2,FALSE)</f>
        <v>Pant</v>
      </c>
      <c r="I671">
        <f t="shared" ca="1" si="223"/>
        <v>37</v>
      </c>
      <c r="J671">
        <f t="shared" ca="1" si="224"/>
        <v>2</v>
      </c>
      <c r="K671" t="str">
        <f t="shared" ca="1" si="225"/>
        <v>women</v>
      </c>
      <c r="L671">
        <f t="shared" ca="1" si="226"/>
        <v>4</v>
      </c>
      <c r="M671" t="str">
        <f t="shared" ca="1" si="227"/>
        <v>IT</v>
      </c>
      <c r="N671">
        <f t="shared" ca="1" si="228"/>
        <v>5</v>
      </c>
      <c r="O671" t="str">
        <f t="shared" ca="1" si="229"/>
        <v>PHD</v>
      </c>
      <c r="P671">
        <f t="shared" ca="1" si="230"/>
        <v>1</v>
      </c>
      <c r="Q671">
        <f t="shared" ca="1" si="231"/>
        <v>3</v>
      </c>
      <c r="R671">
        <f t="shared" ca="1" si="232"/>
        <v>1205278</v>
      </c>
      <c r="S671">
        <f t="shared" ca="1" si="233"/>
        <v>7</v>
      </c>
      <c r="T671" t="str">
        <f t="shared" ca="1" si="234"/>
        <v>Melbourne</v>
      </c>
      <c r="U671">
        <f t="shared" ca="1" si="235"/>
        <v>11365463.117527403</v>
      </c>
      <c r="V671">
        <f t="shared" ca="1" si="236"/>
        <v>988604.77085299417</v>
      </c>
      <c r="W671">
        <f t="shared" ca="1" si="237"/>
        <v>198757.20933599168</v>
      </c>
      <c r="X671">
        <f t="shared" ca="1" si="238"/>
        <v>129626.3638075273</v>
      </c>
      <c r="Y671">
        <f t="shared" ca="1" si="239"/>
        <v>636085.96351134684</v>
      </c>
      <c r="Z671">
        <f t="shared" ca="1" si="240"/>
        <v>665524.60615245823</v>
      </c>
      <c r="AA671">
        <f t="shared" ca="1" si="241"/>
        <v>13435022.933015853</v>
      </c>
      <c r="AB671">
        <f t="shared" ca="1" si="242"/>
        <v>11680705.834843986</v>
      </c>
      <c r="AD671">
        <f ca="1">IF(main[[#This Row],[Place]]="Melbourne",main[[#This Row],[Networth]],0)</f>
        <v>11680705.834843986</v>
      </c>
      <c r="AE671">
        <f ca="1">IF(main[[#This Row],[Place]]="Cardiff",main[[#This Row],[Networth]],0)</f>
        <v>0</v>
      </c>
      <c r="AF671">
        <f ca="1">IF(main[[#This Row],[Place]]="New york",main[[#This Row],[Networth]],0)</f>
        <v>0</v>
      </c>
      <c r="AG671">
        <f ca="1">IF(main[[#This Row],[Place]]="London",main[[#This Row],[Networth]],0)</f>
        <v>0</v>
      </c>
      <c r="AH671">
        <f ca="1">IF(main[[#This Row],[Place]]="Paris",main[[#This Row],[Networth]],0)</f>
        <v>0</v>
      </c>
      <c r="AI671">
        <f ca="1">IF(main[[#This Row],[Place]]="Rome",main[[#This Row],[Networth]],0)</f>
        <v>0</v>
      </c>
      <c r="AJ671">
        <f ca="1">IF(main[[#This Row],[Place]]="Delhi",main[[#This Row],[Networth]],0)</f>
        <v>0</v>
      </c>
      <c r="AK671">
        <f ca="1">IF(main[[#This Row],[Place]]="Lords",main[[#This Row],[Networth]],0)</f>
        <v>0</v>
      </c>
    </row>
    <row r="672" spans="4:37">
      <c r="D672" s="16">
        <f t="shared" ca="1" si="222"/>
        <v>30</v>
      </c>
      <c r="E672">
        <f t="shared" ca="1" si="222"/>
        <v>17</v>
      </c>
      <c r="F672">
        <f t="shared" si="243"/>
        <v>669</v>
      </c>
      <c r="G672" t="str">
        <f ca="1">VLOOKUP(D672,firstname[],2,FALSE)</f>
        <v>Rashid</v>
      </c>
      <c r="H672" s="3" t="str">
        <f ca="1">VLOOKUP(E672,lastname[],2,FALSE)</f>
        <v>Williamson</v>
      </c>
      <c r="I672">
        <f t="shared" ca="1" si="223"/>
        <v>29</v>
      </c>
      <c r="J672">
        <f t="shared" ca="1" si="224"/>
        <v>2</v>
      </c>
      <c r="K672" t="str">
        <f t="shared" ca="1" si="225"/>
        <v>women</v>
      </c>
      <c r="L672">
        <f t="shared" ca="1" si="226"/>
        <v>6</v>
      </c>
      <c r="M672" t="str">
        <f t="shared" ca="1" si="227"/>
        <v>Biotech</v>
      </c>
      <c r="N672">
        <f t="shared" ca="1" si="228"/>
        <v>5</v>
      </c>
      <c r="O672" t="str">
        <f t="shared" ca="1" si="229"/>
        <v>PHD</v>
      </c>
      <c r="P672">
        <f t="shared" ca="1" si="230"/>
        <v>1</v>
      </c>
      <c r="Q672">
        <f t="shared" ca="1" si="231"/>
        <v>4</v>
      </c>
      <c r="R672">
        <f t="shared" ca="1" si="232"/>
        <v>534429</v>
      </c>
      <c r="S672">
        <f t="shared" ca="1" si="233"/>
        <v>1</v>
      </c>
      <c r="T672" t="str">
        <f t="shared" ca="1" si="234"/>
        <v>New york</v>
      </c>
      <c r="U672">
        <f t="shared" ca="1" si="235"/>
        <v>3260515.3198929047</v>
      </c>
      <c r="V672">
        <f t="shared" ca="1" si="236"/>
        <v>313001.81510293233</v>
      </c>
      <c r="W672">
        <f t="shared" ca="1" si="237"/>
        <v>311359.03548805293</v>
      </c>
      <c r="X672">
        <f t="shared" ca="1" si="238"/>
        <v>151229.92511726177</v>
      </c>
      <c r="Y672">
        <f t="shared" ca="1" si="239"/>
        <v>241679.00948289962</v>
      </c>
      <c r="Z672">
        <f t="shared" ca="1" si="240"/>
        <v>38551.996419587071</v>
      </c>
      <c r="AA672">
        <f t="shared" ca="1" si="241"/>
        <v>4144855.3518005447</v>
      </c>
      <c r="AB672">
        <f t="shared" ca="1" si="242"/>
        <v>3438944.6020974508</v>
      </c>
      <c r="AD672">
        <f ca="1">IF(main[[#This Row],[Place]]="Melbourne",main[[#This Row],[Networth]],0)</f>
        <v>0</v>
      </c>
      <c r="AE672">
        <f ca="1">IF(main[[#This Row],[Place]]="Cardiff",main[[#This Row],[Networth]],0)</f>
        <v>0</v>
      </c>
      <c r="AF672">
        <f ca="1">IF(main[[#This Row],[Place]]="New york",main[[#This Row],[Networth]],0)</f>
        <v>3438944.6020974508</v>
      </c>
      <c r="AG672">
        <f ca="1">IF(main[[#This Row],[Place]]="London",main[[#This Row],[Networth]],0)</f>
        <v>0</v>
      </c>
      <c r="AH672">
        <f ca="1">IF(main[[#This Row],[Place]]="Paris",main[[#This Row],[Networth]],0)</f>
        <v>0</v>
      </c>
      <c r="AI672">
        <f ca="1">IF(main[[#This Row],[Place]]="Rome",main[[#This Row],[Networth]],0)</f>
        <v>0</v>
      </c>
      <c r="AJ672">
        <f ca="1">IF(main[[#This Row],[Place]]="Delhi",main[[#This Row],[Networth]],0)</f>
        <v>0</v>
      </c>
      <c r="AK672">
        <f ca="1">IF(main[[#This Row],[Place]]="Lords",main[[#This Row],[Networth]],0)</f>
        <v>0</v>
      </c>
    </row>
    <row r="673" spans="4:37">
      <c r="D673" s="16">
        <f t="shared" ca="1" si="222"/>
        <v>20</v>
      </c>
      <c r="E673">
        <f t="shared" ca="1" si="222"/>
        <v>10</v>
      </c>
      <c r="F673">
        <f t="shared" si="243"/>
        <v>670</v>
      </c>
      <c r="G673" t="str">
        <f ca="1">VLOOKUP(D673,firstname[],2,FALSE)</f>
        <v>Rozy</v>
      </c>
      <c r="H673" s="3" t="str">
        <f ca="1">VLOOKUP(E673,lastname[],2,FALSE)</f>
        <v>Musk</v>
      </c>
      <c r="I673">
        <f t="shared" ca="1" si="223"/>
        <v>37</v>
      </c>
      <c r="J673">
        <f t="shared" ca="1" si="224"/>
        <v>1</v>
      </c>
      <c r="K673" t="str">
        <f t="shared" ca="1" si="225"/>
        <v>men</v>
      </c>
      <c r="L673">
        <f t="shared" ca="1" si="226"/>
        <v>4</v>
      </c>
      <c r="M673" t="str">
        <f t="shared" ca="1" si="227"/>
        <v>IT</v>
      </c>
      <c r="N673">
        <f t="shared" ca="1" si="228"/>
        <v>5</v>
      </c>
      <c r="O673" t="str">
        <f t="shared" ca="1" si="229"/>
        <v>PHD</v>
      </c>
      <c r="P673">
        <f t="shared" ca="1" si="230"/>
        <v>2</v>
      </c>
      <c r="Q673">
        <f t="shared" ca="1" si="231"/>
        <v>4</v>
      </c>
      <c r="R673">
        <f t="shared" ca="1" si="232"/>
        <v>1024529</v>
      </c>
      <c r="S673">
        <f t="shared" ca="1" si="233"/>
        <v>8</v>
      </c>
      <c r="T673" t="str">
        <f t="shared" ca="1" si="234"/>
        <v>Cardiff</v>
      </c>
      <c r="U673">
        <f t="shared" ca="1" si="235"/>
        <v>5509975.9892529147</v>
      </c>
      <c r="V673">
        <f t="shared" ca="1" si="236"/>
        <v>223520.29200375706</v>
      </c>
      <c r="W673">
        <f t="shared" ca="1" si="237"/>
        <v>642546.17629463377</v>
      </c>
      <c r="X673">
        <f t="shared" ca="1" si="238"/>
        <v>626295.72790572548</v>
      </c>
      <c r="Y673">
        <f t="shared" ca="1" si="239"/>
        <v>578899.07721204835</v>
      </c>
      <c r="Z673">
        <f t="shared" ca="1" si="240"/>
        <v>767847.0746635691</v>
      </c>
      <c r="AA673">
        <f t="shared" ca="1" si="241"/>
        <v>7944898.240211118</v>
      </c>
      <c r="AB673">
        <f t="shared" ca="1" si="242"/>
        <v>6516183.1430895869</v>
      </c>
      <c r="AD673">
        <f ca="1">IF(main[[#This Row],[Place]]="Melbourne",main[[#This Row],[Networth]],0)</f>
        <v>0</v>
      </c>
      <c r="AE673">
        <f ca="1">IF(main[[#This Row],[Place]]="Cardiff",main[[#This Row],[Networth]],0)</f>
        <v>6516183.1430895869</v>
      </c>
      <c r="AF673">
        <f ca="1">IF(main[[#This Row],[Place]]="New york",main[[#This Row],[Networth]],0)</f>
        <v>0</v>
      </c>
      <c r="AG673">
        <f ca="1">IF(main[[#This Row],[Place]]="London",main[[#This Row],[Networth]],0)</f>
        <v>0</v>
      </c>
      <c r="AH673">
        <f ca="1">IF(main[[#This Row],[Place]]="Paris",main[[#This Row],[Networth]],0)</f>
        <v>0</v>
      </c>
      <c r="AI673">
        <f ca="1">IF(main[[#This Row],[Place]]="Rome",main[[#This Row],[Networth]],0)</f>
        <v>0</v>
      </c>
      <c r="AJ673">
        <f ca="1">IF(main[[#This Row],[Place]]="Delhi",main[[#This Row],[Networth]],0)</f>
        <v>0</v>
      </c>
      <c r="AK673">
        <f ca="1">IF(main[[#This Row],[Place]]="Lords",main[[#This Row],[Networth]],0)</f>
        <v>0</v>
      </c>
    </row>
    <row r="674" spans="4:37">
      <c r="D674" s="16">
        <f t="shared" ca="1" si="222"/>
        <v>24</v>
      </c>
      <c r="E674">
        <f t="shared" ca="1" si="222"/>
        <v>4</v>
      </c>
      <c r="F674">
        <f t="shared" si="243"/>
        <v>671</v>
      </c>
      <c r="G674" t="str">
        <f ca="1">VLOOKUP(D674,firstname[],2,FALSE)</f>
        <v>Katnam</v>
      </c>
      <c r="H674" s="3" t="str">
        <f ca="1">VLOOKUP(E674,lastname[],2,FALSE)</f>
        <v>Tagore</v>
      </c>
      <c r="I674">
        <f t="shared" ca="1" si="223"/>
        <v>40</v>
      </c>
      <c r="J674">
        <f t="shared" ca="1" si="224"/>
        <v>1</v>
      </c>
      <c r="K674" t="str">
        <f t="shared" ca="1" si="225"/>
        <v>men</v>
      </c>
      <c r="L674">
        <f t="shared" ca="1" si="226"/>
        <v>2</v>
      </c>
      <c r="M674" t="str">
        <f t="shared" ca="1" si="227"/>
        <v>Chemical</v>
      </c>
      <c r="N674">
        <f t="shared" ca="1" si="228"/>
        <v>2</v>
      </c>
      <c r="O674" t="str">
        <f t="shared" ca="1" si="229"/>
        <v>SSC</v>
      </c>
      <c r="P674">
        <f t="shared" ca="1" si="230"/>
        <v>1</v>
      </c>
      <c r="Q674">
        <f t="shared" ca="1" si="231"/>
        <v>4</v>
      </c>
      <c r="R674">
        <f t="shared" ca="1" si="232"/>
        <v>1360781</v>
      </c>
      <c r="S674">
        <f t="shared" ca="1" si="233"/>
        <v>2</v>
      </c>
      <c r="T674" t="str">
        <f t="shared" ca="1" si="234"/>
        <v>London</v>
      </c>
      <c r="U674">
        <f t="shared" ca="1" si="235"/>
        <v>4150477.4742088206</v>
      </c>
      <c r="V674">
        <f t="shared" ca="1" si="236"/>
        <v>168539.26679311635</v>
      </c>
      <c r="W674">
        <f t="shared" ca="1" si="237"/>
        <v>1006699.4770710375</v>
      </c>
      <c r="X674">
        <f t="shared" ca="1" si="238"/>
        <v>795935.62025913142</v>
      </c>
      <c r="Y674">
        <f t="shared" ca="1" si="239"/>
        <v>850336.73234555766</v>
      </c>
      <c r="Z674">
        <f t="shared" ca="1" si="240"/>
        <v>264255.10651697411</v>
      </c>
      <c r="AA674">
        <f t="shared" ca="1" si="241"/>
        <v>6782213.0577968322</v>
      </c>
      <c r="AB674">
        <f t="shared" ca="1" si="242"/>
        <v>4967401.4383990271</v>
      </c>
      <c r="AD674">
        <f ca="1">IF(main[[#This Row],[Place]]="Melbourne",main[[#This Row],[Networth]],0)</f>
        <v>0</v>
      </c>
      <c r="AE674">
        <f ca="1">IF(main[[#This Row],[Place]]="Cardiff",main[[#This Row],[Networth]],0)</f>
        <v>0</v>
      </c>
      <c r="AF674">
        <f ca="1">IF(main[[#This Row],[Place]]="New york",main[[#This Row],[Networth]],0)</f>
        <v>0</v>
      </c>
      <c r="AG674">
        <f ca="1">IF(main[[#This Row],[Place]]="London",main[[#This Row],[Networth]],0)</f>
        <v>4967401.4383990271</v>
      </c>
      <c r="AH674">
        <f ca="1">IF(main[[#This Row],[Place]]="Paris",main[[#This Row],[Networth]],0)</f>
        <v>0</v>
      </c>
      <c r="AI674">
        <f ca="1">IF(main[[#This Row],[Place]]="Rome",main[[#This Row],[Networth]],0)</f>
        <v>0</v>
      </c>
      <c r="AJ674">
        <f ca="1">IF(main[[#This Row],[Place]]="Delhi",main[[#This Row],[Networth]],0)</f>
        <v>0</v>
      </c>
      <c r="AK674">
        <f ca="1">IF(main[[#This Row],[Place]]="Lords",main[[#This Row],[Networth]],0)</f>
        <v>0</v>
      </c>
    </row>
    <row r="675" spans="4:37">
      <c r="D675" s="16">
        <f t="shared" ca="1" si="222"/>
        <v>17</v>
      </c>
      <c r="E675">
        <f t="shared" ca="1" si="222"/>
        <v>7</v>
      </c>
      <c r="F675">
        <f t="shared" si="243"/>
        <v>672</v>
      </c>
      <c r="G675" t="str">
        <f ca="1">VLOOKUP(D675,firstname[],2,FALSE)</f>
        <v>Collin</v>
      </c>
      <c r="H675" s="3" t="str">
        <f ca="1">VLOOKUP(E675,lastname[],2,FALSE)</f>
        <v>Trump</v>
      </c>
      <c r="I675">
        <f t="shared" ca="1" si="223"/>
        <v>37</v>
      </c>
      <c r="J675">
        <f t="shared" ca="1" si="224"/>
        <v>1</v>
      </c>
      <c r="K675" t="str">
        <f t="shared" ca="1" si="225"/>
        <v>men</v>
      </c>
      <c r="L675">
        <f t="shared" ca="1" si="226"/>
        <v>5</v>
      </c>
      <c r="M675" t="str">
        <f t="shared" ca="1" si="227"/>
        <v>Electrical</v>
      </c>
      <c r="N675">
        <f t="shared" ca="1" si="228"/>
        <v>2</v>
      </c>
      <c r="O675" t="str">
        <f t="shared" ca="1" si="229"/>
        <v>SSC</v>
      </c>
      <c r="P675">
        <f t="shared" ca="1" si="230"/>
        <v>1</v>
      </c>
      <c r="Q675">
        <f t="shared" ca="1" si="231"/>
        <v>3</v>
      </c>
      <c r="R675">
        <f t="shared" ca="1" si="232"/>
        <v>836062</v>
      </c>
      <c r="S675">
        <f t="shared" ca="1" si="233"/>
        <v>7</v>
      </c>
      <c r="T675" t="str">
        <f t="shared" ca="1" si="234"/>
        <v>Melbourne</v>
      </c>
      <c r="U675">
        <f t="shared" ca="1" si="235"/>
        <v>5468008.9792248001</v>
      </c>
      <c r="V675">
        <f t="shared" ca="1" si="236"/>
        <v>36689.841630293049</v>
      </c>
      <c r="W675">
        <f t="shared" ca="1" si="237"/>
        <v>186049.34392170704</v>
      </c>
      <c r="X675">
        <f t="shared" ca="1" si="238"/>
        <v>36633.095584638839</v>
      </c>
      <c r="Y675">
        <f t="shared" ca="1" si="239"/>
        <v>317867.83947635296</v>
      </c>
      <c r="Z675">
        <f t="shared" ca="1" si="240"/>
        <v>280958.18702305382</v>
      </c>
      <c r="AA675">
        <f t="shared" ca="1" si="241"/>
        <v>6771078.510169561</v>
      </c>
      <c r="AB675">
        <f t="shared" ca="1" si="242"/>
        <v>6379887.733478277</v>
      </c>
      <c r="AD675">
        <f ca="1">IF(main[[#This Row],[Place]]="Melbourne",main[[#This Row],[Networth]],0)</f>
        <v>6379887.733478277</v>
      </c>
      <c r="AE675">
        <f ca="1">IF(main[[#This Row],[Place]]="Cardiff",main[[#This Row],[Networth]],0)</f>
        <v>0</v>
      </c>
      <c r="AF675">
        <f ca="1">IF(main[[#This Row],[Place]]="New york",main[[#This Row],[Networth]],0)</f>
        <v>0</v>
      </c>
      <c r="AG675">
        <f ca="1">IF(main[[#This Row],[Place]]="London",main[[#This Row],[Networth]],0)</f>
        <v>0</v>
      </c>
      <c r="AH675">
        <f ca="1">IF(main[[#This Row],[Place]]="Paris",main[[#This Row],[Networth]],0)</f>
        <v>0</v>
      </c>
      <c r="AI675">
        <f ca="1">IF(main[[#This Row],[Place]]="Rome",main[[#This Row],[Networth]],0)</f>
        <v>0</v>
      </c>
      <c r="AJ675">
        <f ca="1">IF(main[[#This Row],[Place]]="Delhi",main[[#This Row],[Networth]],0)</f>
        <v>0</v>
      </c>
      <c r="AK675">
        <f ca="1">IF(main[[#This Row],[Place]]="Lords",main[[#This Row],[Networth]],0)</f>
        <v>0</v>
      </c>
    </row>
    <row r="676" spans="4:37">
      <c r="D676" s="16">
        <f t="shared" ca="1" si="222"/>
        <v>10</v>
      </c>
      <c r="E676">
        <f t="shared" ca="1" si="222"/>
        <v>18</v>
      </c>
      <c r="F676">
        <f t="shared" si="243"/>
        <v>673</v>
      </c>
      <c r="G676" t="str">
        <f ca="1">VLOOKUP(D676,firstname[],2,FALSE)</f>
        <v>Abdul</v>
      </c>
      <c r="H676" s="3" t="str">
        <f ca="1">VLOOKUP(E676,lastname[],2,FALSE)</f>
        <v>Williams</v>
      </c>
      <c r="I676">
        <f t="shared" ca="1" si="223"/>
        <v>30</v>
      </c>
      <c r="J676">
        <f t="shared" ca="1" si="224"/>
        <v>1</v>
      </c>
      <c r="K676" t="str">
        <f t="shared" ca="1" si="225"/>
        <v>men</v>
      </c>
      <c r="L676">
        <f t="shared" ca="1" si="226"/>
        <v>3</v>
      </c>
      <c r="M676" t="str">
        <f t="shared" ca="1" si="227"/>
        <v>Mechanical</v>
      </c>
      <c r="N676">
        <f t="shared" ca="1" si="228"/>
        <v>5</v>
      </c>
      <c r="O676" t="str">
        <f t="shared" ca="1" si="229"/>
        <v>PHD</v>
      </c>
      <c r="P676">
        <f t="shared" ca="1" si="230"/>
        <v>1</v>
      </c>
      <c r="Q676">
        <f t="shared" ca="1" si="231"/>
        <v>4</v>
      </c>
      <c r="R676">
        <f t="shared" ca="1" si="232"/>
        <v>381983</v>
      </c>
      <c r="S676">
        <f t="shared" ca="1" si="233"/>
        <v>7</v>
      </c>
      <c r="T676" t="str">
        <f t="shared" ca="1" si="234"/>
        <v>Melbourne</v>
      </c>
      <c r="U676">
        <f t="shared" ca="1" si="235"/>
        <v>1913571.4701183313</v>
      </c>
      <c r="V676">
        <f t="shared" ca="1" si="236"/>
        <v>89117.238612566201</v>
      </c>
      <c r="W676">
        <f t="shared" ca="1" si="237"/>
        <v>14787.565960361657</v>
      </c>
      <c r="X676">
        <f t="shared" ca="1" si="238"/>
        <v>7275.0269420204022</v>
      </c>
      <c r="Y676">
        <f t="shared" ca="1" si="239"/>
        <v>363427.71308744297</v>
      </c>
      <c r="Z676">
        <f t="shared" ca="1" si="240"/>
        <v>155984.25630175453</v>
      </c>
      <c r="AA676">
        <f t="shared" ca="1" si="241"/>
        <v>2466326.2923804475</v>
      </c>
      <c r="AB676">
        <f t="shared" ca="1" si="242"/>
        <v>2006506.313738418</v>
      </c>
      <c r="AD676">
        <f ca="1">IF(main[[#This Row],[Place]]="Melbourne",main[[#This Row],[Networth]],0)</f>
        <v>2006506.313738418</v>
      </c>
      <c r="AE676">
        <f ca="1">IF(main[[#This Row],[Place]]="Cardiff",main[[#This Row],[Networth]],0)</f>
        <v>0</v>
      </c>
      <c r="AF676">
        <f ca="1">IF(main[[#This Row],[Place]]="New york",main[[#This Row],[Networth]],0)</f>
        <v>0</v>
      </c>
      <c r="AG676">
        <f ca="1">IF(main[[#This Row],[Place]]="London",main[[#This Row],[Networth]],0)</f>
        <v>0</v>
      </c>
      <c r="AH676">
        <f ca="1">IF(main[[#This Row],[Place]]="Paris",main[[#This Row],[Networth]],0)</f>
        <v>0</v>
      </c>
      <c r="AI676">
        <f ca="1">IF(main[[#This Row],[Place]]="Rome",main[[#This Row],[Networth]],0)</f>
        <v>0</v>
      </c>
      <c r="AJ676">
        <f ca="1">IF(main[[#This Row],[Place]]="Delhi",main[[#This Row],[Networth]],0)</f>
        <v>0</v>
      </c>
      <c r="AK676">
        <f ca="1">IF(main[[#This Row],[Place]]="Lords",main[[#This Row],[Networth]],0)</f>
        <v>0</v>
      </c>
    </row>
    <row r="677" spans="4:37">
      <c r="D677" s="16">
        <f t="shared" ca="1" si="222"/>
        <v>19</v>
      </c>
      <c r="E677">
        <f t="shared" ca="1" si="222"/>
        <v>12</v>
      </c>
      <c r="F677">
        <f t="shared" si="243"/>
        <v>674</v>
      </c>
      <c r="G677" t="str">
        <f ca="1">VLOOKUP(D677,firstname[],2,FALSE)</f>
        <v>Berkin</v>
      </c>
      <c r="H677" s="3" t="str">
        <f ca="1">VLOOKUP(E677,lastname[],2,FALSE)</f>
        <v>Sarkar</v>
      </c>
      <c r="I677">
        <f t="shared" ca="1" si="223"/>
        <v>45</v>
      </c>
      <c r="J677">
        <f t="shared" ca="1" si="224"/>
        <v>2</v>
      </c>
      <c r="K677" t="str">
        <f t="shared" ca="1" si="225"/>
        <v>women</v>
      </c>
      <c r="L677">
        <f t="shared" ca="1" si="226"/>
        <v>2</v>
      </c>
      <c r="M677" t="str">
        <f t="shared" ca="1" si="227"/>
        <v>Chemical</v>
      </c>
      <c r="N677">
        <f t="shared" ca="1" si="228"/>
        <v>3</v>
      </c>
      <c r="O677" t="str">
        <f t="shared" ca="1" si="229"/>
        <v>Graduate</v>
      </c>
      <c r="P677">
        <f t="shared" ca="1" si="230"/>
        <v>1</v>
      </c>
      <c r="Q677">
        <f t="shared" ca="1" si="231"/>
        <v>2</v>
      </c>
      <c r="R677">
        <f t="shared" ca="1" si="232"/>
        <v>826508</v>
      </c>
      <c r="S677">
        <f t="shared" ca="1" si="233"/>
        <v>7</v>
      </c>
      <c r="T677" t="str">
        <f t="shared" ca="1" si="234"/>
        <v>Melbourne</v>
      </c>
      <c r="U677">
        <f t="shared" ca="1" si="235"/>
        <v>5499567.6416277122</v>
      </c>
      <c r="V677">
        <f t="shared" ca="1" si="236"/>
        <v>424738.56292670436</v>
      </c>
      <c r="W677">
        <f t="shared" ca="1" si="237"/>
        <v>357776.47512847988</v>
      </c>
      <c r="X677">
        <f t="shared" ca="1" si="238"/>
        <v>128302.60529402064</v>
      </c>
      <c r="Y677">
        <f t="shared" ca="1" si="239"/>
        <v>380105.48881380103</v>
      </c>
      <c r="Z677">
        <f t="shared" ca="1" si="240"/>
        <v>84537.158757541503</v>
      </c>
      <c r="AA677">
        <f t="shared" ca="1" si="241"/>
        <v>6768389.2755137337</v>
      </c>
      <c r="AB677">
        <f t="shared" ca="1" si="242"/>
        <v>5835242.6184792081</v>
      </c>
      <c r="AD677">
        <f ca="1">IF(main[[#This Row],[Place]]="Melbourne",main[[#This Row],[Networth]],0)</f>
        <v>5835242.6184792081</v>
      </c>
      <c r="AE677">
        <f ca="1">IF(main[[#This Row],[Place]]="Cardiff",main[[#This Row],[Networth]],0)</f>
        <v>0</v>
      </c>
      <c r="AF677">
        <f ca="1">IF(main[[#This Row],[Place]]="New york",main[[#This Row],[Networth]],0)</f>
        <v>0</v>
      </c>
      <c r="AG677">
        <f ca="1">IF(main[[#This Row],[Place]]="London",main[[#This Row],[Networth]],0)</f>
        <v>0</v>
      </c>
      <c r="AH677">
        <f ca="1">IF(main[[#This Row],[Place]]="Paris",main[[#This Row],[Networth]],0)</f>
        <v>0</v>
      </c>
      <c r="AI677">
        <f ca="1">IF(main[[#This Row],[Place]]="Rome",main[[#This Row],[Networth]],0)</f>
        <v>0</v>
      </c>
      <c r="AJ677">
        <f ca="1">IF(main[[#This Row],[Place]]="Delhi",main[[#This Row],[Networth]],0)</f>
        <v>0</v>
      </c>
      <c r="AK677">
        <f ca="1">IF(main[[#This Row],[Place]]="Lords",main[[#This Row],[Networth]],0)</f>
        <v>0</v>
      </c>
    </row>
    <row r="678" spans="4:37">
      <c r="D678" s="16">
        <f t="shared" ca="1" si="222"/>
        <v>30</v>
      </c>
      <c r="E678">
        <f t="shared" ca="1" si="222"/>
        <v>11</v>
      </c>
      <c r="F678">
        <f t="shared" si="243"/>
        <v>675</v>
      </c>
      <c r="G678" t="str">
        <f ca="1">VLOOKUP(D678,firstname[],2,FALSE)</f>
        <v>Rashid</v>
      </c>
      <c r="H678" s="3" t="str">
        <f ca="1">VLOOKUP(E678,lastname[],2,FALSE)</f>
        <v>Jain</v>
      </c>
      <c r="I678">
        <f t="shared" ca="1" si="223"/>
        <v>36</v>
      </c>
      <c r="J678">
        <f t="shared" ca="1" si="224"/>
        <v>2</v>
      </c>
      <c r="K678" t="str">
        <f t="shared" ca="1" si="225"/>
        <v>women</v>
      </c>
      <c r="L678">
        <f t="shared" ca="1" si="226"/>
        <v>1</v>
      </c>
      <c r="M678" t="str">
        <f t="shared" ca="1" si="227"/>
        <v>Computer Science</v>
      </c>
      <c r="N678">
        <f t="shared" ca="1" si="228"/>
        <v>2</v>
      </c>
      <c r="O678" t="str">
        <f t="shared" ca="1" si="229"/>
        <v>SSC</v>
      </c>
      <c r="P678">
        <f t="shared" ca="1" si="230"/>
        <v>3</v>
      </c>
      <c r="Q678">
        <f t="shared" ca="1" si="231"/>
        <v>2</v>
      </c>
      <c r="R678">
        <f t="shared" ca="1" si="232"/>
        <v>355498</v>
      </c>
      <c r="S678">
        <f t="shared" ca="1" si="233"/>
        <v>5</v>
      </c>
      <c r="T678" t="str">
        <f t="shared" ca="1" si="234"/>
        <v>Delhi</v>
      </c>
      <c r="U678">
        <f t="shared" ca="1" si="235"/>
        <v>560619.84175127244</v>
      </c>
      <c r="V678">
        <f t="shared" ca="1" si="236"/>
        <v>3030.2152955673623</v>
      </c>
      <c r="W678">
        <f t="shared" ca="1" si="237"/>
        <v>142573.65473721983</v>
      </c>
      <c r="X678">
        <f t="shared" ca="1" si="238"/>
        <v>48359.073939580376</v>
      </c>
      <c r="Y678">
        <f t="shared" ca="1" si="239"/>
        <v>76419.205219830968</v>
      </c>
      <c r="Z678">
        <f t="shared" ca="1" si="240"/>
        <v>151821.82585962146</v>
      </c>
      <c r="AA678">
        <f t="shared" ca="1" si="241"/>
        <v>1210513.3223481136</v>
      </c>
      <c r="AB678">
        <f t="shared" ca="1" si="242"/>
        <v>1082704.8278931347</v>
      </c>
      <c r="AD678">
        <f ca="1">IF(main[[#This Row],[Place]]="Melbourne",main[[#This Row],[Networth]],0)</f>
        <v>0</v>
      </c>
      <c r="AE678">
        <f ca="1">IF(main[[#This Row],[Place]]="Cardiff",main[[#This Row],[Networth]],0)</f>
        <v>0</v>
      </c>
      <c r="AF678">
        <f ca="1">IF(main[[#This Row],[Place]]="New york",main[[#This Row],[Networth]],0)</f>
        <v>0</v>
      </c>
      <c r="AG678">
        <f ca="1">IF(main[[#This Row],[Place]]="London",main[[#This Row],[Networth]],0)</f>
        <v>0</v>
      </c>
      <c r="AH678">
        <f ca="1">IF(main[[#This Row],[Place]]="Paris",main[[#This Row],[Networth]],0)</f>
        <v>0</v>
      </c>
      <c r="AI678">
        <f ca="1">IF(main[[#This Row],[Place]]="Rome",main[[#This Row],[Networth]],0)</f>
        <v>0</v>
      </c>
      <c r="AJ678">
        <f ca="1">IF(main[[#This Row],[Place]]="Delhi",main[[#This Row],[Networth]],0)</f>
        <v>1082704.8278931347</v>
      </c>
      <c r="AK678">
        <f ca="1">IF(main[[#This Row],[Place]]="Lords",main[[#This Row],[Networth]],0)</f>
        <v>0</v>
      </c>
    </row>
    <row r="679" spans="4:37">
      <c r="D679" s="16">
        <f t="shared" ca="1" si="222"/>
        <v>20</v>
      </c>
      <c r="E679">
        <f t="shared" ca="1" si="222"/>
        <v>15</v>
      </c>
      <c r="F679">
        <f t="shared" si="243"/>
        <v>676</v>
      </c>
      <c r="G679" t="str">
        <f ca="1">VLOOKUP(D679,firstname[],2,FALSE)</f>
        <v>Rozy</v>
      </c>
      <c r="H679" s="3" t="str">
        <f ca="1">VLOOKUP(E679,lastname[],2,FALSE)</f>
        <v>Pathan</v>
      </c>
      <c r="I679">
        <f t="shared" ca="1" si="223"/>
        <v>28</v>
      </c>
      <c r="J679">
        <f t="shared" ca="1" si="224"/>
        <v>1</v>
      </c>
      <c r="K679" t="str">
        <f t="shared" ca="1" si="225"/>
        <v>men</v>
      </c>
      <c r="L679">
        <f t="shared" ca="1" si="226"/>
        <v>3</v>
      </c>
      <c r="M679" t="str">
        <f t="shared" ca="1" si="227"/>
        <v>Mechanical</v>
      </c>
      <c r="N679">
        <f t="shared" ca="1" si="228"/>
        <v>1</v>
      </c>
      <c r="O679" t="str">
        <f t="shared" ca="1" si="229"/>
        <v>HSC</v>
      </c>
      <c r="P679">
        <f t="shared" ca="1" si="230"/>
        <v>3</v>
      </c>
      <c r="Q679">
        <f t="shared" ca="1" si="231"/>
        <v>2</v>
      </c>
      <c r="R679">
        <f t="shared" ca="1" si="232"/>
        <v>1437806</v>
      </c>
      <c r="S679">
        <f t="shared" ca="1" si="233"/>
        <v>4</v>
      </c>
      <c r="T679" t="str">
        <f t="shared" ca="1" si="234"/>
        <v>Rome</v>
      </c>
      <c r="U679">
        <f t="shared" ca="1" si="235"/>
        <v>5712998.157369406</v>
      </c>
      <c r="V679">
        <f t="shared" ca="1" si="236"/>
        <v>299753.46486976347</v>
      </c>
      <c r="W679">
        <f t="shared" ca="1" si="237"/>
        <v>704017.10565274453</v>
      </c>
      <c r="X679">
        <f t="shared" ca="1" si="238"/>
        <v>477291.26585500123</v>
      </c>
      <c r="Y679">
        <f t="shared" ca="1" si="239"/>
        <v>259923.97481612489</v>
      </c>
      <c r="Z679">
        <f t="shared" ca="1" si="240"/>
        <v>785290.20485535031</v>
      </c>
      <c r="AA679">
        <f t="shared" ca="1" si="241"/>
        <v>8640111.4678775016</v>
      </c>
      <c r="AB679">
        <f t="shared" ca="1" si="242"/>
        <v>7603142.7623366117</v>
      </c>
      <c r="AD679">
        <f ca="1">IF(main[[#This Row],[Place]]="Melbourne",main[[#This Row],[Networth]],0)</f>
        <v>0</v>
      </c>
      <c r="AE679">
        <f ca="1">IF(main[[#This Row],[Place]]="Cardiff",main[[#This Row],[Networth]],0)</f>
        <v>0</v>
      </c>
      <c r="AF679">
        <f ca="1">IF(main[[#This Row],[Place]]="New york",main[[#This Row],[Networth]],0)</f>
        <v>0</v>
      </c>
      <c r="AG679">
        <f ca="1">IF(main[[#This Row],[Place]]="London",main[[#This Row],[Networth]],0)</f>
        <v>0</v>
      </c>
      <c r="AH679">
        <f ca="1">IF(main[[#This Row],[Place]]="Paris",main[[#This Row],[Networth]],0)</f>
        <v>0</v>
      </c>
      <c r="AI679">
        <f ca="1">IF(main[[#This Row],[Place]]="Rome",main[[#This Row],[Networth]],0)</f>
        <v>7603142.7623366117</v>
      </c>
      <c r="AJ679">
        <f ca="1">IF(main[[#This Row],[Place]]="Delhi",main[[#This Row],[Networth]],0)</f>
        <v>0</v>
      </c>
      <c r="AK679">
        <f ca="1">IF(main[[#This Row],[Place]]="Lords",main[[#This Row],[Networth]],0)</f>
        <v>0</v>
      </c>
    </row>
    <row r="680" spans="4:37">
      <c r="D680" s="16">
        <f t="shared" ca="1" si="222"/>
        <v>15</v>
      </c>
      <c r="E680">
        <f t="shared" ca="1" si="222"/>
        <v>6</v>
      </c>
      <c r="F680">
        <f t="shared" si="243"/>
        <v>677</v>
      </c>
      <c r="G680" t="str">
        <f ca="1">VLOOKUP(D680,firstname[],2,FALSE)</f>
        <v>Brendon</v>
      </c>
      <c r="H680" s="3" t="str">
        <f ca="1">VLOOKUP(E680,lastname[],2,FALSE)</f>
        <v>Pant</v>
      </c>
      <c r="I680">
        <f t="shared" ca="1" si="223"/>
        <v>40</v>
      </c>
      <c r="J680">
        <f t="shared" ca="1" si="224"/>
        <v>2</v>
      </c>
      <c r="K680" t="str">
        <f t="shared" ca="1" si="225"/>
        <v>women</v>
      </c>
      <c r="L680">
        <f t="shared" ca="1" si="226"/>
        <v>5</v>
      </c>
      <c r="M680" t="str">
        <f t="shared" ca="1" si="227"/>
        <v>Electrical</v>
      </c>
      <c r="N680">
        <f t="shared" ca="1" si="228"/>
        <v>1</v>
      </c>
      <c r="O680" t="str">
        <f t="shared" ca="1" si="229"/>
        <v>HSC</v>
      </c>
      <c r="P680">
        <f t="shared" ca="1" si="230"/>
        <v>2</v>
      </c>
      <c r="Q680">
        <f t="shared" ca="1" si="231"/>
        <v>1</v>
      </c>
      <c r="R680">
        <f t="shared" ca="1" si="232"/>
        <v>1417388</v>
      </c>
      <c r="S680">
        <f t="shared" ca="1" si="233"/>
        <v>4</v>
      </c>
      <c r="T680" t="str">
        <f t="shared" ca="1" si="234"/>
        <v>Rome</v>
      </c>
      <c r="U680">
        <f t="shared" ca="1" si="235"/>
        <v>8474183.7631190158</v>
      </c>
      <c r="V680">
        <f t="shared" ca="1" si="236"/>
        <v>364470.85224135697</v>
      </c>
      <c r="W680">
        <f t="shared" ca="1" si="237"/>
        <v>432144.92592927162</v>
      </c>
      <c r="X680">
        <f t="shared" ca="1" si="238"/>
        <v>262341.87871905253</v>
      </c>
      <c r="Y680">
        <f t="shared" ca="1" si="239"/>
        <v>244512.58334295236</v>
      </c>
      <c r="Z680">
        <f t="shared" ca="1" si="240"/>
        <v>441591.80632929597</v>
      </c>
      <c r="AA680">
        <f t="shared" ca="1" si="241"/>
        <v>10765308.495377582</v>
      </c>
      <c r="AB680">
        <f t="shared" ca="1" si="242"/>
        <v>9893983.1810742188</v>
      </c>
      <c r="AD680">
        <f ca="1">IF(main[[#This Row],[Place]]="Melbourne",main[[#This Row],[Networth]],0)</f>
        <v>0</v>
      </c>
      <c r="AE680">
        <f ca="1">IF(main[[#This Row],[Place]]="Cardiff",main[[#This Row],[Networth]],0)</f>
        <v>0</v>
      </c>
      <c r="AF680">
        <f ca="1">IF(main[[#This Row],[Place]]="New york",main[[#This Row],[Networth]],0)</f>
        <v>0</v>
      </c>
      <c r="AG680">
        <f ca="1">IF(main[[#This Row],[Place]]="London",main[[#This Row],[Networth]],0)</f>
        <v>0</v>
      </c>
      <c r="AH680">
        <f ca="1">IF(main[[#This Row],[Place]]="Paris",main[[#This Row],[Networth]],0)</f>
        <v>0</v>
      </c>
      <c r="AI680">
        <f ca="1">IF(main[[#This Row],[Place]]="Rome",main[[#This Row],[Networth]],0)</f>
        <v>9893983.1810742188</v>
      </c>
      <c r="AJ680">
        <f ca="1">IF(main[[#This Row],[Place]]="Delhi",main[[#This Row],[Networth]],0)</f>
        <v>0</v>
      </c>
      <c r="AK680">
        <f ca="1">IF(main[[#This Row],[Place]]="Lords",main[[#This Row],[Networth]],0)</f>
        <v>0</v>
      </c>
    </row>
    <row r="681" spans="4:37">
      <c r="D681" s="16">
        <f t="shared" ca="1" si="222"/>
        <v>21</v>
      </c>
      <c r="E681">
        <f t="shared" ca="1" si="222"/>
        <v>17</v>
      </c>
      <c r="F681">
        <f t="shared" si="243"/>
        <v>678</v>
      </c>
      <c r="G681" t="str">
        <f ca="1">VLOOKUP(D681,firstname[],2,FALSE)</f>
        <v>Mitchell</v>
      </c>
      <c r="H681" s="3" t="str">
        <f ca="1">VLOOKUP(E681,lastname[],2,FALSE)</f>
        <v>Williamson</v>
      </c>
      <c r="I681">
        <f t="shared" ca="1" si="223"/>
        <v>39</v>
      </c>
      <c r="J681">
        <f t="shared" ca="1" si="224"/>
        <v>1</v>
      </c>
      <c r="K681" t="str">
        <f t="shared" ca="1" si="225"/>
        <v>men</v>
      </c>
      <c r="L681">
        <f t="shared" ca="1" si="226"/>
        <v>2</v>
      </c>
      <c r="M681" t="str">
        <f t="shared" ca="1" si="227"/>
        <v>Chemical</v>
      </c>
      <c r="N681">
        <f t="shared" ca="1" si="228"/>
        <v>2</v>
      </c>
      <c r="O681" t="str">
        <f t="shared" ca="1" si="229"/>
        <v>SSC</v>
      </c>
      <c r="P681">
        <f t="shared" ca="1" si="230"/>
        <v>3</v>
      </c>
      <c r="Q681">
        <f t="shared" ca="1" si="231"/>
        <v>3</v>
      </c>
      <c r="R681">
        <f t="shared" ca="1" si="232"/>
        <v>656169</v>
      </c>
      <c r="S681">
        <f t="shared" ca="1" si="233"/>
        <v>1</v>
      </c>
      <c r="T681" t="str">
        <f t="shared" ca="1" si="234"/>
        <v>New york</v>
      </c>
      <c r="U681">
        <f t="shared" ca="1" si="235"/>
        <v>2375161.8533243183</v>
      </c>
      <c r="V681">
        <f t="shared" ca="1" si="236"/>
        <v>220482.71252172763</v>
      </c>
      <c r="W681">
        <f t="shared" ca="1" si="237"/>
        <v>562927.90308492049</v>
      </c>
      <c r="X681">
        <f t="shared" ca="1" si="238"/>
        <v>210871.32551774444</v>
      </c>
      <c r="Y681">
        <f t="shared" ca="1" si="239"/>
        <v>15398.711869562125</v>
      </c>
      <c r="Z681">
        <f t="shared" ca="1" si="240"/>
        <v>96430.618308148201</v>
      </c>
      <c r="AA681">
        <f t="shared" ca="1" si="241"/>
        <v>3690689.3747173874</v>
      </c>
      <c r="AB681">
        <f t="shared" ca="1" si="242"/>
        <v>3243936.6248083534</v>
      </c>
      <c r="AD681">
        <f ca="1">IF(main[[#This Row],[Place]]="Melbourne",main[[#This Row],[Networth]],0)</f>
        <v>0</v>
      </c>
      <c r="AE681">
        <f ca="1">IF(main[[#This Row],[Place]]="Cardiff",main[[#This Row],[Networth]],0)</f>
        <v>0</v>
      </c>
      <c r="AF681">
        <f ca="1">IF(main[[#This Row],[Place]]="New york",main[[#This Row],[Networth]],0)</f>
        <v>3243936.6248083534</v>
      </c>
      <c r="AG681">
        <f ca="1">IF(main[[#This Row],[Place]]="London",main[[#This Row],[Networth]],0)</f>
        <v>0</v>
      </c>
      <c r="AH681">
        <f ca="1">IF(main[[#This Row],[Place]]="Paris",main[[#This Row],[Networth]],0)</f>
        <v>0</v>
      </c>
      <c r="AI681">
        <f ca="1">IF(main[[#This Row],[Place]]="Rome",main[[#This Row],[Networth]],0)</f>
        <v>0</v>
      </c>
      <c r="AJ681">
        <f ca="1">IF(main[[#This Row],[Place]]="Delhi",main[[#This Row],[Networth]],0)</f>
        <v>0</v>
      </c>
      <c r="AK681">
        <f ca="1">IF(main[[#This Row],[Place]]="Lords",main[[#This Row],[Networth]],0)</f>
        <v>0</v>
      </c>
    </row>
    <row r="682" spans="4:37">
      <c r="D682" s="16">
        <f t="shared" ca="1" si="222"/>
        <v>26</v>
      </c>
      <c r="E682">
        <f t="shared" ca="1" si="222"/>
        <v>22</v>
      </c>
      <c r="F682">
        <f t="shared" si="243"/>
        <v>679</v>
      </c>
      <c r="G682" t="str">
        <f ca="1">VLOOKUP(D682,firstname[],2,FALSE)</f>
        <v>Paul</v>
      </c>
      <c r="H682" s="3" t="str">
        <f ca="1">VLOOKUP(E682,lastname[],2,FALSE)</f>
        <v>Chandel</v>
      </c>
      <c r="I682">
        <f t="shared" ca="1" si="223"/>
        <v>41</v>
      </c>
      <c r="J682">
        <f t="shared" ca="1" si="224"/>
        <v>2</v>
      </c>
      <c r="K682" t="str">
        <f t="shared" ca="1" si="225"/>
        <v>women</v>
      </c>
      <c r="L682">
        <f t="shared" ca="1" si="226"/>
        <v>2</v>
      </c>
      <c r="M682" t="str">
        <f t="shared" ca="1" si="227"/>
        <v>Chemical</v>
      </c>
      <c r="N682">
        <f t="shared" ca="1" si="228"/>
        <v>3</v>
      </c>
      <c r="O682" t="str">
        <f t="shared" ca="1" si="229"/>
        <v>Graduate</v>
      </c>
      <c r="P682">
        <f t="shared" ca="1" si="230"/>
        <v>3</v>
      </c>
      <c r="Q682">
        <f t="shared" ca="1" si="231"/>
        <v>4</v>
      </c>
      <c r="R682">
        <f t="shared" ca="1" si="232"/>
        <v>1199586</v>
      </c>
      <c r="S682">
        <f t="shared" ca="1" si="233"/>
        <v>6</v>
      </c>
      <c r="T682" t="str">
        <f t="shared" ca="1" si="234"/>
        <v>Lords</v>
      </c>
      <c r="U682">
        <f t="shared" ca="1" si="235"/>
        <v>10724263.322049638</v>
      </c>
      <c r="V682">
        <f t="shared" ca="1" si="236"/>
        <v>1008324.0090010777</v>
      </c>
      <c r="W682">
        <f t="shared" ca="1" si="237"/>
        <v>144012.42762608934</v>
      </c>
      <c r="X682">
        <f t="shared" ca="1" si="238"/>
        <v>23907.721076468333</v>
      </c>
      <c r="Y682">
        <f t="shared" ca="1" si="239"/>
        <v>712053.97190237429</v>
      </c>
      <c r="Z682">
        <f t="shared" ca="1" si="240"/>
        <v>120842.57863542871</v>
      </c>
      <c r="AA682">
        <f t="shared" ca="1" si="241"/>
        <v>12188704.328311156</v>
      </c>
      <c r="AB682">
        <f t="shared" ca="1" si="242"/>
        <v>10444418.626331236</v>
      </c>
      <c r="AD682">
        <f ca="1">IF(main[[#This Row],[Place]]="Melbourne",main[[#This Row],[Networth]],0)</f>
        <v>0</v>
      </c>
      <c r="AE682">
        <f ca="1">IF(main[[#This Row],[Place]]="Cardiff",main[[#This Row],[Networth]],0)</f>
        <v>0</v>
      </c>
      <c r="AF682">
        <f ca="1">IF(main[[#This Row],[Place]]="New york",main[[#This Row],[Networth]],0)</f>
        <v>0</v>
      </c>
      <c r="AG682">
        <f ca="1">IF(main[[#This Row],[Place]]="London",main[[#This Row],[Networth]],0)</f>
        <v>0</v>
      </c>
      <c r="AH682">
        <f ca="1">IF(main[[#This Row],[Place]]="Paris",main[[#This Row],[Networth]],0)</f>
        <v>0</v>
      </c>
      <c r="AI682">
        <f ca="1">IF(main[[#This Row],[Place]]="Rome",main[[#This Row],[Networth]],0)</f>
        <v>0</v>
      </c>
      <c r="AJ682">
        <f ca="1">IF(main[[#This Row],[Place]]="Delhi",main[[#This Row],[Networth]],0)</f>
        <v>0</v>
      </c>
      <c r="AK682">
        <f ca="1">IF(main[[#This Row],[Place]]="Lords",main[[#This Row],[Networth]],0)</f>
        <v>10444418.626331236</v>
      </c>
    </row>
    <row r="683" spans="4:37">
      <c r="D683" s="16">
        <f t="shared" ca="1" si="222"/>
        <v>8</v>
      </c>
      <c r="E683">
        <f t="shared" ca="1" si="222"/>
        <v>23</v>
      </c>
      <c r="F683">
        <f t="shared" si="243"/>
        <v>680</v>
      </c>
      <c r="G683" t="str">
        <f ca="1">VLOOKUP(D683,firstname[],2,FALSE)</f>
        <v>Faizal</v>
      </c>
      <c r="H683" s="3" t="str">
        <f ca="1">VLOOKUP(E683,lastname[],2,FALSE)</f>
        <v>Kat</v>
      </c>
      <c r="I683">
        <f t="shared" ca="1" si="223"/>
        <v>33</v>
      </c>
      <c r="J683">
        <f t="shared" ca="1" si="224"/>
        <v>1</v>
      </c>
      <c r="K683" t="str">
        <f t="shared" ca="1" si="225"/>
        <v>men</v>
      </c>
      <c r="L683">
        <f t="shared" ca="1" si="226"/>
        <v>5</v>
      </c>
      <c r="M683" t="str">
        <f t="shared" ca="1" si="227"/>
        <v>Electrical</v>
      </c>
      <c r="N683">
        <f t="shared" ca="1" si="228"/>
        <v>4</v>
      </c>
      <c r="O683" t="str">
        <f t="shared" ca="1" si="229"/>
        <v>PostGraduate</v>
      </c>
      <c r="P683">
        <f t="shared" ca="1" si="230"/>
        <v>1</v>
      </c>
      <c r="Q683">
        <f t="shared" ca="1" si="231"/>
        <v>4</v>
      </c>
      <c r="R683">
        <f t="shared" ca="1" si="232"/>
        <v>1258809</v>
      </c>
      <c r="S683">
        <f t="shared" ca="1" si="233"/>
        <v>1</v>
      </c>
      <c r="T683" t="str">
        <f t="shared" ca="1" si="234"/>
        <v>New york</v>
      </c>
      <c r="U683">
        <f t="shared" ca="1" si="235"/>
        <v>5239521.3709450737</v>
      </c>
      <c r="V683">
        <f t="shared" ca="1" si="236"/>
        <v>242406.19877687166</v>
      </c>
      <c r="W683">
        <f t="shared" ca="1" si="237"/>
        <v>912909.19360180572</v>
      </c>
      <c r="X683">
        <f t="shared" ca="1" si="238"/>
        <v>323076.8979401351</v>
      </c>
      <c r="Y683">
        <f t="shared" ca="1" si="239"/>
        <v>796768.32573416142</v>
      </c>
      <c r="Z683">
        <f t="shared" ca="1" si="240"/>
        <v>214710.46799670448</v>
      </c>
      <c r="AA683">
        <f t="shared" ca="1" si="241"/>
        <v>7625950.0325435838</v>
      </c>
      <c r="AB683">
        <f t="shared" ca="1" si="242"/>
        <v>6263698.6100924155</v>
      </c>
      <c r="AD683">
        <f ca="1">IF(main[[#This Row],[Place]]="Melbourne",main[[#This Row],[Networth]],0)</f>
        <v>0</v>
      </c>
      <c r="AE683">
        <f ca="1">IF(main[[#This Row],[Place]]="Cardiff",main[[#This Row],[Networth]],0)</f>
        <v>0</v>
      </c>
      <c r="AF683">
        <f ca="1">IF(main[[#This Row],[Place]]="New york",main[[#This Row],[Networth]],0)</f>
        <v>6263698.6100924155</v>
      </c>
      <c r="AG683">
        <f ca="1">IF(main[[#This Row],[Place]]="London",main[[#This Row],[Networth]],0)</f>
        <v>0</v>
      </c>
      <c r="AH683">
        <f ca="1">IF(main[[#This Row],[Place]]="Paris",main[[#This Row],[Networth]],0)</f>
        <v>0</v>
      </c>
      <c r="AI683">
        <f ca="1">IF(main[[#This Row],[Place]]="Rome",main[[#This Row],[Networth]],0)</f>
        <v>0</v>
      </c>
      <c r="AJ683">
        <f ca="1">IF(main[[#This Row],[Place]]="Delhi",main[[#This Row],[Networth]],0)</f>
        <v>0</v>
      </c>
      <c r="AK683">
        <f ca="1">IF(main[[#This Row],[Place]]="Lords",main[[#This Row],[Networth]],0)</f>
        <v>0</v>
      </c>
    </row>
    <row r="684" spans="4:37">
      <c r="D684" s="16">
        <f t="shared" ca="1" si="222"/>
        <v>14</v>
      </c>
      <c r="E684">
        <f t="shared" ca="1" si="222"/>
        <v>21</v>
      </c>
      <c r="F684">
        <f t="shared" si="243"/>
        <v>681</v>
      </c>
      <c r="G684" t="str">
        <f ca="1">VLOOKUP(D684,firstname[],2,FALSE)</f>
        <v>Glenn</v>
      </c>
      <c r="H684" s="3" t="str">
        <f ca="1">VLOOKUP(E684,lastname[],2,FALSE)</f>
        <v>Starc</v>
      </c>
      <c r="I684">
        <f t="shared" ca="1" si="223"/>
        <v>41</v>
      </c>
      <c r="J684">
        <f t="shared" ca="1" si="224"/>
        <v>1</v>
      </c>
      <c r="K684" t="str">
        <f t="shared" ca="1" si="225"/>
        <v>men</v>
      </c>
      <c r="L684">
        <f t="shared" ca="1" si="226"/>
        <v>3</v>
      </c>
      <c r="M684" t="str">
        <f t="shared" ca="1" si="227"/>
        <v>Mechanical</v>
      </c>
      <c r="N684">
        <f t="shared" ca="1" si="228"/>
        <v>2</v>
      </c>
      <c r="O684" t="str">
        <f t="shared" ca="1" si="229"/>
        <v>SSC</v>
      </c>
      <c r="P684">
        <f t="shared" ca="1" si="230"/>
        <v>1</v>
      </c>
      <c r="Q684">
        <f t="shared" ca="1" si="231"/>
        <v>3</v>
      </c>
      <c r="R684">
        <f t="shared" ca="1" si="232"/>
        <v>187160</v>
      </c>
      <c r="S684">
        <f t="shared" ca="1" si="233"/>
        <v>8</v>
      </c>
      <c r="T684" t="str">
        <f t="shared" ca="1" si="234"/>
        <v>Cardiff</v>
      </c>
      <c r="U684">
        <f t="shared" ca="1" si="235"/>
        <v>1703983.6873049983</v>
      </c>
      <c r="V684">
        <f t="shared" ca="1" si="236"/>
        <v>2767.4044968348239</v>
      </c>
      <c r="W684">
        <f t="shared" ca="1" si="237"/>
        <v>3257.3061883004871</v>
      </c>
      <c r="X684">
        <f t="shared" ca="1" si="238"/>
        <v>527.03451703782343</v>
      </c>
      <c r="Y684">
        <f t="shared" ca="1" si="239"/>
        <v>86235.395022974451</v>
      </c>
      <c r="Z684">
        <f t="shared" ca="1" si="240"/>
        <v>50890.423032039667</v>
      </c>
      <c r="AA684">
        <f t="shared" ca="1" si="241"/>
        <v>1945291.4165253385</v>
      </c>
      <c r="AB684">
        <f t="shared" ca="1" si="242"/>
        <v>1855761.5824884914</v>
      </c>
      <c r="AD684">
        <f ca="1">IF(main[[#This Row],[Place]]="Melbourne",main[[#This Row],[Networth]],0)</f>
        <v>0</v>
      </c>
      <c r="AE684">
        <f ca="1">IF(main[[#This Row],[Place]]="Cardiff",main[[#This Row],[Networth]],0)</f>
        <v>1855761.5824884914</v>
      </c>
      <c r="AF684">
        <f ca="1">IF(main[[#This Row],[Place]]="New york",main[[#This Row],[Networth]],0)</f>
        <v>0</v>
      </c>
      <c r="AG684">
        <f ca="1">IF(main[[#This Row],[Place]]="London",main[[#This Row],[Networth]],0)</f>
        <v>0</v>
      </c>
      <c r="AH684">
        <f ca="1">IF(main[[#This Row],[Place]]="Paris",main[[#This Row],[Networth]],0)</f>
        <v>0</v>
      </c>
      <c r="AI684">
        <f ca="1">IF(main[[#This Row],[Place]]="Rome",main[[#This Row],[Networth]],0)</f>
        <v>0</v>
      </c>
      <c r="AJ684">
        <f ca="1">IF(main[[#This Row],[Place]]="Delhi",main[[#This Row],[Networth]],0)</f>
        <v>0</v>
      </c>
      <c r="AK684">
        <f ca="1">IF(main[[#This Row],[Place]]="Lords",main[[#This Row],[Networth]],0)</f>
        <v>0</v>
      </c>
    </row>
    <row r="685" spans="4:37">
      <c r="D685" s="16">
        <f t="shared" ca="1" si="222"/>
        <v>16</v>
      </c>
      <c r="E685">
        <f t="shared" ca="1" si="222"/>
        <v>27</v>
      </c>
      <c r="F685">
        <f t="shared" si="243"/>
        <v>682</v>
      </c>
      <c r="G685" t="str">
        <f ca="1">VLOOKUP(D685,firstname[],2,FALSE)</f>
        <v>Kane</v>
      </c>
      <c r="H685" s="3" t="str">
        <f ca="1">VLOOKUP(E685,lastname[],2,FALSE)</f>
        <v>Khan</v>
      </c>
      <c r="I685">
        <f t="shared" ca="1" si="223"/>
        <v>34</v>
      </c>
      <c r="J685">
        <f t="shared" ca="1" si="224"/>
        <v>1</v>
      </c>
      <c r="K685" t="str">
        <f t="shared" ca="1" si="225"/>
        <v>men</v>
      </c>
      <c r="L685">
        <f t="shared" ca="1" si="226"/>
        <v>6</v>
      </c>
      <c r="M685" t="str">
        <f t="shared" ca="1" si="227"/>
        <v>Biotech</v>
      </c>
      <c r="N685">
        <f t="shared" ca="1" si="228"/>
        <v>4</v>
      </c>
      <c r="O685" t="str">
        <f t="shared" ca="1" si="229"/>
        <v>PostGraduate</v>
      </c>
      <c r="P685">
        <f t="shared" ca="1" si="230"/>
        <v>2</v>
      </c>
      <c r="Q685">
        <f t="shared" ca="1" si="231"/>
        <v>2</v>
      </c>
      <c r="R685">
        <f t="shared" ca="1" si="232"/>
        <v>133213</v>
      </c>
      <c r="S685">
        <f t="shared" ca="1" si="233"/>
        <v>7</v>
      </c>
      <c r="T685" t="str">
        <f t="shared" ca="1" si="234"/>
        <v>Melbourne</v>
      </c>
      <c r="U685">
        <f t="shared" ca="1" si="235"/>
        <v>315170.49539270718</v>
      </c>
      <c r="V685">
        <f t="shared" ca="1" si="236"/>
        <v>5418.2653920067241</v>
      </c>
      <c r="W685">
        <f t="shared" ca="1" si="237"/>
        <v>47809.758016716441</v>
      </c>
      <c r="X685">
        <f t="shared" ca="1" si="238"/>
        <v>77.674511590910583</v>
      </c>
      <c r="Y685">
        <f t="shared" ca="1" si="239"/>
        <v>7821.3925467691006</v>
      </c>
      <c r="Z685">
        <f t="shared" ca="1" si="240"/>
        <v>91343.520067045582</v>
      </c>
      <c r="AA685">
        <f t="shared" ca="1" si="241"/>
        <v>587536.77347646921</v>
      </c>
      <c r="AB685">
        <f t="shared" ca="1" si="242"/>
        <v>574219.44102610252</v>
      </c>
      <c r="AD685">
        <f ca="1">IF(main[[#This Row],[Place]]="Melbourne",main[[#This Row],[Networth]],0)</f>
        <v>574219.44102610252</v>
      </c>
      <c r="AE685">
        <f ca="1">IF(main[[#This Row],[Place]]="Cardiff",main[[#This Row],[Networth]],0)</f>
        <v>0</v>
      </c>
      <c r="AF685">
        <f ca="1">IF(main[[#This Row],[Place]]="New york",main[[#This Row],[Networth]],0)</f>
        <v>0</v>
      </c>
      <c r="AG685">
        <f ca="1">IF(main[[#This Row],[Place]]="London",main[[#This Row],[Networth]],0)</f>
        <v>0</v>
      </c>
      <c r="AH685">
        <f ca="1">IF(main[[#This Row],[Place]]="Paris",main[[#This Row],[Networth]],0)</f>
        <v>0</v>
      </c>
      <c r="AI685">
        <f ca="1">IF(main[[#This Row],[Place]]="Rome",main[[#This Row],[Networth]],0)</f>
        <v>0</v>
      </c>
      <c r="AJ685">
        <f ca="1">IF(main[[#This Row],[Place]]="Delhi",main[[#This Row],[Networth]],0)</f>
        <v>0</v>
      </c>
      <c r="AK685">
        <f ca="1">IF(main[[#This Row],[Place]]="Lords",main[[#This Row],[Networth]],0)</f>
        <v>0</v>
      </c>
    </row>
    <row r="686" spans="4:37">
      <c r="D686" s="16">
        <f t="shared" ca="1" si="222"/>
        <v>8</v>
      </c>
      <c r="E686">
        <f t="shared" ca="1" si="222"/>
        <v>10</v>
      </c>
      <c r="F686">
        <f t="shared" si="243"/>
        <v>683</v>
      </c>
      <c r="G686" t="str">
        <f ca="1">VLOOKUP(D686,firstname[],2,FALSE)</f>
        <v>Faizal</v>
      </c>
      <c r="H686" s="3" t="str">
        <f ca="1">VLOOKUP(E686,lastname[],2,FALSE)</f>
        <v>Musk</v>
      </c>
      <c r="I686">
        <f t="shared" ca="1" si="223"/>
        <v>34</v>
      </c>
      <c r="J686">
        <f t="shared" ca="1" si="224"/>
        <v>1</v>
      </c>
      <c r="K686" t="str">
        <f t="shared" ca="1" si="225"/>
        <v>men</v>
      </c>
      <c r="L686">
        <f t="shared" ca="1" si="226"/>
        <v>1</v>
      </c>
      <c r="M686" t="str">
        <f t="shared" ca="1" si="227"/>
        <v>Computer Science</v>
      </c>
      <c r="N686">
        <f t="shared" ca="1" si="228"/>
        <v>4</v>
      </c>
      <c r="O686" t="str">
        <f t="shared" ca="1" si="229"/>
        <v>PostGraduate</v>
      </c>
      <c r="P686">
        <f t="shared" ca="1" si="230"/>
        <v>3</v>
      </c>
      <c r="Q686">
        <f t="shared" ca="1" si="231"/>
        <v>2</v>
      </c>
      <c r="R686">
        <f t="shared" ca="1" si="232"/>
        <v>1148212</v>
      </c>
      <c r="S686">
        <f t="shared" ca="1" si="233"/>
        <v>4</v>
      </c>
      <c r="T686" t="str">
        <f t="shared" ca="1" si="234"/>
        <v>Rome</v>
      </c>
      <c r="U686">
        <f t="shared" ca="1" si="235"/>
        <v>244124.97707517893</v>
      </c>
      <c r="V686">
        <f t="shared" ca="1" si="236"/>
        <v>5944.9754269412333</v>
      </c>
      <c r="W686">
        <f t="shared" ca="1" si="237"/>
        <v>1050238.7332036234</v>
      </c>
      <c r="X686">
        <f t="shared" ca="1" si="238"/>
        <v>541713.33879305562</v>
      </c>
      <c r="Y686">
        <f t="shared" ca="1" si="239"/>
        <v>420435.53136136208</v>
      </c>
      <c r="Z686">
        <f t="shared" ca="1" si="240"/>
        <v>33224.917141081285</v>
      </c>
      <c r="AA686">
        <f t="shared" ca="1" si="241"/>
        <v>2475800.6274198839</v>
      </c>
      <c r="AB686">
        <f t="shared" ca="1" si="242"/>
        <v>1507706.7818385251</v>
      </c>
      <c r="AD686">
        <f ca="1">IF(main[[#This Row],[Place]]="Melbourne",main[[#This Row],[Networth]],0)</f>
        <v>0</v>
      </c>
      <c r="AE686">
        <f ca="1">IF(main[[#This Row],[Place]]="Cardiff",main[[#This Row],[Networth]],0)</f>
        <v>0</v>
      </c>
      <c r="AF686">
        <f ca="1">IF(main[[#This Row],[Place]]="New york",main[[#This Row],[Networth]],0)</f>
        <v>0</v>
      </c>
      <c r="AG686">
        <f ca="1">IF(main[[#This Row],[Place]]="London",main[[#This Row],[Networth]],0)</f>
        <v>0</v>
      </c>
      <c r="AH686">
        <f ca="1">IF(main[[#This Row],[Place]]="Paris",main[[#This Row],[Networth]],0)</f>
        <v>0</v>
      </c>
      <c r="AI686">
        <f ca="1">IF(main[[#This Row],[Place]]="Rome",main[[#This Row],[Networth]],0)</f>
        <v>1507706.7818385251</v>
      </c>
      <c r="AJ686">
        <f ca="1">IF(main[[#This Row],[Place]]="Delhi",main[[#This Row],[Networth]],0)</f>
        <v>0</v>
      </c>
      <c r="AK686">
        <f ca="1">IF(main[[#This Row],[Place]]="Lords",main[[#This Row],[Networth]],0)</f>
        <v>0</v>
      </c>
    </row>
    <row r="687" spans="4:37">
      <c r="D687" s="16">
        <f t="shared" ca="1" si="222"/>
        <v>16</v>
      </c>
      <c r="E687">
        <f t="shared" ca="1" si="222"/>
        <v>21</v>
      </c>
      <c r="F687">
        <f t="shared" si="243"/>
        <v>684</v>
      </c>
      <c r="G687" t="str">
        <f ca="1">VLOOKUP(D687,firstname[],2,FALSE)</f>
        <v>Kane</v>
      </c>
      <c r="H687" s="3" t="str">
        <f ca="1">VLOOKUP(E687,lastname[],2,FALSE)</f>
        <v>Starc</v>
      </c>
      <c r="I687">
        <f t="shared" ca="1" si="223"/>
        <v>39</v>
      </c>
      <c r="J687">
        <f t="shared" ca="1" si="224"/>
        <v>1</v>
      </c>
      <c r="K687" t="str">
        <f t="shared" ca="1" si="225"/>
        <v>men</v>
      </c>
      <c r="L687">
        <f t="shared" ca="1" si="226"/>
        <v>2</v>
      </c>
      <c r="M687" t="str">
        <f t="shared" ca="1" si="227"/>
        <v>Chemical</v>
      </c>
      <c r="N687">
        <f t="shared" ca="1" si="228"/>
        <v>3</v>
      </c>
      <c r="O687" t="str">
        <f t="shared" ca="1" si="229"/>
        <v>Graduate</v>
      </c>
      <c r="P687">
        <f t="shared" ca="1" si="230"/>
        <v>1</v>
      </c>
      <c r="Q687">
        <f t="shared" ca="1" si="231"/>
        <v>4</v>
      </c>
      <c r="R687">
        <f t="shared" ca="1" si="232"/>
        <v>1290598</v>
      </c>
      <c r="S687">
        <f t="shared" ca="1" si="233"/>
        <v>5</v>
      </c>
      <c r="T687" t="str">
        <f t="shared" ca="1" si="234"/>
        <v>Delhi</v>
      </c>
      <c r="U687">
        <f t="shared" ca="1" si="235"/>
        <v>1182168.9558053385</v>
      </c>
      <c r="V687">
        <f t="shared" ca="1" si="236"/>
        <v>89489.336272300163</v>
      </c>
      <c r="W687">
        <f t="shared" ca="1" si="237"/>
        <v>118466.61556057249</v>
      </c>
      <c r="X687">
        <f t="shared" ca="1" si="238"/>
        <v>106167.80397593651</v>
      </c>
      <c r="Y687">
        <f t="shared" ca="1" si="239"/>
        <v>1203642.2009689058</v>
      </c>
      <c r="Z687">
        <f t="shared" ca="1" si="240"/>
        <v>844399.64428015007</v>
      </c>
      <c r="AA687">
        <f t="shared" ca="1" si="241"/>
        <v>3435633.2156460611</v>
      </c>
      <c r="AB687">
        <f t="shared" ca="1" si="242"/>
        <v>2036333.8744289186</v>
      </c>
      <c r="AD687">
        <f ca="1">IF(main[[#This Row],[Place]]="Melbourne",main[[#This Row],[Networth]],0)</f>
        <v>0</v>
      </c>
      <c r="AE687">
        <f ca="1">IF(main[[#This Row],[Place]]="Cardiff",main[[#This Row],[Networth]],0)</f>
        <v>0</v>
      </c>
      <c r="AF687">
        <f ca="1">IF(main[[#This Row],[Place]]="New york",main[[#This Row],[Networth]],0)</f>
        <v>0</v>
      </c>
      <c r="AG687">
        <f ca="1">IF(main[[#This Row],[Place]]="London",main[[#This Row],[Networth]],0)</f>
        <v>0</v>
      </c>
      <c r="AH687">
        <f ca="1">IF(main[[#This Row],[Place]]="Paris",main[[#This Row],[Networth]],0)</f>
        <v>0</v>
      </c>
      <c r="AI687">
        <f ca="1">IF(main[[#This Row],[Place]]="Rome",main[[#This Row],[Networth]],0)</f>
        <v>0</v>
      </c>
      <c r="AJ687">
        <f ca="1">IF(main[[#This Row],[Place]]="Delhi",main[[#This Row],[Networth]],0)</f>
        <v>2036333.8744289186</v>
      </c>
      <c r="AK687">
        <f ca="1">IF(main[[#This Row],[Place]]="Lords",main[[#This Row],[Networth]],0)</f>
        <v>0</v>
      </c>
    </row>
    <row r="688" spans="4:37">
      <c r="D688" s="16">
        <f t="shared" ca="1" si="222"/>
        <v>14</v>
      </c>
      <c r="E688">
        <f t="shared" ca="1" si="222"/>
        <v>24</v>
      </c>
      <c r="F688">
        <f t="shared" si="243"/>
        <v>685</v>
      </c>
      <c r="G688" t="str">
        <f ca="1">VLOOKUP(D688,firstname[],2,FALSE)</f>
        <v>Glenn</v>
      </c>
      <c r="H688" s="3" t="str">
        <f ca="1">VLOOKUP(E688,lastname[],2,FALSE)</f>
        <v>Sundar</v>
      </c>
      <c r="I688">
        <f t="shared" ca="1" si="223"/>
        <v>31</v>
      </c>
      <c r="J688">
        <f t="shared" ca="1" si="224"/>
        <v>1</v>
      </c>
      <c r="K688" t="str">
        <f t="shared" ca="1" si="225"/>
        <v>men</v>
      </c>
      <c r="L688">
        <f t="shared" ca="1" si="226"/>
        <v>3</v>
      </c>
      <c r="M688" t="str">
        <f t="shared" ca="1" si="227"/>
        <v>Mechanical</v>
      </c>
      <c r="N688">
        <f t="shared" ca="1" si="228"/>
        <v>2</v>
      </c>
      <c r="O688" t="str">
        <f t="shared" ca="1" si="229"/>
        <v>SSC</v>
      </c>
      <c r="P688">
        <f t="shared" ca="1" si="230"/>
        <v>2</v>
      </c>
      <c r="Q688">
        <f t="shared" ca="1" si="231"/>
        <v>4</v>
      </c>
      <c r="R688">
        <f t="shared" ca="1" si="232"/>
        <v>1478708</v>
      </c>
      <c r="S688">
        <f t="shared" ca="1" si="233"/>
        <v>2</v>
      </c>
      <c r="T688" t="str">
        <f t="shared" ca="1" si="234"/>
        <v>London</v>
      </c>
      <c r="U688">
        <f t="shared" ca="1" si="235"/>
        <v>7266541.2661856879</v>
      </c>
      <c r="V688">
        <f t="shared" ca="1" si="236"/>
        <v>171549.67208752781</v>
      </c>
      <c r="W688">
        <f t="shared" ca="1" si="237"/>
        <v>1459259.1958290774</v>
      </c>
      <c r="X688">
        <f t="shared" ca="1" si="238"/>
        <v>488402.76490872132</v>
      </c>
      <c r="Y688">
        <f t="shared" ca="1" si="239"/>
        <v>1454826.2174583222</v>
      </c>
      <c r="Z688">
        <f t="shared" ca="1" si="240"/>
        <v>592193.5884876526</v>
      </c>
      <c r="AA688">
        <f t="shared" ca="1" si="241"/>
        <v>10796702.050502418</v>
      </c>
      <c r="AB688">
        <f t="shared" ca="1" si="242"/>
        <v>8681923.3960478455</v>
      </c>
      <c r="AD688">
        <f ca="1">IF(main[[#This Row],[Place]]="Melbourne",main[[#This Row],[Networth]],0)</f>
        <v>0</v>
      </c>
      <c r="AE688">
        <f ca="1">IF(main[[#This Row],[Place]]="Cardiff",main[[#This Row],[Networth]],0)</f>
        <v>0</v>
      </c>
      <c r="AF688">
        <f ca="1">IF(main[[#This Row],[Place]]="New york",main[[#This Row],[Networth]],0)</f>
        <v>0</v>
      </c>
      <c r="AG688">
        <f ca="1">IF(main[[#This Row],[Place]]="London",main[[#This Row],[Networth]],0)</f>
        <v>8681923.3960478455</v>
      </c>
      <c r="AH688">
        <f ca="1">IF(main[[#This Row],[Place]]="Paris",main[[#This Row],[Networth]],0)</f>
        <v>0</v>
      </c>
      <c r="AI688">
        <f ca="1">IF(main[[#This Row],[Place]]="Rome",main[[#This Row],[Networth]],0)</f>
        <v>0</v>
      </c>
      <c r="AJ688">
        <f ca="1">IF(main[[#This Row],[Place]]="Delhi",main[[#This Row],[Networth]],0)</f>
        <v>0</v>
      </c>
      <c r="AK688">
        <f ca="1">IF(main[[#This Row],[Place]]="Lords",main[[#This Row],[Networth]],0)</f>
        <v>0</v>
      </c>
    </row>
    <row r="689" spans="4:37">
      <c r="D689" s="16">
        <f t="shared" ca="1" si="222"/>
        <v>6</v>
      </c>
      <c r="E689">
        <f t="shared" ca="1" si="222"/>
        <v>10</v>
      </c>
      <c r="F689">
        <f t="shared" si="243"/>
        <v>686</v>
      </c>
      <c r="G689" t="str">
        <f ca="1">VLOOKUP(D689,firstname[],2,FALSE)</f>
        <v>Donald</v>
      </c>
      <c r="H689" s="3" t="str">
        <f ca="1">VLOOKUP(E689,lastname[],2,FALSE)</f>
        <v>Musk</v>
      </c>
      <c r="I689">
        <f t="shared" ca="1" si="223"/>
        <v>43</v>
      </c>
      <c r="J689">
        <f t="shared" ca="1" si="224"/>
        <v>2</v>
      </c>
      <c r="K689" t="str">
        <f t="shared" ca="1" si="225"/>
        <v>women</v>
      </c>
      <c r="L689">
        <f t="shared" ca="1" si="226"/>
        <v>6</v>
      </c>
      <c r="M689" t="str">
        <f t="shared" ca="1" si="227"/>
        <v>Biotech</v>
      </c>
      <c r="N689">
        <f t="shared" ca="1" si="228"/>
        <v>4</v>
      </c>
      <c r="O689" t="str">
        <f t="shared" ca="1" si="229"/>
        <v>PostGraduate</v>
      </c>
      <c r="P689">
        <f t="shared" ca="1" si="230"/>
        <v>2</v>
      </c>
      <c r="Q689">
        <f t="shared" ca="1" si="231"/>
        <v>3</v>
      </c>
      <c r="R689">
        <f t="shared" ca="1" si="232"/>
        <v>1063600</v>
      </c>
      <c r="S689">
        <f t="shared" ca="1" si="233"/>
        <v>5</v>
      </c>
      <c r="T689" t="str">
        <f t="shared" ca="1" si="234"/>
        <v>Delhi</v>
      </c>
      <c r="U689">
        <f t="shared" ca="1" si="235"/>
        <v>6976885.4851266108</v>
      </c>
      <c r="V689">
        <f t="shared" ca="1" si="236"/>
        <v>574165.75148648024</v>
      </c>
      <c r="W689">
        <f t="shared" ca="1" si="237"/>
        <v>856262.6849672239</v>
      </c>
      <c r="X689">
        <f t="shared" ca="1" si="238"/>
        <v>247640.80820663559</v>
      </c>
      <c r="Y689">
        <f t="shared" ca="1" si="239"/>
        <v>626410.90319397161</v>
      </c>
      <c r="Z689">
        <f t="shared" ca="1" si="240"/>
        <v>275624.13793399144</v>
      </c>
      <c r="AA689">
        <f t="shared" ca="1" si="241"/>
        <v>9172372.3080278262</v>
      </c>
      <c r="AB689">
        <f t="shared" ca="1" si="242"/>
        <v>7724154.8451407384</v>
      </c>
      <c r="AD689">
        <f ca="1">IF(main[[#This Row],[Place]]="Melbourne",main[[#This Row],[Networth]],0)</f>
        <v>0</v>
      </c>
      <c r="AE689">
        <f ca="1">IF(main[[#This Row],[Place]]="Cardiff",main[[#This Row],[Networth]],0)</f>
        <v>0</v>
      </c>
      <c r="AF689">
        <f ca="1">IF(main[[#This Row],[Place]]="New york",main[[#This Row],[Networth]],0)</f>
        <v>0</v>
      </c>
      <c r="AG689">
        <f ca="1">IF(main[[#This Row],[Place]]="London",main[[#This Row],[Networth]],0)</f>
        <v>0</v>
      </c>
      <c r="AH689">
        <f ca="1">IF(main[[#This Row],[Place]]="Paris",main[[#This Row],[Networth]],0)</f>
        <v>0</v>
      </c>
      <c r="AI689">
        <f ca="1">IF(main[[#This Row],[Place]]="Rome",main[[#This Row],[Networth]],0)</f>
        <v>0</v>
      </c>
      <c r="AJ689">
        <f ca="1">IF(main[[#This Row],[Place]]="Delhi",main[[#This Row],[Networth]],0)</f>
        <v>7724154.8451407384</v>
      </c>
      <c r="AK689">
        <f ca="1">IF(main[[#This Row],[Place]]="Lords",main[[#This Row],[Networth]],0)</f>
        <v>0</v>
      </c>
    </row>
    <row r="690" spans="4:37">
      <c r="D690" s="16">
        <f t="shared" ca="1" si="222"/>
        <v>27</v>
      </c>
      <c r="E690">
        <f t="shared" ca="1" si="222"/>
        <v>15</v>
      </c>
      <c r="F690">
        <f t="shared" si="243"/>
        <v>687</v>
      </c>
      <c r="G690" t="str">
        <f ca="1">VLOOKUP(D690,firstname[],2,FALSE)</f>
        <v>William</v>
      </c>
      <c r="H690" s="3" t="str">
        <f ca="1">VLOOKUP(E690,lastname[],2,FALSE)</f>
        <v>Pathan</v>
      </c>
      <c r="I690">
        <f t="shared" ca="1" si="223"/>
        <v>27</v>
      </c>
      <c r="J690">
        <f t="shared" ca="1" si="224"/>
        <v>2</v>
      </c>
      <c r="K690" t="str">
        <f t="shared" ca="1" si="225"/>
        <v>women</v>
      </c>
      <c r="L690">
        <f t="shared" ca="1" si="226"/>
        <v>4</v>
      </c>
      <c r="M690" t="str">
        <f t="shared" ca="1" si="227"/>
        <v>IT</v>
      </c>
      <c r="N690">
        <f t="shared" ca="1" si="228"/>
        <v>3</v>
      </c>
      <c r="O690" t="str">
        <f t="shared" ca="1" si="229"/>
        <v>Graduate</v>
      </c>
      <c r="P690">
        <f t="shared" ca="1" si="230"/>
        <v>1</v>
      </c>
      <c r="Q690">
        <f t="shared" ca="1" si="231"/>
        <v>2</v>
      </c>
      <c r="R690">
        <f t="shared" ca="1" si="232"/>
        <v>766248</v>
      </c>
      <c r="S690">
        <f t="shared" ca="1" si="233"/>
        <v>3</v>
      </c>
      <c r="T690" t="str">
        <f t="shared" ca="1" si="234"/>
        <v>Paris</v>
      </c>
      <c r="U690">
        <f t="shared" ca="1" si="235"/>
        <v>6500285.7992850635</v>
      </c>
      <c r="V690">
        <f t="shared" ca="1" si="236"/>
        <v>118545.85384864049</v>
      </c>
      <c r="W690">
        <f t="shared" ca="1" si="237"/>
        <v>544198.28547346464</v>
      </c>
      <c r="X690">
        <f t="shared" ca="1" si="238"/>
        <v>225829.3643098395</v>
      </c>
      <c r="Y690">
        <f t="shared" ca="1" si="239"/>
        <v>627125.95458165987</v>
      </c>
      <c r="Z690">
        <f t="shared" ca="1" si="240"/>
        <v>241419.56056880479</v>
      </c>
      <c r="AA690">
        <f t="shared" ca="1" si="241"/>
        <v>8052151.6453273334</v>
      </c>
      <c r="AB690">
        <f t="shared" ca="1" si="242"/>
        <v>7080650.4725871924</v>
      </c>
      <c r="AD690">
        <f ca="1">IF(main[[#This Row],[Place]]="Melbourne",main[[#This Row],[Networth]],0)</f>
        <v>0</v>
      </c>
      <c r="AE690">
        <f ca="1">IF(main[[#This Row],[Place]]="Cardiff",main[[#This Row],[Networth]],0)</f>
        <v>0</v>
      </c>
      <c r="AF690">
        <f ca="1">IF(main[[#This Row],[Place]]="New york",main[[#This Row],[Networth]],0)</f>
        <v>0</v>
      </c>
      <c r="AG690">
        <f ca="1">IF(main[[#This Row],[Place]]="London",main[[#This Row],[Networth]],0)</f>
        <v>0</v>
      </c>
      <c r="AH690">
        <f ca="1">IF(main[[#This Row],[Place]]="Paris",main[[#This Row],[Networth]],0)</f>
        <v>7080650.4725871924</v>
      </c>
      <c r="AI690">
        <f ca="1">IF(main[[#This Row],[Place]]="Rome",main[[#This Row],[Networth]],0)</f>
        <v>0</v>
      </c>
      <c r="AJ690">
        <f ca="1">IF(main[[#This Row],[Place]]="Delhi",main[[#This Row],[Networth]],0)</f>
        <v>0</v>
      </c>
      <c r="AK690">
        <f ca="1">IF(main[[#This Row],[Place]]="Lords",main[[#This Row],[Networth]],0)</f>
        <v>0</v>
      </c>
    </row>
    <row r="691" spans="4:37">
      <c r="D691" s="16">
        <f t="shared" ca="1" si="222"/>
        <v>24</v>
      </c>
      <c r="E691">
        <f t="shared" ca="1" si="222"/>
        <v>24</v>
      </c>
      <c r="F691">
        <f t="shared" si="243"/>
        <v>688</v>
      </c>
      <c r="G691" t="str">
        <f ca="1">VLOOKUP(D691,firstname[],2,FALSE)</f>
        <v>Katnam</v>
      </c>
      <c r="H691" s="3" t="str">
        <f ca="1">VLOOKUP(E691,lastname[],2,FALSE)</f>
        <v>Sundar</v>
      </c>
      <c r="I691">
        <f t="shared" ca="1" si="223"/>
        <v>31</v>
      </c>
      <c r="J691">
        <f t="shared" ca="1" si="224"/>
        <v>2</v>
      </c>
      <c r="K691" t="str">
        <f t="shared" ca="1" si="225"/>
        <v>women</v>
      </c>
      <c r="L691">
        <f t="shared" ca="1" si="226"/>
        <v>3</v>
      </c>
      <c r="M691" t="str">
        <f t="shared" ca="1" si="227"/>
        <v>Mechanical</v>
      </c>
      <c r="N691">
        <f t="shared" ca="1" si="228"/>
        <v>5</v>
      </c>
      <c r="O691" t="str">
        <f t="shared" ca="1" si="229"/>
        <v>PHD</v>
      </c>
      <c r="P691">
        <f t="shared" ca="1" si="230"/>
        <v>3</v>
      </c>
      <c r="Q691">
        <f t="shared" ca="1" si="231"/>
        <v>1</v>
      </c>
      <c r="R691">
        <f t="shared" ca="1" si="232"/>
        <v>918671</v>
      </c>
      <c r="S691">
        <f t="shared" ca="1" si="233"/>
        <v>7</v>
      </c>
      <c r="T691" t="str">
        <f t="shared" ca="1" si="234"/>
        <v>Melbourne</v>
      </c>
      <c r="U691">
        <f t="shared" ca="1" si="235"/>
        <v>1372939.9265259223</v>
      </c>
      <c r="V691">
        <f t="shared" ca="1" si="236"/>
        <v>124216.32517292246</v>
      </c>
      <c r="W691">
        <f t="shared" ca="1" si="237"/>
        <v>675329.87382845033</v>
      </c>
      <c r="X691">
        <f t="shared" ca="1" si="238"/>
        <v>50436.949439647346</v>
      </c>
      <c r="Y691">
        <f t="shared" ca="1" si="239"/>
        <v>631819.46135516302</v>
      </c>
      <c r="Z691">
        <f t="shared" ca="1" si="240"/>
        <v>163630.04524965657</v>
      </c>
      <c r="AA691">
        <f t="shared" ca="1" si="241"/>
        <v>3130570.8456040295</v>
      </c>
      <c r="AB691">
        <f t="shared" ca="1" si="242"/>
        <v>2324098.1096362965</v>
      </c>
      <c r="AD691">
        <f ca="1">IF(main[[#This Row],[Place]]="Melbourne",main[[#This Row],[Networth]],0)</f>
        <v>2324098.1096362965</v>
      </c>
      <c r="AE691">
        <f ca="1">IF(main[[#This Row],[Place]]="Cardiff",main[[#This Row],[Networth]],0)</f>
        <v>0</v>
      </c>
      <c r="AF691">
        <f ca="1">IF(main[[#This Row],[Place]]="New york",main[[#This Row],[Networth]],0)</f>
        <v>0</v>
      </c>
      <c r="AG691">
        <f ca="1">IF(main[[#This Row],[Place]]="London",main[[#This Row],[Networth]],0)</f>
        <v>0</v>
      </c>
      <c r="AH691">
        <f ca="1">IF(main[[#This Row],[Place]]="Paris",main[[#This Row],[Networth]],0)</f>
        <v>0</v>
      </c>
      <c r="AI691">
        <f ca="1">IF(main[[#This Row],[Place]]="Rome",main[[#This Row],[Networth]],0)</f>
        <v>0</v>
      </c>
      <c r="AJ691">
        <f ca="1">IF(main[[#This Row],[Place]]="Delhi",main[[#This Row],[Networth]],0)</f>
        <v>0</v>
      </c>
      <c r="AK691">
        <f ca="1">IF(main[[#This Row],[Place]]="Lords",main[[#This Row],[Networth]],0)</f>
        <v>0</v>
      </c>
    </row>
    <row r="692" spans="4:37">
      <c r="D692" s="16">
        <f t="shared" ca="1" si="222"/>
        <v>25</v>
      </c>
      <c r="E692">
        <f t="shared" ca="1" si="222"/>
        <v>13</v>
      </c>
      <c r="F692">
        <f t="shared" si="243"/>
        <v>689</v>
      </c>
      <c r="G692" t="str">
        <f ca="1">VLOOKUP(D692,firstname[],2,FALSE)</f>
        <v>Washington</v>
      </c>
      <c r="H692" s="3" t="str">
        <f ca="1">VLOOKUP(E692,lastname[],2,FALSE)</f>
        <v>Hooda</v>
      </c>
      <c r="I692">
        <f t="shared" ca="1" si="223"/>
        <v>29</v>
      </c>
      <c r="J692">
        <f t="shared" ca="1" si="224"/>
        <v>2</v>
      </c>
      <c r="K692" t="str">
        <f t="shared" ca="1" si="225"/>
        <v>women</v>
      </c>
      <c r="L692">
        <f t="shared" ca="1" si="226"/>
        <v>6</v>
      </c>
      <c r="M692" t="str">
        <f t="shared" ca="1" si="227"/>
        <v>Biotech</v>
      </c>
      <c r="N692">
        <f t="shared" ca="1" si="228"/>
        <v>5</v>
      </c>
      <c r="O692" t="str">
        <f t="shared" ca="1" si="229"/>
        <v>PHD</v>
      </c>
      <c r="P692">
        <f t="shared" ca="1" si="230"/>
        <v>3</v>
      </c>
      <c r="Q692">
        <f t="shared" ca="1" si="231"/>
        <v>2</v>
      </c>
      <c r="R692">
        <f t="shared" ca="1" si="232"/>
        <v>347318</v>
      </c>
      <c r="S692">
        <f t="shared" ca="1" si="233"/>
        <v>6</v>
      </c>
      <c r="T692" t="str">
        <f t="shared" ca="1" si="234"/>
        <v>Lords</v>
      </c>
      <c r="U692">
        <f t="shared" ca="1" si="235"/>
        <v>3243827.2808770877</v>
      </c>
      <c r="V692">
        <f t="shared" ca="1" si="236"/>
        <v>98519.878491806565</v>
      </c>
      <c r="W692">
        <f t="shared" ca="1" si="237"/>
        <v>11227.204760640068</v>
      </c>
      <c r="X692">
        <f t="shared" ca="1" si="238"/>
        <v>1789.5636470591351</v>
      </c>
      <c r="Y692">
        <f t="shared" ca="1" si="239"/>
        <v>307123.16794722225</v>
      </c>
      <c r="Z692">
        <f t="shared" ca="1" si="240"/>
        <v>131246.52084467775</v>
      </c>
      <c r="AA692">
        <f t="shared" ca="1" si="241"/>
        <v>3733619.0064824056</v>
      </c>
      <c r="AB692">
        <f t="shared" ca="1" si="242"/>
        <v>3326186.3963963175</v>
      </c>
      <c r="AD692">
        <f ca="1">IF(main[[#This Row],[Place]]="Melbourne",main[[#This Row],[Networth]],0)</f>
        <v>0</v>
      </c>
      <c r="AE692">
        <f ca="1">IF(main[[#This Row],[Place]]="Cardiff",main[[#This Row],[Networth]],0)</f>
        <v>0</v>
      </c>
      <c r="AF692">
        <f ca="1">IF(main[[#This Row],[Place]]="New york",main[[#This Row],[Networth]],0)</f>
        <v>0</v>
      </c>
      <c r="AG692">
        <f ca="1">IF(main[[#This Row],[Place]]="London",main[[#This Row],[Networth]],0)</f>
        <v>0</v>
      </c>
      <c r="AH692">
        <f ca="1">IF(main[[#This Row],[Place]]="Paris",main[[#This Row],[Networth]],0)</f>
        <v>0</v>
      </c>
      <c r="AI692">
        <f ca="1">IF(main[[#This Row],[Place]]="Rome",main[[#This Row],[Networth]],0)</f>
        <v>0</v>
      </c>
      <c r="AJ692">
        <f ca="1">IF(main[[#This Row],[Place]]="Delhi",main[[#This Row],[Networth]],0)</f>
        <v>0</v>
      </c>
      <c r="AK692">
        <f ca="1">IF(main[[#This Row],[Place]]="Lords",main[[#This Row],[Networth]],0)</f>
        <v>3326186.3963963175</v>
      </c>
    </row>
    <row r="693" spans="4:37">
      <c r="D693" s="16">
        <f t="shared" ca="1" si="222"/>
        <v>4</v>
      </c>
      <c r="E693">
        <f t="shared" ca="1" si="222"/>
        <v>10</v>
      </c>
      <c r="F693">
        <f t="shared" si="243"/>
        <v>690</v>
      </c>
      <c r="G693" t="str">
        <f ca="1">VLOOKUP(D693,firstname[],2,FALSE)</f>
        <v>Sharmila</v>
      </c>
      <c r="H693" s="3" t="str">
        <f ca="1">VLOOKUP(E693,lastname[],2,FALSE)</f>
        <v>Musk</v>
      </c>
      <c r="I693">
        <f t="shared" ca="1" si="223"/>
        <v>39</v>
      </c>
      <c r="J693">
        <f t="shared" ca="1" si="224"/>
        <v>2</v>
      </c>
      <c r="K693" t="str">
        <f t="shared" ca="1" si="225"/>
        <v>women</v>
      </c>
      <c r="L693">
        <f t="shared" ca="1" si="226"/>
        <v>5</v>
      </c>
      <c r="M693" t="str">
        <f t="shared" ca="1" si="227"/>
        <v>Electrical</v>
      </c>
      <c r="N693">
        <f t="shared" ca="1" si="228"/>
        <v>5</v>
      </c>
      <c r="O693" t="str">
        <f t="shared" ca="1" si="229"/>
        <v>PHD</v>
      </c>
      <c r="P693">
        <f t="shared" ca="1" si="230"/>
        <v>3</v>
      </c>
      <c r="Q693">
        <f t="shared" ca="1" si="231"/>
        <v>3</v>
      </c>
      <c r="R693">
        <f t="shared" ca="1" si="232"/>
        <v>833734</v>
      </c>
      <c r="S693">
        <f t="shared" ca="1" si="233"/>
        <v>3</v>
      </c>
      <c r="T693" t="str">
        <f t="shared" ca="1" si="234"/>
        <v>Paris</v>
      </c>
      <c r="U693">
        <f t="shared" ca="1" si="235"/>
        <v>4365617.2643464804</v>
      </c>
      <c r="V693">
        <f t="shared" ca="1" si="236"/>
        <v>59254.382875068382</v>
      </c>
      <c r="W693">
        <f t="shared" ca="1" si="237"/>
        <v>54202.71277092259</v>
      </c>
      <c r="X693">
        <f t="shared" ca="1" si="238"/>
        <v>1592.3776449055026</v>
      </c>
      <c r="Y693">
        <f t="shared" ca="1" si="239"/>
        <v>528233.40586253616</v>
      </c>
      <c r="Z693">
        <f t="shared" ca="1" si="240"/>
        <v>259591.75022839624</v>
      </c>
      <c r="AA693">
        <f t="shared" ca="1" si="241"/>
        <v>5513145.7273458</v>
      </c>
      <c r="AB693">
        <f t="shared" ca="1" si="242"/>
        <v>4924065.5609632898</v>
      </c>
      <c r="AD693">
        <f ca="1">IF(main[[#This Row],[Place]]="Melbourne",main[[#This Row],[Networth]],0)</f>
        <v>0</v>
      </c>
      <c r="AE693">
        <f ca="1">IF(main[[#This Row],[Place]]="Cardiff",main[[#This Row],[Networth]],0)</f>
        <v>0</v>
      </c>
      <c r="AF693">
        <f ca="1">IF(main[[#This Row],[Place]]="New york",main[[#This Row],[Networth]],0)</f>
        <v>0</v>
      </c>
      <c r="AG693">
        <f ca="1">IF(main[[#This Row],[Place]]="London",main[[#This Row],[Networth]],0)</f>
        <v>0</v>
      </c>
      <c r="AH693">
        <f ca="1">IF(main[[#This Row],[Place]]="Paris",main[[#This Row],[Networth]],0)</f>
        <v>4924065.5609632898</v>
      </c>
      <c r="AI693">
        <f ca="1">IF(main[[#This Row],[Place]]="Rome",main[[#This Row],[Networth]],0)</f>
        <v>0</v>
      </c>
      <c r="AJ693">
        <f ca="1">IF(main[[#This Row],[Place]]="Delhi",main[[#This Row],[Networth]],0)</f>
        <v>0</v>
      </c>
      <c r="AK693">
        <f ca="1">IF(main[[#This Row],[Place]]="Lords",main[[#This Row],[Networth]],0)</f>
        <v>0</v>
      </c>
    </row>
    <row r="694" spans="4:37">
      <c r="D694" s="16">
        <f t="shared" ca="1" si="222"/>
        <v>19</v>
      </c>
      <c r="E694">
        <f t="shared" ca="1" si="222"/>
        <v>1</v>
      </c>
      <c r="F694">
        <f t="shared" si="243"/>
        <v>691</v>
      </c>
      <c r="G694" t="str">
        <f ca="1">VLOOKUP(D694,firstname[],2,FALSE)</f>
        <v>Berkin</v>
      </c>
      <c r="H694" s="3" t="str">
        <f ca="1">VLOOKUP(E694,lastname[],2,FALSE)</f>
        <v>Singh</v>
      </c>
      <c r="I694">
        <f t="shared" ca="1" si="223"/>
        <v>32</v>
      </c>
      <c r="J694">
        <f t="shared" ca="1" si="224"/>
        <v>2</v>
      </c>
      <c r="K694" t="str">
        <f t="shared" ca="1" si="225"/>
        <v>women</v>
      </c>
      <c r="L694">
        <f t="shared" ca="1" si="226"/>
        <v>4</v>
      </c>
      <c r="M694" t="str">
        <f t="shared" ca="1" si="227"/>
        <v>IT</v>
      </c>
      <c r="N694">
        <f t="shared" ca="1" si="228"/>
        <v>2</v>
      </c>
      <c r="O694" t="str">
        <f t="shared" ca="1" si="229"/>
        <v>SSC</v>
      </c>
      <c r="P694">
        <f t="shared" ca="1" si="230"/>
        <v>2</v>
      </c>
      <c r="Q694">
        <f t="shared" ca="1" si="231"/>
        <v>1</v>
      </c>
      <c r="R694">
        <f t="shared" ca="1" si="232"/>
        <v>733573</v>
      </c>
      <c r="S694">
        <f t="shared" ca="1" si="233"/>
        <v>6</v>
      </c>
      <c r="T694" t="str">
        <f t="shared" ca="1" si="234"/>
        <v>Lords</v>
      </c>
      <c r="U694">
        <f t="shared" ca="1" si="235"/>
        <v>674874.27434910764</v>
      </c>
      <c r="V694">
        <f t="shared" ca="1" si="236"/>
        <v>65184.110881922839</v>
      </c>
      <c r="W694">
        <f t="shared" ca="1" si="237"/>
        <v>659713.55775082181</v>
      </c>
      <c r="X694">
        <f t="shared" ca="1" si="238"/>
        <v>472687.60302056739</v>
      </c>
      <c r="Y694">
        <f t="shared" ca="1" si="239"/>
        <v>64857.580339004206</v>
      </c>
      <c r="Z694">
        <f t="shared" ca="1" si="240"/>
        <v>104168.73568157651</v>
      </c>
      <c r="AA694">
        <f t="shared" ca="1" si="241"/>
        <v>2172329.5677815061</v>
      </c>
      <c r="AB694">
        <f t="shared" ca="1" si="242"/>
        <v>1569600.2735400116</v>
      </c>
      <c r="AD694">
        <f ca="1">IF(main[[#This Row],[Place]]="Melbourne",main[[#This Row],[Networth]],0)</f>
        <v>0</v>
      </c>
      <c r="AE694">
        <f ca="1">IF(main[[#This Row],[Place]]="Cardiff",main[[#This Row],[Networth]],0)</f>
        <v>0</v>
      </c>
      <c r="AF694">
        <f ca="1">IF(main[[#This Row],[Place]]="New york",main[[#This Row],[Networth]],0)</f>
        <v>0</v>
      </c>
      <c r="AG694">
        <f ca="1">IF(main[[#This Row],[Place]]="London",main[[#This Row],[Networth]],0)</f>
        <v>0</v>
      </c>
      <c r="AH694">
        <f ca="1">IF(main[[#This Row],[Place]]="Paris",main[[#This Row],[Networth]],0)</f>
        <v>0</v>
      </c>
      <c r="AI694">
        <f ca="1">IF(main[[#This Row],[Place]]="Rome",main[[#This Row],[Networth]],0)</f>
        <v>0</v>
      </c>
      <c r="AJ694">
        <f ca="1">IF(main[[#This Row],[Place]]="Delhi",main[[#This Row],[Networth]],0)</f>
        <v>0</v>
      </c>
      <c r="AK694">
        <f ca="1">IF(main[[#This Row],[Place]]="Lords",main[[#This Row],[Networth]],0)</f>
        <v>1569600.2735400116</v>
      </c>
    </row>
    <row r="695" spans="4:37">
      <c r="D695" s="16">
        <f t="shared" ca="1" si="222"/>
        <v>16</v>
      </c>
      <c r="E695">
        <f t="shared" ca="1" si="222"/>
        <v>13</v>
      </c>
      <c r="F695">
        <f t="shared" si="243"/>
        <v>692</v>
      </c>
      <c r="G695" t="str">
        <f ca="1">VLOOKUP(D695,firstname[],2,FALSE)</f>
        <v>Kane</v>
      </c>
      <c r="H695" s="3" t="str">
        <f ca="1">VLOOKUP(E695,lastname[],2,FALSE)</f>
        <v>Hooda</v>
      </c>
      <c r="I695">
        <f t="shared" ca="1" si="223"/>
        <v>33</v>
      </c>
      <c r="J695">
        <f t="shared" ca="1" si="224"/>
        <v>1</v>
      </c>
      <c r="K695" t="str">
        <f t="shared" ca="1" si="225"/>
        <v>men</v>
      </c>
      <c r="L695">
        <f t="shared" ca="1" si="226"/>
        <v>4</v>
      </c>
      <c r="M695" t="str">
        <f t="shared" ca="1" si="227"/>
        <v>IT</v>
      </c>
      <c r="N695">
        <f t="shared" ca="1" si="228"/>
        <v>1</v>
      </c>
      <c r="O695" t="str">
        <f t="shared" ca="1" si="229"/>
        <v>HSC</v>
      </c>
      <c r="P695">
        <f t="shared" ca="1" si="230"/>
        <v>1</v>
      </c>
      <c r="Q695">
        <f t="shared" ca="1" si="231"/>
        <v>1</v>
      </c>
      <c r="R695">
        <f t="shared" ca="1" si="232"/>
        <v>1458522</v>
      </c>
      <c r="S695">
        <f t="shared" ca="1" si="233"/>
        <v>1</v>
      </c>
      <c r="T695" t="str">
        <f t="shared" ca="1" si="234"/>
        <v>New york</v>
      </c>
      <c r="U695">
        <f t="shared" ca="1" si="235"/>
        <v>13474571.729246622</v>
      </c>
      <c r="V695">
        <f t="shared" ca="1" si="236"/>
        <v>221047.4081607277</v>
      </c>
      <c r="W695">
        <f t="shared" ca="1" si="237"/>
        <v>807125.54672467208</v>
      </c>
      <c r="X695">
        <f t="shared" ca="1" si="238"/>
        <v>299489.18533088721</v>
      </c>
      <c r="Y695">
        <f t="shared" ca="1" si="239"/>
        <v>1173736.3806957018</v>
      </c>
      <c r="Z695">
        <f t="shared" ca="1" si="240"/>
        <v>643107.08477638103</v>
      </c>
      <c r="AA695">
        <f t="shared" ca="1" si="241"/>
        <v>16383326.360747674</v>
      </c>
      <c r="AB695">
        <f t="shared" ca="1" si="242"/>
        <v>14689053.386560358</v>
      </c>
      <c r="AD695">
        <f ca="1">IF(main[[#This Row],[Place]]="Melbourne",main[[#This Row],[Networth]],0)</f>
        <v>0</v>
      </c>
      <c r="AE695">
        <f ca="1">IF(main[[#This Row],[Place]]="Cardiff",main[[#This Row],[Networth]],0)</f>
        <v>0</v>
      </c>
      <c r="AF695">
        <f ca="1">IF(main[[#This Row],[Place]]="New york",main[[#This Row],[Networth]],0)</f>
        <v>14689053.386560358</v>
      </c>
      <c r="AG695">
        <f ca="1">IF(main[[#This Row],[Place]]="London",main[[#This Row],[Networth]],0)</f>
        <v>0</v>
      </c>
      <c r="AH695">
        <f ca="1">IF(main[[#This Row],[Place]]="Paris",main[[#This Row],[Networth]],0)</f>
        <v>0</v>
      </c>
      <c r="AI695">
        <f ca="1">IF(main[[#This Row],[Place]]="Rome",main[[#This Row],[Networth]],0)</f>
        <v>0</v>
      </c>
      <c r="AJ695">
        <f ca="1">IF(main[[#This Row],[Place]]="Delhi",main[[#This Row],[Networth]],0)</f>
        <v>0</v>
      </c>
      <c r="AK695">
        <f ca="1">IF(main[[#This Row],[Place]]="Lords",main[[#This Row],[Networth]],0)</f>
        <v>0</v>
      </c>
    </row>
    <row r="696" spans="4:37">
      <c r="D696" s="16">
        <f t="shared" ca="1" si="222"/>
        <v>19</v>
      </c>
      <c r="E696">
        <f t="shared" ca="1" si="222"/>
        <v>29</v>
      </c>
      <c r="F696">
        <f t="shared" si="243"/>
        <v>693</v>
      </c>
      <c r="G696" t="str">
        <f ca="1">VLOOKUP(D696,firstname[],2,FALSE)</f>
        <v>Berkin</v>
      </c>
      <c r="H696" s="3" t="str">
        <f ca="1">VLOOKUP(E696,lastname[],2,FALSE)</f>
        <v>Stanikzai</v>
      </c>
      <c r="I696">
        <f t="shared" ca="1" si="223"/>
        <v>44</v>
      </c>
      <c r="J696">
        <f t="shared" ca="1" si="224"/>
        <v>2</v>
      </c>
      <c r="K696" t="str">
        <f t="shared" ca="1" si="225"/>
        <v>women</v>
      </c>
      <c r="L696">
        <f t="shared" ca="1" si="226"/>
        <v>5</v>
      </c>
      <c r="M696" t="str">
        <f t="shared" ca="1" si="227"/>
        <v>Electrical</v>
      </c>
      <c r="N696">
        <f t="shared" ca="1" si="228"/>
        <v>1</v>
      </c>
      <c r="O696" t="str">
        <f t="shared" ca="1" si="229"/>
        <v>HSC</v>
      </c>
      <c r="P696">
        <f t="shared" ca="1" si="230"/>
        <v>1</v>
      </c>
      <c r="Q696">
        <f t="shared" ca="1" si="231"/>
        <v>2</v>
      </c>
      <c r="R696">
        <f t="shared" ca="1" si="232"/>
        <v>936899</v>
      </c>
      <c r="S696">
        <f t="shared" ca="1" si="233"/>
        <v>1</v>
      </c>
      <c r="T696" t="str">
        <f t="shared" ca="1" si="234"/>
        <v>New york</v>
      </c>
      <c r="U696">
        <f t="shared" ca="1" si="235"/>
        <v>4966996.5564336665</v>
      </c>
      <c r="V696">
        <f t="shared" ca="1" si="236"/>
        <v>208870.01129118272</v>
      </c>
      <c r="W696">
        <f t="shared" ca="1" si="237"/>
        <v>802355.3317347233</v>
      </c>
      <c r="X696">
        <f t="shared" ca="1" si="238"/>
        <v>771182.89714788832</v>
      </c>
      <c r="Y696">
        <f t="shared" ca="1" si="239"/>
        <v>863669.23490762373</v>
      </c>
      <c r="Z696">
        <f t="shared" ca="1" si="240"/>
        <v>694035.83953121875</v>
      </c>
      <c r="AA696">
        <f t="shared" ca="1" si="241"/>
        <v>7400286.7276996085</v>
      </c>
      <c r="AB696">
        <f t="shared" ca="1" si="242"/>
        <v>5556564.5843529142</v>
      </c>
      <c r="AD696">
        <f ca="1">IF(main[[#This Row],[Place]]="Melbourne",main[[#This Row],[Networth]],0)</f>
        <v>0</v>
      </c>
      <c r="AE696">
        <f ca="1">IF(main[[#This Row],[Place]]="Cardiff",main[[#This Row],[Networth]],0)</f>
        <v>0</v>
      </c>
      <c r="AF696">
        <f ca="1">IF(main[[#This Row],[Place]]="New york",main[[#This Row],[Networth]],0)</f>
        <v>5556564.5843529142</v>
      </c>
      <c r="AG696">
        <f ca="1">IF(main[[#This Row],[Place]]="London",main[[#This Row],[Networth]],0)</f>
        <v>0</v>
      </c>
      <c r="AH696">
        <f ca="1">IF(main[[#This Row],[Place]]="Paris",main[[#This Row],[Networth]],0)</f>
        <v>0</v>
      </c>
      <c r="AI696">
        <f ca="1">IF(main[[#This Row],[Place]]="Rome",main[[#This Row],[Networth]],0)</f>
        <v>0</v>
      </c>
      <c r="AJ696">
        <f ca="1">IF(main[[#This Row],[Place]]="Delhi",main[[#This Row],[Networth]],0)</f>
        <v>0</v>
      </c>
      <c r="AK696">
        <f ca="1">IF(main[[#This Row],[Place]]="Lords",main[[#This Row],[Networth]],0)</f>
        <v>0</v>
      </c>
    </row>
    <row r="697" spans="4:37">
      <c r="D697" s="16">
        <f t="shared" ca="1" si="222"/>
        <v>2</v>
      </c>
      <c r="E697">
        <f t="shared" ca="1" si="222"/>
        <v>17</v>
      </c>
      <c r="F697">
        <f t="shared" si="243"/>
        <v>694</v>
      </c>
      <c r="G697" t="str">
        <f ca="1">VLOOKUP(D697,firstname[],2,FALSE)</f>
        <v>Daya</v>
      </c>
      <c r="H697" s="3" t="str">
        <f ca="1">VLOOKUP(E697,lastname[],2,FALSE)</f>
        <v>Williamson</v>
      </c>
      <c r="I697">
        <f t="shared" ca="1" si="223"/>
        <v>43</v>
      </c>
      <c r="J697">
        <f t="shared" ca="1" si="224"/>
        <v>2</v>
      </c>
      <c r="K697" t="str">
        <f t="shared" ca="1" si="225"/>
        <v>women</v>
      </c>
      <c r="L697">
        <f t="shared" ca="1" si="226"/>
        <v>4</v>
      </c>
      <c r="M697" t="str">
        <f t="shared" ca="1" si="227"/>
        <v>IT</v>
      </c>
      <c r="N697">
        <f t="shared" ca="1" si="228"/>
        <v>3</v>
      </c>
      <c r="O697" t="str">
        <f t="shared" ca="1" si="229"/>
        <v>Graduate</v>
      </c>
      <c r="P697">
        <f t="shared" ca="1" si="230"/>
        <v>2</v>
      </c>
      <c r="Q697">
        <f t="shared" ca="1" si="231"/>
        <v>4</v>
      </c>
      <c r="R697">
        <f t="shared" ca="1" si="232"/>
        <v>711892</v>
      </c>
      <c r="S697">
        <f t="shared" ca="1" si="233"/>
        <v>5</v>
      </c>
      <c r="T697" t="str">
        <f t="shared" ca="1" si="234"/>
        <v>Delhi</v>
      </c>
      <c r="U697">
        <f t="shared" ca="1" si="235"/>
        <v>5759123.3614735045</v>
      </c>
      <c r="V697">
        <f t="shared" ca="1" si="236"/>
        <v>169493.88048034199</v>
      </c>
      <c r="W697">
        <f t="shared" ca="1" si="237"/>
        <v>412467.04336703807</v>
      </c>
      <c r="X697">
        <f t="shared" ca="1" si="238"/>
        <v>282275.45292458724</v>
      </c>
      <c r="Y697">
        <f t="shared" ca="1" si="239"/>
        <v>187254.8444795442</v>
      </c>
      <c r="Z697">
        <f t="shared" ca="1" si="240"/>
        <v>144393.47342602885</v>
      </c>
      <c r="AA697">
        <f t="shared" ca="1" si="241"/>
        <v>7027875.878266572</v>
      </c>
      <c r="AB697">
        <f t="shared" ca="1" si="242"/>
        <v>6388851.7003820995</v>
      </c>
      <c r="AD697">
        <f ca="1">IF(main[[#This Row],[Place]]="Melbourne",main[[#This Row],[Networth]],0)</f>
        <v>0</v>
      </c>
      <c r="AE697">
        <f ca="1">IF(main[[#This Row],[Place]]="Cardiff",main[[#This Row],[Networth]],0)</f>
        <v>0</v>
      </c>
      <c r="AF697">
        <f ca="1">IF(main[[#This Row],[Place]]="New york",main[[#This Row],[Networth]],0)</f>
        <v>0</v>
      </c>
      <c r="AG697">
        <f ca="1">IF(main[[#This Row],[Place]]="London",main[[#This Row],[Networth]],0)</f>
        <v>0</v>
      </c>
      <c r="AH697">
        <f ca="1">IF(main[[#This Row],[Place]]="Paris",main[[#This Row],[Networth]],0)</f>
        <v>0</v>
      </c>
      <c r="AI697">
        <f ca="1">IF(main[[#This Row],[Place]]="Rome",main[[#This Row],[Networth]],0)</f>
        <v>0</v>
      </c>
      <c r="AJ697">
        <f ca="1">IF(main[[#This Row],[Place]]="Delhi",main[[#This Row],[Networth]],0)</f>
        <v>6388851.7003820995</v>
      </c>
      <c r="AK697">
        <f ca="1">IF(main[[#This Row],[Place]]="Lords",main[[#This Row],[Networth]],0)</f>
        <v>0</v>
      </c>
    </row>
    <row r="698" spans="4:37">
      <c r="D698" s="16">
        <f t="shared" ca="1" si="222"/>
        <v>14</v>
      </c>
      <c r="E698">
        <f t="shared" ca="1" si="222"/>
        <v>5</v>
      </c>
      <c r="F698">
        <f t="shared" si="243"/>
        <v>695</v>
      </c>
      <c r="G698" t="str">
        <f ca="1">VLOOKUP(D698,firstname[],2,FALSE)</f>
        <v>Glenn</v>
      </c>
      <c r="H698" s="3" t="str">
        <f ca="1">VLOOKUP(E698,lastname[],2,FALSE)</f>
        <v>Bacchan</v>
      </c>
      <c r="I698">
        <f t="shared" ca="1" si="223"/>
        <v>37</v>
      </c>
      <c r="J698">
        <f t="shared" ca="1" si="224"/>
        <v>1</v>
      </c>
      <c r="K698" t="str">
        <f t="shared" ca="1" si="225"/>
        <v>men</v>
      </c>
      <c r="L698">
        <f t="shared" ca="1" si="226"/>
        <v>2</v>
      </c>
      <c r="M698" t="str">
        <f t="shared" ca="1" si="227"/>
        <v>Chemical</v>
      </c>
      <c r="N698">
        <f t="shared" ca="1" si="228"/>
        <v>2</v>
      </c>
      <c r="O698" t="str">
        <f t="shared" ca="1" si="229"/>
        <v>SSC</v>
      </c>
      <c r="P698">
        <f t="shared" ca="1" si="230"/>
        <v>1</v>
      </c>
      <c r="Q698">
        <f t="shared" ca="1" si="231"/>
        <v>2</v>
      </c>
      <c r="R698">
        <f t="shared" ca="1" si="232"/>
        <v>1314027</v>
      </c>
      <c r="S698">
        <f t="shared" ca="1" si="233"/>
        <v>7</v>
      </c>
      <c r="T698" t="str">
        <f t="shared" ca="1" si="234"/>
        <v>Melbourne</v>
      </c>
      <c r="U698">
        <f t="shared" ca="1" si="235"/>
        <v>3018932.6950294846</v>
      </c>
      <c r="V698">
        <f t="shared" ca="1" si="236"/>
        <v>33882.078219073752</v>
      </c>
      <c r="W698">
        <f t="shared" ca="1" si="237"/>
        <v>431031.8580763443</v>
      </c>
      <c r="X698">
        <f t="shared" ca="1" si="238"/>
        <v>272837.26254094398</v>
      </c>
      <c r="Y698">
        <f t="shared" ca="1" si="239"/>
        <v>753786.06223337248</v>
      </c>
      <c r="Z698">
        <f t="shared" ca="1" si="240"/>
        <v>393147.59020795708</v>
      </c>
      <c r="AA698">
        <f t="shared" ca="1" si="241"/>
        <v>5157139.1433137851</v>
      </c>
      <c r="AB698">
        <f t="shared" ca="1" si="242"/>
        <v>4096633.7403203947</v>
      </c>
      <c r="AD698">
        <f ca="1">IF(main[[#This Row],[Place]]="Melbourne",main[[#This Row],[Networth]],0)</f>
        <v>4096633.7403203947</v>
      </c>
      <c r="AE698">
        <f ca="1">IF(main[[#This Row],[Place]]="Cardiff",main[[#This Row],[Networth]],0)</f>
        <v>0</v>
      </c>
      <c r="AF698">
        <f ca="1">IF(main[[#This Row],[Place]]="New york",main[[#This Row],[Networth]],0)</f>
        <v>0</v>
      </c>
      <c r="AG698">
        <f ca="1">IF(main[[#This Row],[Place]]="London",main[[#This Row],[Networth]],0)</f>
        <v>0</v>
      </c>
      <c r="AH698">
        <f ca="1">IF(main[[#This Row],[Place]]="Paris",main[[#This Row],[Networth]],0)</f>
        <v>0</v>
      </c>
      <c r="AI698">
        <f ca="1">IF(main[[#This Row],[Place]]="Rome",main[[#This Row],[Networth]],0)</f>
        <v>0</v>
      </c>
      <c r="AJ698">
        <f ca="1">IF(main[[#This Row],[Place]]="Delhi",main[[#This Row],[Networth]],0)</f>
        <v>0</v>
      </c>
      <c r="AK698">
        <f ca="1">IF(main[[#This Row],[Place]]="Lords",main[[#This Row],[Networth]],0)</f>
        <v>0</v>
      </c>
    </row>
    <row r="699" spans="4:37">
      <c r="D699" s="16">
        <f t="shared" ca="1" si="222"/>
        <v>27</v>
      </c>
      <c r="E699">
        <f t="shared" ca="1" si="222"/>
        <v>25</v>
      </c>
      <c r="F699">
        <f t="shared" si="243"/>
        <v>696</v>
      </c>
      <c r="G699" t="str">
        <f ca="1">VLOOKUP(D699,firstname[],2,FALSE)</f>
        <v>William</v>
      </c>
      <c r="H699" s="3" t="str">
        <f ca="1">VLOOKUP(E699,lastname[],2,FALSE)</f>
        <v>Mathhodkar</v>
      </c>
      <c r="I699">
        <f t="shared" ca="1" si="223"/>
        <v>25</v>
      </c>
      <c r="J699">
        <f t="shared" ca="1" si="224"/>
        <v>2</v>
      </c>
      <c r="K699" t="str">
        <f t="shared" ca="1" si="225"/>
        <v>women</v>
      </c>
      <c r="L699">
        <f t="shared" ca="1" si="226"/>
        <v>1</v>
      </c>
      <c r="M699" t="str">
        <f t="shared" ca="1" si="227"/>
        <v>Computer Science</v>
      </c>
      <c r="N699">
        <f t="shared" ca="1" si="228"/>
        <v>2</v>
      </c>
      <c r="O699" t="str">
        <f t="shared" ca="1" si="229"/>
        <v>SSC</v>
      </c>
      <c r="P699">
        <f t="shared" ca="1" si="230"/>
        <v>1</v>
      </c>
      <c r="Q699">
        <f t="shared" ca="1" si="231"/>
        <v>1</v>
      </c>
      <c r="R699">
        <f t="shared" ca="1" si="232"/>
        <v>1439637</v>
      </c>
      <c r="S699">
        <f t="shared" ca="1" si="233"/>
        <v>8</v>
      </c>
      <c r="T699" t="str">
        <f t="shared" ca="1" si="234"/>
        <v>Cardiff</v>
      </c>
      <c r="U699">
        <f t="shared" ca="1" si="235"/>
        <v>4743146.7698482554</v>
      </c>
      <c r="V699">
        <f t="shared" ca="1" si="236"/>
        <v>194796.68466604789</v>
      </c>
      <c r="W699">
        <f t="shared" ca="1" si="237"/>
        <v>1426432.163996205</v>
      </c>
      <c r="X699">
        <f t="shared" ca="1" si="238"/>
        <v>845389.95097647689</v>
      </c>
      <c r="Y699">
        <f t="shared" ca="1" si="239"/>
        <v>444384.43471757544</v>
      </c>
      <c r="Z699">
        <f t="shared" ca="1" si="240"/>
        <v>301125.39781453821</v>
      </c>
      <c r="AA699">
        <f t="shared" ca="1" si="241"/>
        <v>7910341.3316589985</v>
      </c>
      <c r="AB699">
        <f t="shared" ca="1" si="242"/>
        <v>6425770.2612988986</v>
      </c>
      <c r="AD699">
        <f ca="1">IF(main[[#This Row],[Place]]="Melbourne",main[[#This Row],[Networth]],0)</f>
        <v>0</v>
      </c>
      <c r="AE699">
        <f ca="1">IF(main[[#This Row],[Place]]="Cardiff",main[[#This Row],[Networth]],0)</f>
        <v>6425770.2612988986</v>
      </c>
      <c r="AF699">
        <f ca="1">IF(main[[#This Row],[Place]]="New york",main[[#This Row],[Networth]],0)</f>
        <v>0</v>
      </c>
      <c r="AG699">
        <f ca="1">IF(main[[#This Row],[Place]]="London",main[[#This Row],[Networth]],0)</f>
        <v>0</v>
      </c>
      <c r="AH699">
        <f ca="1">IF(main[[#This Row],[Place]]="Paris",main[[#This Row],[Networth]],0)</f>
        <v>0</v>
      </c>
      <c r="AI699">
        <f ca="1">IF(main[[#This Row],[Place]]="Rome",main[[#This Row],[Networth]],0)</f>
        <v>0</v>
      </c>
      <c r="AJ699">
        <f ca="1">IF(main[[#This Row],[Place]]="Delhi",main[[#This Row],[Networth]],0)</f>
        <v>0</v>
      </c>
      <c r="AK699">
        <f ca="1">IF(main[[#This Row],[Place]]="Lords",main[[#This Row],[Networth]],0)</f>
        <v>0</v>
      </c>
    </row>
    <row r="700" spans="4:37">
      <c r="D700" s="16">
        <f t="shared" ca="1" si="222"/>
        <v>8</v>
      </c>
      <c r="E700">
        <f t="shared" ca="1" si="222"/>
        <v>26</v>
      </c>
      <c r="F700">
        <f t="shared" si="243"/>
        <v>697</v>
      </c>
      <c r="G700" t="str">
        <f ca="1">VLOOKUP(D700,firstname[],2,FALSE)</f>
        <v>Faizal</v>
      </c>
      <c r="H700" s="3" t="str">
        <f ca="1">VLOOKUP(E700,lastname[],2,FALSE)</f>
        <v>Stirling</v>
      </c>
      <c r="I700">
        <f t="shared" ca="1" si="223"/>
        <v>30</v>
      </c>
      <c r="J700">
        <f t="shared" ca="1" si="224"/>
        <v>1</v>
      </c>
      <c r="K700" t="str">
        <f t="shared" ca="1" si="225"/>
        <v>men</v>
      </c>
      <c r="L700">
        <f t="shared" ca="1" si="226"/>
        <v>6</v>
      </c>
      <c r="M700" t="str">
        <f t="shared" ca="1" si="227"/>
        <v>Biotech</v>
      </c>
      <c r="N700">
        <f t="shared" ca="1" si="228"/>
        <v>3</v>
      </c>
      <c r="O700" t="str">
        <f t="shared" ca="1" si="229"/>
        <v>Graduate</v>
      </c>
      <c r="P700">
        <f t="shared" ca="1" si="230"/>
        <v>3</v>
      </c>
      <c r="Q700">
        <f t="shared" ca="1" si="231"/>
        <v>1</v>
      </c>
      <c r="R700">
        <f t="shared" ca="1" si="232"/>
        <v>773108</v>
      </c>
      <c r="S700">
        <f t="shared" ca="1" si="233"/>
        <v>7</v>
      </c>
      <c r="T700" t="str">
        <f t="shared" ca="1" si="234"/>
        <v>Melbourne</v>
      </c>
      <c r="U700">
        <f t="shared" ca="1" si="235"/>
        <v>2102355.8898258619</v>
      </c>
      <c r="V700">
        <f t="shared" ca="1" si="236"/>
        <v>34800.553672993774</v>
      </c>
      <c r="W700">
        <f t="shared" ca="1" si="237"/>
        <v>483867.65307661373</v>
      </c>
      <c r="X700">
        <f t="shared" ca="1" si="238"/>
        <v>160291.70315047956</v>
      </c>
      <c r="Y700">
        <f t="shared" ca="1" si="239"/>
        <v>197882.70518369437</v>
      </c>
      <c r="Z700">
        <f t="shared" ca="1" si="240"/>
        <v>379621.00672318152</v>
      </c>
      <c r="AA700">
        <f t="shared" ca="1" si="241"/>
        <v>3738952.549625657</v>
      </c>
      <c r="AB700">
        <f t="shared" ca="1" si="242"/>
        <v>3345977.5876184897</v>
      </c>
      <c r="AD700">
        <f ca="1">IF(main[[#This Row],[Place]]="Melbourne",main[[#This Row],[Networth]],0)</f>
        <v>3345977.5876184897</v>
      </c>
      <c r="AE700">
        <f ca="1">IF(main[[#This Row],[Place]]="Cardiff",main[[#This Row],[Networth]],0)</f>
        <v>0</v>
      </c>
      <c r="AF700">
        <f ca="1">IF(main[[#This Row],[Place]]="New york",main[[#This Row],[Networth]],0)</f>
        <v>0</v>
      </c>
      <c r="AG700">
        <f ca="1">IF(main[[#This Row],[Place]]="London",main[[#This Row],[Networth]],0)</f>
        <v>0</v>
      </c>
      <c r="AH700">
        <f ca="1">IF(main[[#This Row],[Place]]="Paris",main[[#This Row],[Networth]],0)</f>
        <v>0</v>
      </c>
      <c r="AI700">
        <f ca="1">IF(main[[#This Row],[Place]]="Rome",main[[#This Row],[Networth]],0)</f>
        <v>0</v>
      </c>
      <c r="AJ700">
        <f ca="1">IF(main[[#This Row],[Place]]="Delhi",main[[#This Row],[Networth]],0)</f>
        <v>0</v>
      </c>
      <c r="AK700">
        <f ca="1">IF(main[[#This Row],[Place]]="Lords",main[[#This Row],[Networth]],0)</f>
        <v>0</v>
      </c>
    </row>
    <row r="701" spans="4:37">
      <c r="D701" s="16">
        <f t="shared" ca="1" si="222"/>
        <v>3</v>
      </c>
      <c r="E701">
        <f t="shared" ca="1" si="222"/>
        <v>6</v>
      </c>
      <c r="F701">
        <f t="shared" si="243"/>
        <v>698</v>
      </c>
      <c r="G701" t="str">
        <f ca="1">VLOOKUP(D701,firstname[],2,FALSE)</f>
        <v>Pradyuman</v>
      </c>
      <c r="H701" s="3" t="str">
        <f ca="1">VLOOKUP(E701,lastname[],2,FALSE)</f>
        <v>Pant</v>
      </c>
      <c r="I701">
        <f t="shared" ca="1" si="223"/>
        <v>42</v>
      </c>
      <c r="J701">
        <f t="shared" ca="1" si="224"/>
        <v>1</v>
      </c>
      <c r="K701" t="str">
        <f t="shared" ca="1" si="225"/>
        <v>men</v>
      </c>
      <c r="L701">
        <f t="shared" ca="1" si="226"/>
        <v>3</v>
      </c>
      <c r="M701" t="str">
        <f t="shared" ca="1" si="227"/>
        <v>Mechanical</v>
      </c>
      <c r="N701">
        <f t="shared" ca="1" si="228"/>
        <v>4</v>
      </c>
      <c r="O701" t="str">
        <f t="shared" ca="1" si="229"/>
        <v>PostGraduate</v>
      </c>
      <c r="P701">
        <f t="shared" ca="1" si="230"/>
        <v>2</v>
      </c>
      <c r="Q701">
        <f t="shared" ca="1" si="231"/>
        <v>2</v>
      </c>
      <c r="R701">
        <f t="shared" ca="1" si="232"/>
        <v>771617</v>
      </c>
      <c r="S701">
        <f t="shared" ca="1" si="233"/>
        <v>8</v>
      </c>
      <c r="T701" t="str">
        <f t="shared" ca="1" si="234"/>
        <v>Cardiff</v>
      </c>
      <c r="U701">
        <f t="shared" ca="1" si="235"/>
        <v>489544.36212210532</v>
      </c>
      <c r="V701">
        <f t="shared" ca="1" si="236"/>
        <v>34543.993620247427</v>
      </c>
      <c r="W701">
        <f t="shared" ca="1" si="237"/>
        <v>122349.43326109377</v>
      </c>
      <c r="X701">
        <f t="shared" ca="1" si="238"/>
        <v>50679.652301175549</v>
      </c>
      <c r="Y701">
        <f t="shared" ca="1" si="239"/>
        <v>694152.59243824217</v>
      </c>
      <c r="Z701">
        <f t="shared" ca="1" si="240"/>
        <v>216382.98716090532</v>
      </c>
      <c r="AA701">
        <f t="shared" ca="1" si="241"/>
        <v>1599893.7825441044</v>
      </c>
      <c r="AB701">
        <f t="shared" ca="1" si="242"/>
        <v>820517.54418443935</v>
      </c>
      <c r="AD701">
        <f ca="1">IF(main[[#This Row],[Place]]="Melbourne",main[[#This Row],[Networth]],0)</f>
        <v>0</v>
      </c>
      <c r="AE701">
        <f ca="1">IF(main[[#This Row],[Place]]="Cardiff",main[[#This Row],[Networth]],0)</f>
        <v>820517.54418443935</v>
      </c>
      <c r="AF701">
        <f ca="1">IF(main[[#This Row],[Place]]="New york",main[[#This Row],[Networth]],0)</f>
        <v>0</v>
      </c>
      <c r="AG701">
        <f ca="1">IF(main[[#This Row],[Place]]="London",main[[#This Row],[Networth]],0)</f>
        <v>0</v>
      </c>
      <c r="AH701">
        <f ca="1">IF(main[[#This Row],[Place]]="Paris",main[[#This Row],[Networth]],0)</f>
        <v>0</v>
      </c>
      <c r="AI701">
        <f ca="1">IF(main[[#This Row],[Place]]="Rome",main[[#This Row],[Networth]],0)</f>
        <v>0</v>
      </c>
      <c r="AJ701">
        <f ca="1">IF(main[[#This Row],[Place]]="Delhi",main[[#This Row],[Networth]],0)</f>
        <v>0</v>
      </c>
      <c r="AK701">
        <f ca="1">IF(main[[#This Row],[Place]]="Lords",main[[#This Row],[Networth]],0)</f>
        <v>0</v>
      </c>
    </row>
    <row r="702" spans="4:37">
      <c r="D702" s="16">
        <f t="shared" ca="1" si="222"/>
        <v>22</v>
      </c>
      <c r="E702">
        <f t="shared" ca="1" si="222"/>
        <v>6</v>
      </c>
      <c r="F702">
        <f t="shared" si="243"/>
        <v>699</v>
      </c>
      <c r="G702" t="str">
        <f ca="1">VLOOKUP(D702,firstname[],2,FALSE)</f>
        <v>Satya</v>
      </c>
      <c r="H702" s="3" t="str">
        <f ca="1">VLOOKUP(E702,lastname[],2,FALSE)</f>
        <v>Pant</v>
      </c>
      <c r="I702">
        <f t="shared" ca="1" si="223"/>
        <v>45</v>
      </c>
      <c r="J702">
        <f t="shared" ca="1" si="224"/>
        <v>1</v>
      </c>
      <c r="K702" t="str">
        <f t="shared" ca="1" si="225"/>
        <v>men</v>
      </c>
      <c r="L702">
        <f t="shared" ca="1" si="226"/>
        <v>2</v>
      </c>
      <c r="M702" t="str">
        <f t="shared" ca="1" si="227"/>
        <v>Chemical</v>
      </c>
      <c r="N702">
        <f t="shared" ca="1" si="228"/>
        <v>3</v>
      </c>
      <c r="O702" t="str">
        <f t="shared" ca="1" si="229"/>
        <v>Graduate</v>
      </c>
      <c r="P702">
        <f t="shared" ca="1" si="230"/>
        <v>2</v>
      </c>
      <c r="Q702">
        <f t="shared" ca="1" si="231"/>
        <v>4</v>
      </c>
      <c r="R702">
        <f t="shared" ca="1" si="232"/>
        <v>999415</v>
      </c>
      <c r="S702">
        <f t="shared" ca="1" si="233"/>
        <v>6</v>
      </c>
      <c r="T702" t="str">
        <f t="shared" ca="1" si="234"/>
        <v>Lords</v>
      </c>
      <c r="U702">
        <f t="shared" ca="1" si="235"/>
        <v>4376898.9398445413</v>
      </c>
      <c r="V702">
        <f t="shared" ca="1" si="236"/>
        <v>90029.95839887287</v>
      </c>
      <c r="W702">
        <f t="shared" ca="1" si="237"/>
        <v>925437.63686512224</v>
      </c>
      <c r="X702">
        <f t="shared" ca="1" si="238"/>
        <v>715667.62981195783</v>
      </c>
      <c r="Y702">
        <f t="shared" ca="1" si="239"/>
        <v>960334.99616406101</v>
      </c>
      <c r="Z702">
        <f t="shared" ca="1" si="240"/>
        <v>115183.49932838154</v>
      </c>
      <c r="AA702">
        <f t="shared" ca="1" si="241"/>
        <v>6416935.0760380449</v>
      </c>
      <c r="AB702">
        <f t="shared" ca="1" si="242"/>
        <v>4650902.4916631533</v>
      </c>
      <c r="AD702">
        <f ca="1">IF(main[[#This Row],[Place]]="Melbourne",main[[#This Row],[Networth]],0)</f>
        <v>0</v>
      </c>
      <c r="AE702">
        <f ca="1">IF(main[[#This Row],[Place]]="Cardiff",main[[#This Row],[Networth]],0)</f>
        <v>0</v>
      </c>
      <c r="AF702">
        <f ca="1">IF(main[[#This Row],[Place]]="New york",main[[#This Row],[Networth]],0)</f>
        <v>0</v>
      </c>
      <c r="AG702">
        <f ca="1">IF(main[[#This Row],[Place]]="London",main[[#This Row],[Networth]],0)</f>
        <v>0</v>
      </c>
      <c r="AH702">
        <f ca="1">IF(main[[#This Row],[Place]]="Paris",main[[#This Row],[Networth]],0)</f>
        <v>0</v>
      </c>
      <c r="AI702">
        <f ca="1">IF(main[[#This Row],[Place]]="Rome",main[[#This Row],[Networth]],0)</f>
        <v>0</v>
      </c>
      <c r="AJ702">
        <f ca="1">IF(main[[#This Row],[Place]]="Delhi",main[[#This Row],[Networth]],0)</f>
        <v>0</v>
      </c>
      <c r="AK702">
        <f ca="1">IF(main[[#This Row],[Place]]="Lords",main[[#This Row],[Networth]],0)</f>
        <v>4650902.4916631533</v>
      </c>
    </row>
    <row r="703" spans="4:37">
      <c r="D703" s="16">
        <f t="shared" ca="1" si="222"/>
        <v>19</v>
      </c>
      <c r="E703">
        <f t="shared" ca="1" si="222"/>
        <v>28</v>
      </c>
      <c r="F703">
        <f t="shared" si="243"/>
        <v>700</v>
      </c>
      <c r="G703" t="str">
        <f ca="1">VLOOKUP(D703,firstname[],2,FALSE)</f>
        <v>Berkin</v>
      </c>
      <c r="H703" s="3" t="str">
        <f ca="1">VLOOKUP(E703,lastname[],2,FALSE)</f>
        <v>Coulternile</v>
      </c>
      <c r="I703">
        <f t="shared" ca="1" si="223"/>
        <v>36</v>
      </c>
      <c r="J703">
        <f t="shared" ca="1" si="224"/>
        <v>2</v>
      </c>
      <c r="K703" t="str">
        <f t="shared" ca="1" si="225"/>
        <v>women</v>
      </c>
      <c r="L703">
        <f t="shared" ca="1" si="226"/>
        <v>5</v>
      </c>
      <c r="M703" t="str">
        <f t="shared" ca="1" si="227"/>
        <v>Electrical</v>
      </c>
      <c r="N703">
        <f t="shared" ca="1" si="228"/>
        <v>2</v>
      </c>
      <c r="O703" t="str">
        <f t="shared" ca="1" si="229"/>
        <v>SSC</v>
      </c>
      <c r="P703">
        <f t="shared" ca="1" si="230"/>
        <v>2</v>
      </c>
      <c r="Q703">
        <f t="shared" ca="1" si="231"/>
        <v>4</v>
      </c>
      <c r="R703">
        <f t="shared" ca="1" si="232"/>
        <v>867521</v>
      </c>
      <c r="S703">
        <f t="shared" ca="1" si="233"/>
        <v>7</v>
      </c>
      <c r="T703" t="str">
        <f t="shared" ca="1" si="234"/>
        <v>Melbourne</v>
      </c>
      <c r="U703">
        <f t="shared" ca="1" si="235"/>
        <v>2419631.0938959233</v>
      </c>
      <c r="V703">
        <f t="shared" ca="1" si="236"/>
        <v>99006.955662916444</v>
      </c>
      <c r="W703">
        <f t="shared" ca="1" si="237"/>
        <v>144675.22468718738</v>
      </c>
      <c r="X703">
        <f t="shared" ca="1" si="238"/>
        <v>49455.764351674836</v>
      </c>
      <c r="Y703">
        <f t="shared" ca="1" si="239"/>
        <v>800051.89188581717</v>
      </c>
      <c r="Z703">
        <f t="shared" ca="1" si="240"/>
        <v>496286.2822173778</v>
      </c>
      <c r="AA703">
        <f t="shared" ca="1" si="241"/>
        <v>3928113.6008004886</v>
      </c>
      <c r="AB703">
        <f t="shared" ca="1" si="242"/>
        <v>2979598.9889000803</v>
      </c>
      <c r="AD703">
        <f ca="1">IF(main[[#This Row],[Place]]="Melbourne",main[[#This Row],[Networth]],0)</f>
        <v>2979598.9889000803</v>
      </c>
      <c r="AE703">
        <f ca="1">IF(main[[#This Row],[Place]]="Cardiff",main[[#This Row],[Networth]],0)</f>
        <v>0</v>
      </c>
      <c r="AF703">
        <f ca="1">IF(main[[#This Row],[Place]]="New york",main[[#This Row],[Networth]],0)</f>
        <v>0</v>
      </c>
      <c r="AG703">
        <f ca="1">IF(main[[#This Row],[Place]]="London",main[[#This Row],[Networth]],0)</f>
        <v>0</v>
      </c>
      <c r="AH703">
        <f ca="1">IF(main[[#This Row],[Place]]="Paris",main[[#This Row],[Networth]],0)</f>
        <v>0</v>
      </c>
      <c r="AI703">
        <f ca="1">IF(main[[#This Row],[Place]]="Rome",main[[#This Row],[Networth]],0)</f>
        <v>0</v>
      </c>
      <c r="AJ703">
        <f ca="1">IF(main[[#This Row],[Place]]="Delhi",main[[#This Row],[Networth]],0)</f>
        <v>0</v>
      </c>
      <c r="AK703">
        <f ca="1">IF(main[[#This Row],[Place]]="Lords",main[[#This Row],[Networth]],0)</f>
        <v>0</v>
      </c>
    </row>
    <row r="704" spans="4:37">
      <c r="D704" s="16">
        <f t="shared" ca="1" si="222"/>
        <v>2</v>
      </c>
      <c r="E704">
        <f t="shared" ca="1" si="222"/>
        <v>8</v>
      </c>
      <c r="F704">
        <f t="shared" si="243"/>
        <v>701</v>
      </c>
      <c r="G704" t="str">
        <f ca="1">VLOOKUP(D704,firstname[],2,FALSE)</f>
        <v>Daya</v>
      </c>
      <c r="H704" s="3" t="str">
        <f ca="1">VLOOKUP(E704,lastname[],2,FALSE)</f>
        <v>Sheikh</v>
      </c>
      <c r="I704">
        <f t="shared" ca="1" si="223"/>
        <v>27</v>
      </c>
      <c r="J704">
        <f t="shared" ca="1" si="224"/>
        <v>2</v>
      </c>
      <c r="K704" t="str">
        <f t="shared" ca="1" si="225"/>
        <v>women</v>
      </c>
      <c r="L704">
        <f t="shared" ca="1" si="226"/>
        <v>2</v>
      </c>
      <c r="M704" t="str">
        <f t="shared" ca="1" si="227"/>
        <v>Chemical</v>
      </c>
      <c r="N704">
        <f t="shared" ca="1" si="228"/>
        <v>5</v>
      </c>
      <c r="O704" t="str">
        <f t="shared" ca="1" si="229"/>
        <v>PHD</v>
      </c>
      <c r="P704">
        <f t="shared" ca="1" si="230"/>
        <v>1</v>
      </c>
      <c r="Q704">
        <f t="shared" ca="1" si="231"/>
        <v>4</v>
      </c>
      <c r="R704">
        <f t="shared" ca="1" si="232"/>
        <v>134214</v>
      </c>
      <c r="S704">
        <f t="shared" ca="1" si="233"/>
        <v>7</v>
      </c>
      <c r="T704" t="str">
        <f t="shared" ca="1" si="234"/>
        <v>Melbourne</v>
      </c>
      <c r="U704">
        <f t="shared" ca="1" si="235"/>
        <v>786059.05019171431</v>
      </c>
      <c r="V704">
        <f t="shared" ca="1" si="236"/>
        <v>33840.853028720594</v>
      </c>
      <c r="W704">
        <f t="shared" ca="1" si="237"/>
        <v>128036.34804044115</v>
      </c>
      <c r="X704">
        <f t="shared" ca="1" si="238"/>
        <v>43820.026025214298</v>
      </c>
      <c r="Y704">
        <f t="shared" ca="1" si="239"/>
        <v>5665.6145590656115</v>
      </c>
      <c r="Z704">
        <f t="shared" ca="1" si="240"/>
        <v>48784.223013168172</v>
      </c>
      <c r="AA704">
        <f t="shared" ca="1" si="241"/>
        <v>1097093.6212453237</v>
      </c>
      <c r="AB704">
        <f t="shared" ca="1" si="242"/>
        <v>1013767.127632323</v>
      </c>
      <c r="AD704">
        <f ca="1">IF(main[[#This Row],[Place]]="Melbourne",main[[#This Row],[Networth]],0)</f>
        <v>1013767.127632323</v>
      </c>
      <c r="AE704">
        <f ca="1">IF(main[[#This Row],[Place]]="Cardiff",main[[#This Row],[Networth]],0)</f>
        <v>0</v>
      </c>
      <c r="AF704">
        <f ca="1">IF(main[[#This Row],[Place]]="New york",main[[#This Row],[Networth]],0)</f>
        <v>0</v>
      </c>
      <c r="AG704">
        <f ca="1">IF(main[[#This Row],[Place]]="London",main[[#This Row],[Networth]],0)</f>
        <v>0</v>
      </c>
      <c r="AH704">
        <f ca="1">IF(main[[#This Row],[Place]]="Paris",main[[#This Row],[Networth]],0)</f>
        <v>0</v>
      </c>
      <c r="AI704">
        <f ca="1">IF(main[[#This Row],[Place]]="Rome",main[[#This Row],[Networth]],0)</f>
        <v>0</v>
      </c>
      <c r="AJ704">
        <f ca="1">IF(main[[#This Row],[Place]]="Delhi",main[[#This Row],[Networth]],0)</f>
        <v>0</v>
      </c>
      <c r="AK704">
        <f ca="1">IF(main[[#This Row],[Place]]="Lords",main[[#This Row],[Networth]],0)</f>
        <v>0</v>
      </c>
    </row>
    <row r="705" spans="4:37">
      <c r="D705" s="16">
        <f t="shared" ca="1" si="222"/>
        <v>20</v>
      </c>
      <c r="E705">
        <f t="shared" ca="1" si="222"/>
        <v>25</v>
      </c>
      <c r="F705">
        <f t="shared" si="243"/>
        <v>702</v>
      </c>
      <c r="G705" t="str">
        <f ca="1">VLOOKUP(D705,firstname[],2,FALSE)</f>
        <v>Rozy</v>
      </c>
      <c r="H705" s="3" t="str">
        <f ca="1">VLOOKUP(E705,lastname[],2,FALSE)</f>
        <v>Mathhodkar</v>
      </c>
      <c r="I705">
        <f t="shared" ca="1" si="223"/>
        <v>35</v>
      </c>
      <c r="J705">
        <f t="shared" ca="1" si="224"/>
        <v>1</v>
      </c>
      <c r="K705" t="str">
        <f t="shared" ca="1" si="225"/>
        <v>men</v>
      </c>
      <c r="L705">
        <f t="shared" ca="1" si="226"/>
        <v>5</v>
      </c>
      <c r="M705" t="str">
        <f t="shared" ca="1" si="227"/>
        <v>Electrical</v>
      </c>
      <c r="N705">
        <f t="shared" ca="1" si="228"/>
        <v>5</v>
      </c>
      <c r="O705" t="str">
        <f t="shared" ca="1" si="229"/>
        <v>PHD</v>
      </c>
      <c r="P705">
        <f t="shared" ca="1" si="230"/>
        <v>1</v>
      </c>
      <c r="Q705">
        <f t="shared" ca="1" si="231"/>
        <v>1</v>
      </c>
      <c r="R705">
        <f t="shared" ca="1" si="232"/>
        <v>161866</v>
      </c>
      <c r="S705">
        <f t="shared" ca="1" si="233"/>
        <v>3</v>
      </c>
      <c r="T705" t="str">
        <f t="shared" ca="1" si="234"/>
        <v>Paris</v>
      </c>
      <c r="U705">
        <f t="shared" ca="1" si="235"/>
        <v>23640.709778735221</v>
      </c>
      <c r="V705">
        <f t="shared" ca="1" si="236"/>
        <v>1753.8620041282331</v>
      </c>
      <c r="W705">
        <f t="shared" ca="1" si="237"/>
        <v>102249.2623662064</v>
      </c>
      <c r="X705">
        <f t="shared" ca="1" si="238"/>
        <v>46283.23253951723</v>
      </c>
      <c r="Y705">
        <f t="shared" ca="1" si="239"/>
        <v>70140.070375890442</v>
      </c>
      <c r="Z705">
        <f t="shared" ca="1" si="240"/>
        <v>33440.415064621251</v>
      </c>
      <c r="AA705">
        <f t="shared" ca="1" si="241"/>
        <v>321196.38720956288</v>
      </c>
      <c r="AB705">
        <f t="shared" ca="1" si="242"/>
        <v>203019.22229002698</v>
      </c>
      <c r="AD705">
        <f ca="1">IF(main[[#This Row],[Place]]="Melbourne",main[[#This Row],[Networth]],0)</f>
        <v>0</v>
      </c>
      <c r="AE705">
        <f ca="1">IF(main[[#This Row],[Place]]="Cardiff",main[[#This Row],[Networth]],0)</f>
        <v>0</v>
      </c>
      <c r="AF705">
        <f ca="1">IF(main[[#This Row],[Place]]="New york",main[[#This Row],[Networth]],0)</f>
        <v>0</v>
      </c>
      <c r="AG705">
        <f ca="1">IF(main[[#This Row],[Place]]="London",main[[#This Row],[Networth]],0)</f>
        <v>0</v>
      </c>
      <c r="AH705">
        <f ca="1">IF(main[[#This Row],[Place]]="Paris",main[[#This Row],[Networth]],0)</f>
        <v>203019.22229002698</v>
      </c>
      <c r="AI705">
        <f ca="1">IF(main[[#This Row],[Place]]="Rome",main[[#This Row],[Networth]],0)</f>
        <v>0</v>
      </c>
      <c r="AJ705">
        <f ca="1">IF(main[[#This Row],[Place]]="Delhi",main[[#This Row],[Networth]],0)</f>
        <v>0</v>
      </c>
      <c r="AK705">
        <f ca="1">IF(main[[#This Row],[Place]]="Lords",main[[#This Row],[Networth]],0)</f>
        <v>0</v>
      </c>
    </row>
    <row r="706" spans="4:37">
      <c r="D706" s="16">
        <f t="shared" ca="1" si="222"/>
        <v>15</v>
      </c>
      <c r="E706">
        <f t="shared" ca="1" si="222"/>
        <v>4</v>
      </c>
      <c r="F706">
        <f t="shared" si="243"/>
        <v>703</v>
      </c>
      <c r="G706" t="str">
        <f ca="1">VLOOKUP(D706,firstname[],2,FALSE)</f>
        <v>Brendon</v>
      </c>
      <c r="H706" s="3" t="str">
        <f ca="1">VLOOKUP(E706,lastname[],2,FALSE)</f>
        <v>Tagore</v>
      </c>
      <c r="I706">
        <f t="shared" ca="1" si="223"/>
        <v>35</v>
      </c>
      <c r="J706">
        <f t="shared" ca="1" si="224"/>
        <v>2</v>
      </c>
      <c r="K706" t="str">
        <f t="shared" ca="1" si="225"/>
        <v>women</v>
      </c>
      <c r="L706">
        <f t="shared" ca="1" si="226"/>
        <v>1</v>
      </c>
      <c r="M706" t="str">
        <f t="shared" ca="1" si="227"/>
        <v>Computer Science</v>
      </c>
      <c r="N706">
        <f t="shared" ca="1" si="228"/>
        <v>5</v>
      </c>
      <c r="O706" t="str">
        <f t="shared" ca="1" si="229"/>
        <v>PHD</v>
      </c>
      <c r="P706">
        <f t="shared" ca="1" si="230"/>
        <v>1</v>
      </c>
      <c r="Q706">
        <f t="shared" ca="1" si="231"/>
        <v>2</v>
      </c>
      <c r="R706">
        <f t="shared" ca="1" si="232"/>
        <v>906115</v>
      </c>
      <c r="S706">
        <f t="shared" ca="1" si="233"/>
        <v>6</v>
      </c>
      <c r="T706" t="str">
        <f t="shared" ca="1" si="234"/>
        <v>Lords</v>
      </c>
      <c r="U706">
        <f t="shared" ca="1" si="235"/>
        <v>686992.56501240307</v>
      </c>
      <c r="V706">
        <f t="shared" ca="1" si="236"/>
        <v>49927.461046880759</v>
      </c>
      <c r="W706">
        <f t="shared" ca="1" si="237"/>
        <v>784764.5761692985</v>
      </c>
      <c r="X706">
        <f t="shared" ca="1" si="238"/>
        <v>614863.7343607574</v>
      </c>
      <c r="Y706">
        <f t="shared" ca="1" si="239"/>
        <v>589879.85955694842</v>
      </c>
      <c r="Z706">
        <f t="shared" ca="1" si="240"/>
        <v>57365.425716650891</v>
      </c>
      <c r="AA706">
        <f t="shared" ca="1" si="241"/>
        <v>2435237.5668983525</v>
      </c>
      <c r="AB706">
        <f t="shared" ca="1" si="242"/>
        <v>1180566.5119337663</v>
      </c>
      <c r="AD706">
        <f ca="1">IF(main[[#This Row],[Place]]="Melbourne",main[[#This Row],[Networth]],0)</f>
        <v>0</v>
      </c>
      <c r="AE706">
        <f ca="1">IF(main[[#This Row],[Place]]="Cardiff",main[[#This Row],[Networth]],0)</f>
        <v>0</v>
      </c>
      <c r="AF706">
        <f ca="1">IF(main[[#This Row],[Place]]="New york",main[[#This Row],[Networth]],0)</f>
        <v>0</v>
      </c>
      <c r="AG706">
        <f ca="1">IF(main[[#This Row],[Place]]="London",main[[#This Row],[Networth]],0)</f>
        <v>0</v>
      </c>
      <c r="AH706">
        <f ca="1">IF(main[[#This Row],[Place]]="Paris",main[[#This Row],[Networth]],0)</f>
        <v>0</v>
      </c>
      <c r="AI706">
        <f ca="1">IF(main[[#This Row],[Place]]="Rome",main[[#This Row],[Networth]],0)</f>
        <v>0</v>
      </c>
      <c r="AJ706">
        <f ca="1">IF(main[[#This Row],[Place]]="Delhi",main[[#This Row],[Networth]],0)</f>
        <v>0</v>
      </c>
      <c r="AK706">
        <f ca="1">IF(main[[#This Row],[Place]]="Lords",main[[#This Row],[Networth]],0)</f>
        <v>1180566.5119337663</v>
      </c>
    </row>
    <row r="707" spans="4:37">
      <c r="D707" s="16">
        <f t="shared" ca="1" si="222"/>
        <v>6</v>
      </c>
      <c r="E707">
        <f t="shared" ca="1" si="222"/>
        <v>9</v>
      </c>
      <c r="F707">
        <f t="shared" si="243"/>
        <v>704</v>
      </c>
      <c r="G707" t="str">
        <f ca="1">VLOOKUP(D707,firstname[],2,FALSE)</f>
        <v>Donald</v>
      </c>
      <c r="H707" s="3" t="str">
        <f ca="1">VLOOKUP(E707,lastname[],2,FALSE)</f>
        <v>Modi</v>
      </c>
      <c r="I707">
        <f t="shared" ca="1" si="223"/>
        <v>39</v>
      </c>
      <c r="J707">
        <f t="shared" ca="1" si="224"/>
        <v>2</v>
      </c>
      <c r="K707" t="str">
        <f t="shared" ca="1" si="225"/>
        <v>women</v>
      </c>
      <c r="L707">
        <f t="shared" ca="1" si="226"/>
        <v>3</v>
      </c>
      <c r="M707" t="str">
        <f t="shared" ca="1" si="227"/>
        <v>Mechanical</v>
      </c>
      <c r="N707">
        <f t="shared" ca="1" si="228"/>
        <v>5</v>
      </c>
      <c r="O707" t="str">
        <f t="shared" ca="1" si="229"/>
        <v>PHD</v>
      </c>
      <c r="P707">
        <f t="shared" ca="1" si="230"/>
        <v>3</v>
      </c>
      <c r="Q707">
        <f t="shared" ca="1" si="231"/>
        <v>3</v>
      </c>
      <c r="R707">
        <f t="shared" ca="1" si="232"/>
        <v>730431</v>
      </c>
      <c r="S707">
        <f t="shared" ca="1" si="233"/>
        <v>7</v>
      </c>
      <c r="T707" t="str">
        <f t="shared" ca="1" si="234"/>
        <v>Melbourne</v>
      </c>
      <c r="U707">
        <f t="shared" ca="1" si="235"/>
        <v>2298226.7776231128</v>
      </c>
      <c r="V707">
        <f t="shared" ca="1" si="236"/>
        <v>144722.30661525036</v>
      </c>
      <c r="W707">
        <f t="shared" ca="1" si="237"/>
        <v>16135.215650925045</v>
      </c>
      <c r="X707">
        <f t="shared" ca="1" si="238"/>
        <v>1926.6733480194794</v>
      </c>
      <c r="Y707">
        <f t="shared" ca="1" si="239"/>
        <v>187250.31980624012</v>
      </c>
      <c r="Z707">
        <f t="shared" ca="1" si="240"/>
        <v>394629.65789227688</v>
      </c>
      <c r="AA707">
        <f t="shared" ca="1" si="241"/>
        <v>3439422.6511663147</v>
      </c>
      <c r="AB707">
        <f t="shared" ca="1" si="242"/>
        <v>3105523.3513968051</v>
      </c>
      <c r="AD707">
        <f ca="1">IF(main[[#This Row],[Place]]="Melbourne",main[[#This Row],[Networth]],0)</f>
        <v>3105523.3513968051</v>
      </c>
      <c r="AE707">
        <f ca="1">IF(main[[#This Row],[Place]]="Cardiff",main[[#This Row],[Networth]],0)</f>
        <v>0</v>
      </c>
      <c r="AF707">
        <f ca="1">IF(main[[#This Row],[Place]]="New york",main[[#This Row],[Networth]],0)</f>
        <v>0</v>
      </c>
      <c r="AG707">
        <f ca="1">IF(main[[#This Row],[Place]]="London",main[[#This Row],[Networth]],0)</f>
        <v>0</v>
      </c>
      <c r="AH707">
        <f ca="1">IF(main[[#This Row],[Place]]="Paris",main[[#This Row],[Networth]],0)</f>
        <v>0</v>
      </c>
      <c r="AI707">
        <f ca="1">IF(main[[#This Row],[Place]]="Rome",main[[#This Row],[Networth]],0)</f>
        <v>0</v>
      </c>
      <c r="AJ707">
        <f ca="1">IF(main[[#This Row],[Place]]="Delhi",main[[#This Row],[Networth]],0)</f>
        <v>0</v>
      </c>
      <c r="AK707">
        <f ca="1">IF(main[[#This Row],[Place]]="Lords",main[[#This Row],[Networth]],0)</f>
        <v>0</v>
      </c>
    </row>
    <row r="708" spans="4:37">
      <c r="D708" s="16">
        <f t="shared" ca="1" si="222"/>
        <v>4</v>
      </c>
      <c r="E708">
        <f t="shared" ca="1" si="222"/>
        <v>11</v>
      </c>
      <c r="F708">
        <f t="shared" si="243"/>
        <v>705</v>
      </c>
      <c r="G708" t="str">
        <f ca="1">VLOOKUP(D708,firstname[],2,FALSE)</f>
        <v>Sharmila</v>
      </c>
      <c r="H708" s="3" t="str">
        <f ca="1">VLOOKUP(E708,lastname[],2,FALSE)</f>
        <v>Jain</v>
      </c>
      <c r="I708">
        <f t="shared" ca="1" si="223"/>
        <v>41</v>
      </c>
      <c r="J708">
        <f t="shared" ca="1" si="224"/>
        <v>2</v>
      </c>
      <c r="K708" t="str">
        <f t="shared" ca="1" si="225"/>
        <v>women</v>
      </c>
      <c r="L708">
        <f t="shared" ca="1" si="226"/>
        <v>1</v>
      </c>
      <c r="M708" t="str">
        <f t="shared" ca="1" si="227"/>
        <v>Computer Science</v>
      </c>
      <c r="N708">
        <f t="shared" ca="1" si="228"/>
        <v>5</v>
      </c>
      <c r="O708" t="str">
        <f t="shared" ca="1" si="229"/>
        <v>PHD</v>
      </c>
      <c r="P708">
        <f t="shared" ca="1" si="230"/>
        <v>1</v>
      </c>
      <c r="Q708">
        <f t="shared" ca="1" si="231"/>
        <v>2</v>
      </c>
      <c r="R708">
        <f t="shared" ca="1" si="232"/>
        <v>888070</v>
      </c>
      <c r="S708">
        <f t="shared" ca="1" si="233"/>
        <v>4</v>
      </c>
      <c r="T708" t="str">
        <f t="shared" ca="1" si="234"/>
        <v>Rome</v>
      </c>
      <c r="U708">
        <f t="shared" ca="1" si="235"/>
        <v>1803010.178606929</v>
      </c>
      <c r="V708">
        <f t="shared" ca="1" si="236"/>
        <v>171763.45816337361</v>
      </c>
      <c r="W708">
        <f t="shared" ca="1" si="237"/>
        <v>56257.649402062074</v>
      </c>
      <c r="X708">
        <f t="shared" ca="1" si="238"/>
        <v>11340.887191888374</v>
      </c>
      <c r="Y708">
        <f t="shared" ca="1" si="239"/>
        <v>502610.71968150593</v>
      </c>
      <c r="Z708">
        <f t="shared" ca="1" si="240"/>
        <v>17585.841874702819</v>
      </c>
      <c r="AA708">
        <f t="shared" ca="1" si="241"/>
        <v>2764923.669883694</v>
      </c>
      <c r="AB708">
        <f t="shared" ca="1" si="242"/>
        <v>2079208.6048469259</v>
      </c>
      <c r="AD708">
        <f ca="1">IF(main[[#This Row],[Place]]="Melbourne",main[[#This Row],[Networth]],0)</f>
        <v>0</v>
      </c>
      <c r="AE708">
        <f ca="1">IF(main[[#This Row],[Place]]="Cardiff",main[[#This Row],[Networth]],0)</f>
        <v>0</v>
      </c>
      <c r="AF708">
        <f ca="1">IF(main[[#This Row],[Place]]="New york",main[[#This Row],[Networth]],0)</f>
        <v>0</v>
      </c>
      <c r="AG708">
        <f ca="1">IF(main[[#This Row],[Place]]="London",main[[#This Row],[Networth]],0)</f>
        <v>0</v>
      </c>
      <c r="AH708">
        <f ca="1">IF(main[[#This Row],[Place]]="Paris",main[[#This Row],[Networth]],0)</f>
        <v>0</v>
      </c>
      <c r="AI708">
        <f ca="1">IF(main[[#This Row],[Place]]="Rome",main[[#This Row],[Networth]],0)</f>
        <v>2079208.6048469259</v>
      </c>
      <c r="AJ708">
        <f ca="1">IF(main[[#This Row],[Place]]="Delhi",main[[#This Row],[Networth]],0)</f>
        <v>0</v>
      </c>
      <c r="AK708">
        <f ca="1">IF(main[[#This Row],[Place]]="Lords",main[[#This Row],[Networth]],0)</f>
        <v>0</v>
      </c>
    </row>
    <row r="709" spans="4:37">
      <c r="D709" s="16">
        <f t="shared" ref="D709:E772" ca="1" si="244">RANDBETWEEN(1,30)</f>
        <v>26</v>
      </c>
      <c r="E709">
        <f t="shared" ca="1" si="244"/>
        <v>5</v>
      </c>
      <c r="F709">
        <f t="shared" si="243"/>
        <v>706</v>
      </c>
      <c r="G709" t="str">
        <f ca="1">VLOOKUP(D709,firstname[],2,FALSE)</f>
        <v>Paul</v>
      </c>
      <c r="H709" s="3" t="str">
        <f ca="1">VLOOKUP(E709,lastname[],2,FALSE)</f>
        <v>Bacchan</v>
      </c>
      <c r="I709">
        <f t="shared" ref="I709:I772" ca="1" si="245">RANDBETWEEN(25,45)</f>
        <v>30</v>
      </c>
      <c r="J709">
        <f t="shared" ref="J709:J772" ca="1" si="246">RANDBETWEEN(1,2)</f>
        <v>2</v>
      </c>
      <c r="K709" t="str">
        <f t="shared" ref="K709:K772" ca="1" si="247">IF(J709=1,"men","women")</f>
        <v>women</v>
      </c>
      <c r="L709">
        <f t="shared" ref="L709:L772" ca="1" si="248">RANDBETWEEN(1,6)</f>
        <v>5</v>
      </c>
      <c r="M709" t="str">
        <f t="shared" ref="M709:M772" ca="1" si="249">VLOOKUP(L709,$A$4:$B$9,2,FALSE)</f>
        <v>Electrical</v>
      </c>
      <c r="N709">
        <f t="shared" ref="N709:N772" ca="1" si="250">RANDBETWEEN(1,5)</f>
        <v>1</v>
      </c>
      <c r="O709" t="str">
        <f t="shared" ref="O709:O772" ca="1" si="251">VLOOKUP(N709,$A$12:$B$16,2,FALSE)</f>
        <v>HSC</v>
      </c>
      <c r="P709">
        <f t="shared" ref="P709:P772" ca="1" si="252">RANDBETWEEN(1,3)</f>
        <v>2</v>
      </c>
      <c r="Q709">
        <f t="shared" ref="Q709:Q772" ca="1" si="253">RANDBETWEEN(1,4)</f>
        <v>2</v>
      </c>
      <c r="R709">
        <f t="shared" ref="R709:R772" ca="1" si="254">RANDBETWEEN(50000,1500000)</f>
        <v>129736</v>
      </c>
      <c r="S709">
        <f t="shared" ref="S709:S772" ca="1" si="255">RANDBETWEEN(1,8)</f>
        <v>2</v>
      </c>
      <c r="T709" t="str">
        <f t="shared" ref="T709:T772" ca="1" si="256">VLOOKUP(S709,$A$19:$B$26,2,FALSE)</f>
        <v>London</v>
      </c>
      <c r="U709">
        <f t="shared" ref="U709:U772" ca="1" si="257">RAND()*R709*10</f>
        <v>989954.86785992072</v>
      </c>
      <c r="V709">
        <f t="shared" ref="V709:V772" ca="1" si="258">U709*RAND()*0.1</f>
        <v>89946.152464805185</v>
      </c>
      <c r="W709">
        <f t="shared" ref="W709:W772" ca="1" si="259">R709*RAND()</f>
        <v>8741.2101366903644</v>
      </c>
      <c r="X709">
        <f t="shared" ref="X709:X772" ca="1" si="260">W709*RAND()</f>
        <v>4093.9108994052785</v>
      </c>
      <c r="Y709">
        <f t="shared" ref="Y709:Y772" ca="1" si="261">RAND()*R709</f>
        <v>100864.69313926222</v>
      </c>
      <c r="Z709">
        <f t="shared" ref="Z709:Z772" ca="1" si="262">RAND()*R709*0.75</f>
        <v>74270.521075583762</v>
      </c>
      <c r="AA709">
        <f t="shared" ref="AA709:AA772" ca="1" si="263">R709+U709+W709+Z709</f>
        <v>1202702.5990721949</v>
      </c>
      <c r="AB709">
        <f t="shared" ref="AB709:AB772" ca="1" si="264">AA709-V709-X709-Y709</f>
        <v>1007797.8425687221</v>
      </c>
      <c r="AD709">
        <f ca="1">IF(main[[#This Row],[Place]]="Melbourne",main[[#This Row],[Networth]],0)</f>
        <v>0</v>
      </c>
      <c r="AE709">
        <f ca="1">IF(main[[#This Row],[Place]]="Cardiff",main[[#This Row],[Networth]],0)</f>
        <v>0</v>
      </c>
      <c r="AF709">
        <f ca="1">IF(main[[#This Row],[Place]]="New york",main[[#This Row],[Networth]],0)</f>
        <v>0</v>
      </c>
      <c r="AG709">
        <f ca="1">IF(main[[#This Row],[Place]]="London",main[[#This Row],[Networth]],0)</f>
        <v>1007797.8425687221</v>
      </c>
      <c r="AH709">
        <f ca="1">IF(main[[#This Row],[Place]]="Paris",main[[#This Row],[Networth]],0)</f>
        <v>0</v>
      </c>
      <c r="AI709">
        <f ca="1">IF(main[[#This Row],[Place]]="Rome",main[[#This Row],[Networth]],0)</f>
        <v>0</v>
      </c>
      <c r="AJ709">
        <f ca="1">IF(main[[#This Row],[Place]]="Delhi",main[[#This Row],[Networth]],0)</f>
        <v>0</v>
      </c>
      <c r="AK709">
        <f ca="1">IF(main[[#This Row],[Place]]="Lords",main[[#This Row],[Networth]],0)</f>
        <v>0</v>
      </c>
    </row>
    <row r="710" spans="4:37">
      <c r="D710" s="16">
        <f t="shared" ca="1" si="244"/>
        <v>10</v>
      </c>
      <c r="E710">
        <f t="shared" ca="1" si="244"/>
        <v>12</v>
      </c>
      <c r="F710">
        <f t="shared" ref="F710:F773" si="265">F709+1</f>
        <v>707</v>
      </c>
      <c r="G710" t="str">
        <f ca="1">VLOOKUP(D710,firstname[],2,FALSE)</f>
        <v>Abdul</v>
      </c>
      <c r="H710" s="3" t="str">
        <f ca="1">VLOOKUP(E710,lastname[],2,FALSE)</f>
        <v>Sarkar</v>
      </c>
      <c r="I710">
        <f t="shared" ca="1" si="245"/>
        <v>25</v>
      </c>
      <c r="J710">
        <f t="shared" ca="1" si="246"/>
        <v>1</v>
      </c>
      <c r="K710" t="str">
        <f t="shared" ca="1" si="247"/>
        <v>men</v>
      </c>
      <c r="L710">
        <f t="shared" ca="1" si="248"/>
        <v>2</v>
      </c>
      <c r="M710" t="str">
        <f t="shared" ca="1" si="249"/>
        <v>Chemical</v>
      </c>
      <c r="N710">
        <f t="shared" ca="1" si="250"/>
        <v>3</v>
      </c>
      <c r="O710" t="str">
        <f t="shared" ca="1" si="251"/>
        <v>Graduate</v>
      </c>
      <c r="P710">
        <f t="shared" ca="1" si="252"/>
        <v>2</v>
      </c>
      <c r="Q710">
        <f t="shared" ca="1" si="253"/>
        <v>3</v>
      </c>
      <c r="R710">
        <f t="shared" ca="1" si="254"/>
        <v>1413947</v>
      </c>
      <c r="S710">
        <f t="shared" ca="1" si="255"/>
        <v>3</v>
      </c>
      <c r="T710" t="str">
        <f t="shared" ca="1" si="256"/>
        <v>Paris</v>
      </c>
      <c r="U710">
        <f t="shared" ca="1" si="257"/>
        <v>12579458.543931002</v>
      </c>
      <c r="V710">
        <f t="shared" ca="1" si="258"/>
        <v>1019907.5528385834</v>
      </c>
      <c r="W710">
        <f t="shared" ca="1" si="259"/>
        <v>1070907.4884143947</v>
      </c>
      <c r="X710">
        <f t="shared" ca="1" si="260"/>
        <v>109100.1532325445</v>
      </c>
      <c r="Y710">
        <f t="shared" ca="1" si="261"/>
        <v>1311836.6523258709</v>
      </c>
      <c r="Z710">
        <f t="shared" ca="1" si="262"/>
        <v>154555.50776900499</v>
      </c>
      <c r="AA710">
        <f t="shared" ca="1" si="263"/>
        <v>15218868.540114401</v>
      </c>
      <c r="AB710">
        <f t="shared" ca="1" si="264"/>
        <v>12778024.181717403</v>
      </c>
      <c r="AD710">
        <f ca="1">IF(main[[#This Row],[Place]]="Melbourne",main[[#This Row],[Networth]],0)</f>
        <v>0</v>
      </c>
      <c r="AE710">
        <f ca="1">IF(main[[#This Row],[Place]]="Cardiff",main[[#This Row],[Networth]],0)</f>
        <v>0</v>
      </c>
      <c r="AF710">
        <f ca="1">IF(main[[#This Row],[Place]]="New york",main[[#This Row],[Networth]],0)</f>
        <v>0</v>
      </c>
      <c r="AG710">
        <f ca="1">IF(main[[#This Row],[Place]]="London",main[[#This Row],[Networth]],0)</f>
        <v>0</v>
      </c>
      <c r="AH710">
        <f ca="1">IF(main[[#This Row],[Place]]="Paris",main[[#This Row],[Networth]],0)</f>
        <v>12778024.181717403</v>
      </c>
      <c r="AI710">
        <f ca="1">IF(main[[#This Row],[Place]]="Rome",main[[#This Row],[Networth]],0)</f>
        <v>0</v>
      </c>
      <c r="AJ710">
        <f ca="1">IF(main[[#This Row],[Place]]="Delhi",main[[#This Row],[Networth]],0)</f>
        <v>0</v>
      </c>
      <c r="AK710">
        <f ca="1">IF(main[[#This Row],[Place]]="Lords",main[[#This Row],[Networth]],0)</f>
        <v>0</v>
      </c>
    </row>
    <row r="711" spans="4:37">
      <c r="D711" s="16">
        <f t="shared" ca="1" si="244"/>
        <v>30</v>
      </c>
      <c r="E711">
        <f t="shared" ca="1" si="244"/>
        <v>7</v>
      </c>
      <c r="F711">
        <f t="shared" si="265"/>
        <v>708</v>
      </c>
      <c r="G711" t="str">
        <f ca="1">VLOOKUP(D711,firstname[],2,FALSE)</f>
        <v>Rashid</v>
      </c>
      <c r="H711" s="3" t="str">
        <f ca="1">VLOOKUP(E711,lastname[],2,FALSE)</f>
        <v>Trump</v>
      </c>
      <c r="I711">
        <f t="shared" ca="1" si="245"/>
        <v>30</v>
      </c>
      <c r="J711">
        <f t="shared" ca="1" si="246"/>
        <v>1</v>
      </c>
      <c r="K711" t="str">
        <f t="shared" ca="1" si="247"/>
        <v>men</v>
      </c>
      <c r="L711">
        <f t="shared" ca="1" si="248"/>
        <v>6</v>
      </c>
      <c r="M711" t="str">
        <f t="shared" ca="1" si="249"/>
        <v>Biotech</v>
      </c>
      <c r="N711">
        <f t="shared" ca="1" si="250"/>
        <v>5</v>
      </c>
      <c r="O711" t="str">
        <f t="shared" ca="1" si="251"/>
        <v>PHD</v>
      </c>
      <c r="P711">
        <f t="shared" ca="1" si="252"/>
        <v>2</v>
      </c>
      <c r="Q711">
        <f t="shared" ca="1" si="253"/>
        <v>1</v>
      </c>
      <c r="R711">
        <f t="shared" ca="1" si="254"/>
        <v>666060</v>
      </c>
      <c r="S711">
        <f t="shared" ca="1" si="255"/>
        <v>4</v>
      </c>
      <c r="T711" t="str">
        <f t="shared" ca="1" si="256"/>
        <v>Rome</v>
      </c>
      <c r="U711">
        <f t="shared" ca="1" si="257"/>
        <v>5205282.1404239954</v>
      </c>
      <c r="V711">
        <f t="shared" ca="1" si="258"/>
        <v>459493.98994159303</v>
      </c>
      <c r="W711">
        <f t="shared" ca="1" si="259"/>
        <v>118932.95387538045</v>
      </c>
      <c r="X711">
        <f t="shared" ca="1" si="260"/>
        <v>88486.008664269058</v>
      </c>
      <c r="Y711">
        <f t="shared" ca="1" si="261"/>
        <v>627267.29828516266</v>
      </c>
      <c r="Z711">
        <f t="shared" ca="1" si="262"/>
        <v>369424.73559376912</v>
      </c>
      <c r="AA711">
        <f t="shared" ca="1" si="263"/>
        <v>6359699.8298931448</v>
      </c>
      <c r="AB711">
        <f t="shared" ca="1" si="264"/>
        <v>5184452.5330021195</v>
      </c>
      <c r="AD711">
        <f ca="1">IF(main[[#This Row],[Place]]="Melbourne",main[[#This Row],[Networth]],0)</f>
        <v>0</v>
      </c>
      <c r="AE711">
        <f ca="1">IF(main[[#This Row],[Place]]="Cardiff",main[[#This Row],[Networth]],0)</f>
        <v>0</v>
      </c>
      <c r="AF711">
        <f ca="1">IF(main[[#This Row],[Place]]="New york",main[[#This Row],[Networth]],0)</f>
        <v>0</v>
      </c>
      <c r="AG711">
        <f ca="1">IF(main[[#This Row],[Place]]="London",main[[#This Row],[Networth]],0)</f>
        <v>0</v>
      </c>
      <c r="AH711">
        <f ca="1">IF(main[[#This Row],[Place]]="Paris",main[[#This Row],[Networth]],0)</f>
        <v>0</v>
      </c>
      <c r="AI711">
        <f ca="1">IF(main[[#This Row],[Place]]="Rome",main[[#This Row],[Networth]],0)</f>
        <v>5184452.5330021195</v>
      </c>
      <c r="AJ711">
        <f ca="1">IF(main[[#This Row],[Place]]="Delhi",main[[#This Row],[Networth]],0)</f>
        <v>0</v>
      </c>
      <c r="AK711">
        <f ca="1">IF(main[[#This Row],[Place]]="Lords",main[[#This Row],[Networth]],0)</f>
        <v>0</v>
      </c>
    </row>
    <row r="712" spans="4:37">
      <c r="D712" s="16">
        <f t="shared" ca="1" si="244"/>
        <v>26</v>
      </c>
      <c r="E712">
        <f t="shared" ca="1" si="244"/>
        <v>20</v>
      </c>
      <c r="F712">
        <f t="shared" si="265"/>
        <v>709</v>
      </c>
      <c r="G712" t="str">
        <f ca="1">VLOOKUP(D712,firstname[],2,FALSE)</f>
        <v>Paul</v>
      </c>
      <c r="H712" s="3" t="str">
        <f ca="1">VLOOKUP(E712,lastname[],2,FALSE)</f>
        <v>Link</v>
      </c>
      <c r="I712">
        <f t="shared" ca="1" si="245"/>
        <v>28</v>
      </c>
      <c r="J712">
        <f t="shared" ca="1" si="246"/>
        <v>2</v>
      </c>
      <c r="K712" t="str">
        <f t="shared" ca="1" si="247"/>
        <v>women</v>
      </c>
      <c r="L712">
        <f t="shared" ca="1" si="248"/>
        <v>6</v>
      </c>
      <c r="M712" t="str">
        <f t="shared" ca="1" si="249"/>
        <v>Biotech</v>
      </c>
      <c r="N712">
        <f t="shared" ca="1" si="250"/>
        <v>1</v>
      </c>
      <c r="O712" t="str">
        <f t="shared" ca="1" si="251"/>
        <v>HSC</v>
      </c>
      <c r="P712">
        <f t="shared" ca="1" si="252"/>
        <v>1</v>
      </c>
      <c r="Q712">
        <f t="shared" ca="1" si="253"/>
        <v>2</v>
      </c>
      <c r="R712">
        <f t="shared" ca="1" si="254"/>
        <v>1469731</v>
      </c>
      <c r="S712">
        <f t="shared" ca="1" si="255"/>
        <v>6</v>
      </c>
      <c r="T712" t="str">
        <f t="shared" ca="1" si="256"/>
        <v>Lords</v>
      </c>
      <c r="U712">
        <f t="shared" ca="1" si="257"/>
        <v>5541506.7569286991</v>
      </c>
      <c r="V712">
        <f t="shared" ca="1" si="258"/>
        <v>311720.82740617805</v>
      </c>
      <c r="W712">
        <f t="shared" ca="1" si="259"/>
        <v>678469.00606136303</v>
      </c>
      <c r="X712">
        <f t="shared" ca="1" si="260"/>
        <v>343180.89382238669</v>
      </c>
      <c r="Y712">
        <f t="shared" ca="1" si="261"/>
        <v>670368.54374604265</v>
      </c>
      <c r="Z712">
        <f t="shared" ca="1" si="262"/>
        <v>167983.49504971478</v>
      </c>
      <c r="AA712">
        <f t="shared" ca="1" si="263"/>
        <v>7857690.2580397772</v>
      </c>
      <c r="AB712">
        <f t="shared" ca="1" si="264"/>
        <v>6532419.9930651691</v>
      </c>
      <c r="AD712">
        <f ca="1">IF(main[[#This Row],[Place]]="Melbourne",main[[#This Row],[Networth]],0)</f>
        <v>0</v>
      </c>
      <c r="AE712">
        <f ca="1">IF(main[[#This Row],[Place]]="Cardiff",main[[#This Row],[Networth]],0)</f>
        <v>0</v>
      </c>
      <c r="AF712">
        <f ca="1">IF(main[[#This Row],[Place]]="New york",main[[#This Row],[Networth]],0)</f>
        <v>0</v>
      </c>
      <c r="AG712">
        <f ca="1">IF(main[[#This Row],[Place]]="London",main[[#This Row],[Networth]],0)</f>
        <v>0</v>
      </c>
      <c r="AH712">
        <f ca="1">IF(main[[#This Row],[Place]]="Paris",main[[#This Row],[Networth]],0)</f>
        <v>0</v>
      </c>
      <c r="AI712">
        <f ca="1">IF(main[[#This Row],[Place]]="Rome",main[[#This Row],[Networth]],0)</f>
        <v>0</v>
      </c>
      <c r="AJ712">
        <f ca="1">IF(main[[#This Row],[Place]]="Delhi",main[[#This Row],[Networth]],0)</f>
        <v>0</v>
      </c>
      <c r="AK712">
        <f ca="1">IF(main[[#This Row],[Place]]="Lords",main[[#This Row],[Networth]],0)</f>
        <v>6532419.9930651691</v>
      </c>
    </row>
    <row r="713" spans="4:37">
      <c r="D713" s="16">
        <f t="shared" ca="1" si="244"/>
        <v>22</v>
      </c>
      <c r="E713">
        <f t="shared" ca="1" si="244"/>
        <v>9</v>
      </c>
      <c r="F713">
        <f t="shared" si="265"/>
        <v>710</v>
      </c>
      <c r="G713" t="str">
        <f ca="1">VLOOKUP(D713,firstname[],2,FALSE)</f>
        <v>Satya</v>
      </c>
      <c r="H713" s="3" t="str">
        <f ca="1">VLOOKUP(E713,lastname[],2,FALSE)</f>
        <v>Modi</v>
      </c>
      <c r="I713">
        <f t="shared" ca="1" si="245"/>
        <v>44</v>
      </c>
      <c r="J713">
        <f t="shared" ca="1" si="246"/>
        <v>2</v>
      </c>
      <c r="K713" t="str">
        <f t="shared" ca="1" si="247"/>
        <v>women</v>
      </c>
      <c r="L713">
        <f t="shared" ca="1" si="248"/>
        <v>6</v>
      </c>
      <c r="M713" t="str">
        <f t="shared" ca="1" si="249"/>
        <v>Biotech</v>
      </c>
      <c r="N713">
        <f t="shared" ca="1" si="250"/>
        <v>1</v>
      </c>
      <c r="O713" t="str">
        <f t="shared" ca="1" si="251"/>
        <v>HSC</v>
      </c>
      <c r="P713">
        <f t="shared" ca="1" si="252"/>
        <v>2</v>
      </c>
      <c r="Q713">
        <f t="shared" ca="1" si="253"/>
        <v>4</v>
      </c>
      <c r="R713">
        <f t="shared" ca="1" si="254"/>
        <v>335712</v>
      </c>
      <c r="S713">
        <f t="shared" ca="1" si="255"/>
        <v>5</v>
      </c>
      <c r="T713" t="str">
        <f t="shared" ca="1" si="256"/>
        <v>Delhi</v>
      </c>
      <c r="U713">
        <f t="shared" ca="1" si="257"/>
        <v>2380736.9608303178</v>
      </c>
      <c r="V713">
        <f t="shared" ca="1" si="258"/>
        <v>55238.908638401939</v>
      </c>
      <c r="W713">
        <f t="shared" ca="1" si="259"/>
        <v>122079.012577395</v>
      </c>
      <c r="X713">
        <f t="shared" ca="1" si="260"/>
        <v>110458.35996340736</v>
      </c>
      <c r="Y713">
        <f t="shared" ca="1" si="261"/>
        <v>90613.389360915695</v>
      </c>
      <c r="Z713">
        <f t="shared" ca="1" si="262"/>
        <v>239367.03142835305</v>
      </c>
      <c r="AA713">
        <f t="shared" ca="1" si="263"/>
        <v>3077895.0048360657</v>
      </c>
      <c r="AB713">
        <f t="shared" ca="1" si="264"/>
        <v>2821584.3468733407</v>
      </c>
      <c r="AD713">
        <f ca="1">IF(main[[#This Row],[Place]]="Melbourne",main[[#This Row],[Networth]],0)</f>
        <v>0</v>
      </c>
      <c r="AE713">
        <f ca="1">IF(main[[#This Row],[Place]]="Cardiff",main[[#This Row],[Networth]],0)</f>
        <v>0</v>
      </c>
      <c r="AF713">
        <f ca="1">IF(main[[#This Row],[Place]]="New york",main[[#This Row],[Networth]],0)</f>
        <v>0</v>
      </c>
      <c r="AG713">
        <f ca="1">IF(main[[#This Row],[Place]]="London",main[[#This Row],[Networth]],0)</f>
        <v>0</v>
      </c>
      <c r="AH713">
        <f ca="1">IF(main[[#This Row],[Place]]="Paris",main[[#This Row],[Networth]],0)</f>
        <v>0</v>
      </c>
      <c r="AI713">
        <f ca="1">IF(main[[#This Row],[Place]]="Rome",main[[#This Row],[Networth]],0)</f>
        <v>0</v>
      </c>
      <c r="AJ713">
        <f ca="1">IF(main[[#This Row],[Place]]="Delhi",main[[#This Row],[Networth]],0)</f>
        <v>2821584.3468733407</v>
      </c>
      <c r="AK713">
        <f ca="1">IF(main[[#This Row],[Place]]="Lords",main[[#This Row],[Networth]],0)</f>
        <v>0</v>
      </c>
    </row>
    <row r="714" spans="4:37">
      <c r="D714" s="16">
        <f t="shared" ca="1" si="244"/>
        <v>14</v>
      </c>
      <c r="E714">
        <f t="shared" ca="1" si="244"/>
        <v>1</v>
      </c>
      <c r="F714">
        <f t="shared" si="265"/>
        <v>711</v>
      </c>
      <c r="G714" t="str">
        <f ca="1">VLOOKUP(D714,firstname[],2,FALSE)</f>
        <v>Glenn</v>
      </c>
      <c r="H714" s="3" t="str">
        <f ca="1">VLOOKUP(E714,lastname[],2,FALSE)</f>
        <v>Singh</v>
      </c>
      <c r="I714">
        <f t="shared" ca="1" si="245"/>
        <v>34</v>
      </c>
      <c r="J714">
        <f t="shared" ca="1" si="246"/>
        <v>1</v>
      </c>
      <c r="K714" t="str">
        <f t="shared" ca="1" si="247"/>
        <v>men</v>
      </c>
      <c r="L714">
        <f t="shared" ca="1" si="248"/>
        <v>5</v>
      </c>
      <c r="M714" t="str">
        <f t="shared" ca="1" si="249"/>
        <v>Electrical</v>
      </c>
      <c r="N714">
        <f t="shared" ca="1" si="250"/>
        <v>1</v>
      </c>
      <c r="O714" t="str">
        <f t="shared" ca="1" si="251"/>
        <v>HSC</v>
      </c>
      <c r="P714">
        <f t="shared" ca="1" si="252"/>
        <v>2</v>
      </c>
      <c r="Q714">
        <f t="shared" ca="1" si="253"/>
        <v>4</v>
      </c>
      <c r="R714">
        <f t="shared" ca="1" si="254"/>
        <v>794295</v>
      </c>
      <c r="S714">
        <f t="shared" ca="1" si="255"/>
        <v>2</v>
      </c>
      <c r="T714" t="str">
        <f t="shared" ca="1" si="256"/>
        <v>London</v>
      </c>
      <c r="U714">
        <f t="shared" ca="1" si="257"/>
        <v>2336216.1546788239</v>
      </c>
      <c r="V714">
        <f t="shared" ca="1" si="258"/>
        <v>28916.811420582133</v>
      </c>
      <c r="W714">
        <f t="shared" ca="1" si="259"/>
        <v>243131.5609856635</v>
      </c>
      <c r="X714">
        <f t="shared" ca="1" si="260"/>
        <v>240657.99924845886</v>
      </c>
      <c r="Y714">
        <f t="shared" ca="1" si="261"/>
        <v>719365.33630644274</v>
      </c>
      <c r="Z714">
        <f t="shared" ca="1" si="262"/>
        <v>208114.77164791746</v>
      </c>
      <c r="AA714">
        <f t="shared" ca="1" si="263"/>
        <v>3581757.4873124049</v>
      </c>
      <c r="AB714">
        <f t="shared" ca="1" si="264"/>
        <v>2592817.3403369207</v>
      </c>
      <c r="AD714">
        <f ca="1">IF(main[[#This Row],[Place]]="Melbourne",main[[#This Row],[Networth]],0)</f>
        <v>0</v>
      </c>
      <c r="AE714">
        <f ca="1">IF(main[[#This Row],[Place]]="Cardiff",main[[#This Row],[Networth]],0)</f>
        <v>0</v>
      </c>
      <c r="AF714">
        <f ca="1">IF(main[[#This Row],[Place]]="New york",main[[#This Row],[Networth]],0)</f>
        <v>0</v>
      </c>
      <c r="AG714">
        <f ca="1">IF(main[[#This Row],[Place]]="London",main[[#This Row],[Networth]],0)</f>
        <v>2592817.3403369207</v>
      </c>
      <c r="AH714">
        <f ca="1">IF(main[[#This Row],[Place]]="Paris",main[[#This Row],[Networth]],0)</f>
        <v>0</v>
      </c>
      <c r="AI714">
        <f ca="1">IF(main[[#This Row],[Place]]="Rome",main[[#This Row],[Networth]],0)</f>
        <v>0</v>
      </c>
      <c r="AJ714">
        <f ca="1">IF(main[[#This Row],[Place]]="Delhi",main[[#This Row],[Networth]],0)</f>
        <v>0</v>
      </c>
      <c r="AK714">
        <f ca="1">IF(main[[#This Row],[Place]]="Lords",main[[#This Row],[Networth]],0)</f>
        <v>0</v>
      </c>
    </row>
    <row r="715" spans="4:37">
      <c r="D715" s="16">
        <f t="shared" ca="1" si="244"/>
        <v>7</v>
      </c>
      <c r="E715">
        <f t="shared" ca="1" si="244"/>
        <v>23</v>
      </c>
      <c r="F715">
        <f t="shared" si="265"/>
        <v>712</v>
      </c>
      <c r="G715" t="str">
        <f ca="1">VLOOKUP(D715,firstname[],2,FALSE)</f>
        <v>Elon</v>
      </c>
      <c r="H715" s="3" t="str">
        <f ca="1">VLOOKUP(E715,lastname[],2,FALSE)</f>
        <v>Kat</v>
      </c>
      <c r="I715">
        <f t="shared" ca="1" si="245"/>
        <v>35</v>
      </c>
      <c r="J715">
        <f t="shared" ca="1" si="246"/>
        <v>1</v>
      </c>
      <c r="K715" t="str">
        <f t="shared" ca="1" si="247"/>
        <v>men</v>
      </c>
      <c r="L715">
        <f t="shared" ca="1" si="248"/>
        <v>6</v>
      </c>
      <c r="M715" t="str">
        <f t="shared" ca="1" si="249"/>
        <v>Biotech</v>
      </c>
      <c r="N715">
        <f t="shared" ca="1" si="250"/>
        <v>3</v>
      </c>
      <c r="O715" t="str">
        <f t="shared" ca="1" si="251"/>
        <v>Graduate</v>
      </c>
      <c r="P715">
        <f t="shared" ca="1" si="252"/>
        <v>2</v>
      </c>
      <c r="Q715">
        <f t="shared" ca="1" si="253"/>
        <v>1</v>
      </c>
      <c r="R715">
        <f t="shared" ca="1" si="254"/>
        <v>1030931</v>
      </c>
      <c r="S715">
        <f t="shared" ca="1" si="255"/>
        <v>4</v>
      </c>
      <c r="T715" t="str">
        <f t="shared" ca="1" si="256"/>
        <v>Rome</v>
      </c>
      <c r="U715">
        <f t="shared" ca="1" si="257"/>
        <v>3517728.2595158177</v>
      </c>
      <c r="V715">
        <f t="shared" ca="1" si="258"/>
        <v>240343.97118451699</v>
      </c>
      <c r="W715">
        <f t="shared" ca="1" si="259"/>
        <v>202724.23604451565</v>
      </c>
      <c r="X715">
        <f t="shared" ca="1" si="260"/>
        <v>65305.783893351072</v>
      </c>
      <c r="Y715">
        <f t="shared" ca="1" si="261"/>
        <v>167798.48064638831</v>
      </c>
      <c r="Z715">
        <f t="shared" ca="1" si="262"/>
        <v>101.46563405503196</v>
      </c>
      <c r="AA715">
        <f t="shared" ca="1" si="263"/>
        <v>4751484.9611943895</v>
      </c>
      <c r="AB715">
        <f t="shared" ca="1" si="264"/>
        <v>4278036.7254701322</v>
      </c>
      <c r="AD715">
        <f ca="1">IF(main[[#This Row],[Place]]="Melbourne",main[[#This Row],[Networth]],0)</f>
        <v>0</v>
      </c>
      <c r="AE715">
        <f ca="1">IF(main[[#This Row],[Place]]="Cardiff",main[[#This Row],[Networth]],0)</f>
        <v>0</v>
      </c>
      <c r="AF715">
        <f ca="1">IF(main[[#This Row],[Place]]="New york",main[[#This Row],[Networth]],0)</f>
        <v>0</v>
      </c>
      <c r="AG715">
        <f ca="1">IF(main[[#This Row],[Place]]="London",main[[#This Row],[Networth]],0)</f>
        <v>0</v>
      </c>
      <c r="AH715">
        <f ca="1">IF(main[[#This Row],[Place]]="Paris",main[[#This Row],[Networth]],0)</f>
        <v>0</v>
      </c>
      <c r="AI715">
        <f ca="1">IF(main[[#This Row],[Place]]="Rome",main[[#This Row],[Networth]],0)</f>
        <v>4278036.7254701322</v>
      </c>
      <c r="AJ715">
        <f ca="1">IF(main[[#This Row],[Place]]="Delhi",main[[#This Row],[Networth]],0)</f>
        <v>0</v>
      </c>
      <c r="AK715">
        <f ca="1">IF(main[[#This Row],[Place]]="Lords",main[[#This Row],[Networth]],0)</f>
        <v>0</v>
      </c>
    </row>
    <row r="716" spans="4:37">
      <c r="D716" s="16">
        <f t="shared" ca="1" si="244"/>
        <v>23</v>
      </c>
      <c r="E716">
        <f t="shared" ca="1" si="244"/>
        <v>24</v>
      </c>
      <c r="F716">
        <f t="shared" si="265"/>
        <v>713</v>
      </c>
      <c r="G716" t="str">
        <f ca="1">VLOOKUP(D716,firstname[],2,FALSE)</f>
        <v>Bahumukhi</v>
      </c>
      <c r="H716" s="3" t="str">
        <f ca="1">VLOOKUP(E716,lastname[],2,FALSE)</f>
        <v>Sundar</v>
      </c>
      <c r="I716">
        <f t="shared" ca="1" si="245"/>
        <v>34</v>
      </c>
      <c r="J716">
        <f t="shared" ca="1" si="246"/>
        <v>1</v>
      </c>
      <c r="K716" t="str">
        <f t="shared" ca="1" si="247"/>
        <v>men</v>
      </c>
      <c r="L716">
        <f t="shared" ca="1" si="248"/>
        <v>1</v>
      </c>
      <c r="M716" t="str">
        <f t="shared" ca="1" si="249"/>
        <v>Computer Science</v>
      </c>
      <c r="N716">
        <f t="shared" ca="1" si="250"/>
        <v>1</v>
      </c>
      <c r="O716" t="str">
        <f t="shared" ca="1" si="251"/>
        <v>HSC</v>
      </c>
      <c r="P716">
        <f t="shared" ca="1" si="252"/>
        <v>3</v>
      </c>
      <c r="Q716">
        <f t="shared" ca="1" si="253"/>
        <v>4</v>
      </c>
      <c r="R716">
        <f t="shared" ca="1" si="254"/>
        <v>1469505</v>
      </c>
      <c r="S716">
        <f t="shared" ca="1" si="255"/>
        <v>7</v>
      </c>
      <c r="T716" t="str">
        <f t="shared" ca="1" si="256"/>
        <v>Melbourne</v>
      </c>
      <c r="U716">
        <f t="shared" ca="1" si="257"/>
        <v>5385310.9901351165</v>
      </c>
      <c r="V716">
        <f t="shared" ca="1" si="258"/>
        <v>442710.16892198939</v>
      </c>
      <c r="W716">
        <f t="shared" ca="1" si="259"/>
        <v>458507.3040112899</v>
      </c>
      <c r="X716">
        <f t="shared" ca="1" si="260"/>
        <v>424692.86029635678</v>
      </c>
      <c r="Y716">
        <f t="shared" ca="1" si="261"/>
        <v>454175.95517691463</v>
      </c>
      <c r="Z716">
        <f t="shared" ca="1" si="262"/>
        <v>342643.56880545919</v>
      </c>
      <c r="AA716">
        <f t="shared" ca="1" si="263"/>
        <v>7655966.8629518654</v>
      </c>
      <c r="AB716">
        <f t="shared" ca="1" si="264"/>
        <v>6334387.8785566045</v>
      </c>
      <c r="AD716">
        <f ca="1">IF(main[[#This Row],[Place]]="Melbourne",main[[#This Row],[Networth]],0)</f>
        <v>6334387.8785566045</v>
      </c>
      <c r="AE716">
        <f ca="1">IF(main[[#This Row],[Place]]="Cardiff",main[[#This Row],[Networth]],0)</f>
        <v>0</v>
      </c>
      <c r="AF716">
        <f ca="1">IF(main[[#This Row],[Place]]="New york",main[[#This Row],[Networth]],0)</f>
        <v>0</v>
      </c>
      <c r="AG716">
        <f ca="1">IF(main[[#This Row],[Place]]="London",main[[#This Row],[Networth]],0)</f>
        <v>0</v>
      </c>
      <c r="AH716">
        <f ca="1">IF(main[[#This Row],[Place]]="Paris",main[[#This Row],[Networth]],0)</f>
        <v>0</v>
      </c>
      <c r="AI716">
        <f ca="1">IF(main[[#This Row],[Place]]="Rome",main[[#This Row],[Networth]],0)</f>
        <v>0</v>
      </c>
      <c r="AJ716">
        <f ca="1">IF(main[[#This Row],[Place]]="Delhi",main[[#This Row],[Networth]],0)</f>
        <v>0</v>
      </c>
      <c r="AK716">
        <f ca="1">IF(main[[#This Row],[Place]]="Lords",main[[#This Row],[Networth]],0)</f>
        <v>0</v>
      </c>
    </row>
    <row r="717" spans="4:37">
      <c r="D717" s="16">
        <f t="shared" ca="1" si="244"/>
        <v>1</v>
      </c>
      <c r="E717">
        <f t="shared" ca="1" si="244"/>
        <v>21</v>
      </c>
      <c r="F717">
        <f t="shared" si="265"/>
        <v>714</v>
      </c>
      <c r="G717" t="str">
        <f ca="1">VLOOKUP(D717,firstname[],2,FALSE)</f>
        <v>Abhijeet</v>
      </c>
      <c r="H717" s="3" t="str">
        <f ca="1">VLOOKUP(E717,lastname[],2,FALSE)</f>
        <v>Starc</v>
      </c>
      <c r="I717">
        <f t="shared" ca="1" si="245"/>
        <v>29</v>
      </c>
      <c r="J717">
        <f t="shared" ca="1" si="246"/>
        <v>2</v>
      </c>
      <c r="K717" t="str">
        <f t="shared" ca="1" si="247"/>
        <v>women</v>
      </c>
      <c r="L717">
        <f t="shared" ca="1" si="248"/>
        <v>1</v>
      </c>
      <c r="M717" t="str">
        <f t="shared" ca="1" si="249"/>
        <v>Computer Science</v>
      </c>
      <c r="N717">
        <f t="shared" ca="1" si="250"/>
        <v>2</v>
      </c>
      <c r="O717" t="str">
        <f t="shared" ca="1" si="251"/>
        <v>SSC</v>
      </c>
      <c r="P717">
        <f t="shared" ca="1" si="252"/>
        <v>3</v>
      </c>
      <c r="Q717">
        <f t="shared" ca="1" si="253"/>
        <v>2</v>
      </c>
      <c r="R717">
        <f t="shared" ca="1" si="254"/>
        <v>1001197</v>
      </c>
      <c r="S717">
        <f t="shared" ca="1" si="255"/>
        <v>8</v>
      </c>
      <c r="T717" t="str">
        <f t="shared" ca="1" si="256"/>
        <v>Cardiff</v>
      </c>
      <c r="U717">
        <f t="shared" ca="1" si="257"/>
        <v>7119078.8477106243</v>
      </c>
      <c r="V717">
        <f t="shared" ca="1" si="258"/>
        <v>320241.08217055351</v>
      </c>
      <c r="W717">
        <f t="shared" ca="1" si="259"/>
        <v>133047.08843319252</v>
      </c>
      <c r="X717">
        <f t="shared" ca="1" si="260"/>
        <v>19655.365111658088</v>
      </c>
      <c r="Y717">
        <f t="shared" ca="1" si="261"/>
        <v>568597.49057508109</v>
      </c>
      <c r="Z717">
        <f t="shared" ca="1" si="262"/>
        <v>247380.34920344193</v>
      </c>
      <c r="AA717">
        <f t="shared" ca="1" si="263"/>
        <v>8500703.2853472587</v>
      </c>
      <c r="AB717">
        <f t="shared" ca="1" si="264"/>
        <v>7592209.3474899661</v>
      </c>
      <c r="AD717">
        <f ca="1">IF(main[[#This Row],[Place]]="Melbourne",main[[#This Row],[Networth]],0)</f>
        <v>0</v>
      </c>
      <c r="AE717">
        <f ca="1">IF(main[[#This Row],[Place]]="Cardiff",main[[#This Row],[Networth]],0)</f>
        <v>7592209.3474899661</v>
      </c>
      <c r="AF717">
        <f ca="1">IF(main[[#This Row],[Place]]="New york",main[[#This Row],[Networth]],0)</f>
        <v>0</v>
      </c>
      <c r="AG717">
        <f ca="1">IF(main[[#This Row],[Place]]="London",main[[#This Row],[Networth]],0)</f>
        <v>0</v>
      </c>
      <c r="AH717">
        <f ca="1">IF(main[[#This Row],[Place]]="Paris",main[[#This Row],[Networth]],0)</f>
        <v>0</v>
      </c>
      <c r="AI717">
        <f ca="1">IF(main[[#This Row],[Place]]="Rome",main[[#This Row],[Networth]],0)</f>
        <v>0</v>
      </c>
      <c r="AJ717">
        <f ca="1">IF(main[[#This Row],[Place]]="Delhi",main[[#This Row],[Networth]],0)</f>
        <v>0</v>
      </c>
      <c r="AK717">
        <f ca="1">IF(main[[#This Row],[Place]]="Lords",main[[#This Row],[Networth]],0)</f>
        <v>0</v>
      </c>
    </row>
    <row r="718" spans="4:37">
      <c r="D718" s="16">
        <f t="shared" ca="1" si="244"/>
        <v>7</v>
      </c>
      <c r="E718">
        <f t="shared" ca="1" si="244"/>
        <v>8</v>
      </c>
      <c r="F718">
        <f t="shared" si="265"/>
        <v>715</v>
      </c>
      <c r="G718" t="str">
        <f ca="1">VLOOKUP(D718,firstname[],2,FALSE)</f>
        <v>Elon</v>
      </c>
      <c r="H718" s="3" t="str">
        <f ca="1">VLOOKUP(E718,lastname[],2,FALSE)</f>
        <v>Sheikh</v>
      </c>
      <c r="I718">
        <f t="shared" ca="1" si="245"/>
        <v>29</v>
      </c>
      <c r="J718">
        <f t="shared" ca="1" si="246"/>
        <v>2</v>
      </c>
      <c r="K718" t="str">
        <f t="shared" ca="1" si="247"/>
        <v>women</v>
      </c>
      <c r="L718">
        <f t="shared" ca="1" si="248"/>
        <v>4</v>
      </c>
      <c r="M718" t="str">
        <f t="shared" ca="1" si="249"/>
        <v>IT</v>
      </c>
      <c r="N718">
        <f t="shared" ca="1" si="250"/>
        <v>4</v>
      </c>
      <c r="O718" t="str">
        <f t="shared" ca="1" si="251"/>
        <v>PostGraduate</v>
      </c>
      <c r="P718">
        <f t="shared" ca="1" si="252"/>
        <v>2</v>
      </c>
      <c r="Q718">
        <f t="shared" ca="1" si="253"/>
        <v>2</v>
      </c>
      <c r="R718">
        <f t="shared" ca="1" si="254"/>
        <v>1261736</v>
      </c>
      <c r="S718">
        <f t="shared" ca="1" si="255"/>
        <v>4</v>
      </c>
      <c r="T718" t="str">
        <f t="shared" ca="1" si="256"/>
        <v>Rome</v>
      </c>
      <c r="U718">
        <f t="shared" ca="1" si="257"/>
        <v>6653268.94867374</v>
      </c>
      <c r="V718">
        <f t="shared" ca="1" si="258"/>
        <v>213350.97084636148</v>
      </c>
      <c r="W718">
        <f t="shared" ca="1" si="259"/>
        <v>758705.81716820807</v>
      </c>
      <c r="X718">
        <f t="shared" ca="1" si="260"/>
        <v>703440.87896316114</v>
      </c>
      <c r="Y718">
        <f t="shared" ca="1" si="261"/>
        <v>1033791.0730534758</v>
      </c>
      <c r="Z718">
        <f t="shared" ca="1" si="262"/>
        <v>836169.7152895818</v>
      </c>
      <c r="AA718">
        <f t="shared" ca="1" si="263"/>
        <v>9509880.4811315294</v>
      </c>
      <c r="AB718">
        <f t="shared" ca="1" si="264"/>
        <v>7559297.5582685322</v>
      </c>
      <c r="AD718">
        <f ca="1">IF(main[[#This Row],[Place]]="Melbourne",main[[#This Row],[Networth]],0)</f>
        <v>0</v>
      </c>
      <c r="AE718">
        <f ca="1">IF(main[[#This Row],[Place]]="Cardiff",main[[#This Row],[Networth]],0)</f>
        <v>0</v>
      </c>
      <c r="AF718">
        <f ca="1">IF(main[[#This Row],[Place]]="New york",main[[#This Row],[Networth]],0)</f>
        <v>0</v>
      </c>
      <c r="AG718">
        <f ca="1">IF(main[[#This Row],[Place]]="London",main[[#This Row],[Networth]],0)</f>
        <v>0</v>
      </c>
      <c r="AH718">
        <f ca="1">IF(main[[#This Row],[Place]]="Paris",main[[#This Row],[Networth]],0)</f>
        <v>0</v>
      </c>
      <c r="AI718">
        <f ca="1">IF(main[[#This Row],[Place]]="Rome",main[[#This Row],[Networth]],0)</f>
        <v>7559297.5582685322</v>
      </c>
      <c r="AJ718">
        <f ca="1">IF(main[[#This Row],[Place]]="Delhi",main[[#This Row],[Networth]],0)</f>
        <v>0</v>
      </c>
      <c r="AK718">
        <f ca="1">IF(main[[#This Row],[Place]]="Lords",main[[#This Row],[Networth]],0)</f>
        <v>0</v>
      </c>
    </row>
    <row r="719" spans="4:37">
      <c r="D719" s="16">
        <f t="shared" ca="1" si="244"/>
        <v>14</v>
      </c>
      <c r="E719">
        <f t="shared" ca="1" si="244"/>
        <v>12</v>
      </c>
      <c r="F719">
        <f t="shared" si="265"/>
        <v>716</v>
      </c>
      <c r="G719" t="str">
        <f ca="1">VLOOKUP(D719,firstname[],2,FALSE)</f>
        <v>Glenn</v>
      </c>
      <c r="H719" s="3" t="str">
        <f ca="1">VLOOKUP(E719,lastname[],2,FALSE)</f>
        <v>Sarkar</v>
      </c>
      <c r="I719">
        <f t="shared" ca="1" si="245"/>
        <v>44</v>
      </c>
      <c r="J719">
        <f t="shared" ca="1" si="246"/>
        <v>1</v>
      </c>
      <c r="K719" t="str">
        <f t="shared" ca="1" si="247"/>
        <v>men</v>
      </c>
      <c r="L719">
        <f t="shared" ca="1" si="248"/>
        <v>2</v>
      </c>
      <c r="M719" t="str">
        <f t="shared" ca="1" si="249"/>
        <v>Chemical</v>
      </c>
      <c r="N719">
        <f t="shared" ca="1" si="250"/>
        <v>3</v>
      </c>
      <c r="O719" t="str">
        <f t="shared" ca="1" si="251"/>
        <v>Graduate</v>
      </c>
      <c r="P719">
        <f t="shared" ca="1" si="252"/>
        <v>2</v>
      </c>
      <c r="Q719">
        <f t="shared" ca="1" si="253"/>
        <v>4</v>
      </c>
      <c r="R719">
        <f t="shared" ca="1" si="254"/>
        <v>1141637</v>
      </c>
      <c r="S719">
        <f t="shared" ca="1" si="255"/>
        <v>4</v>
      </c>
      <c r="T719" t="str">
        <f t="shared" ca="1" si="256"/>
        <v>Rome</v>
      </c>
      <c r="U719">
        <f t="shared" ca="1" si="257"/>
        <v>1144655.6573975359</v>
      </c>
      <c r="V719">
        <f t="shared" ca="1" si="258"/>
        <v>25509.876331440464</v>
      </c>
      <c r="W719">
        <f t="shared" ca="1" si="259"/>
        <v>364989.58994668897</v>
      </c>
      <c r="X719">
        <f t="shared" ca="1" si="260"/>
        <v>71280.801993886314</v>
      </c>
      <c r="Y719">
        <f t="shared" ca="1" si="261"/>
        <v>1131686.7741089705</v>
      </c>
      <c r="Z719">
        <f t="shared" ca="1" si="262"/>
        <v>375830.69304374937</v>
      </c>
      <c r="AA719">
        <f t="shared" ca="1" si="263"/>
        <v>3027112.940387974</v>
      </c>
      <c r="AB719">
        <f t="shared" ca="1" si="264"/>
        <v>1798635.4879536764</v>
      </c>
      <c r="AD719">
        <f ca="1">IF(main[[#This Row],[Place]]="Melbourne",main[[#This Row],[Networth]],0)</f>
        <v>0</v>
      </c>
      <c r="AE719">
        <f ca="1">IF(main[[#This Row],[Place]]="Cardiff",main[[#This Row],[Networth]],0)</f>
        <v>0</v>
      </c>
      <c r="AF719">
        <f ca="1">IF(main[[#This Row],[Place]]="New york",main[[#This Row],[Networth]],0)</f>
        <v>0</v>
      </c>
      <c r="AG719">
        <f ca="1">IF(main[[#This Row],[Place]]="London",main[[#This Row],[Networth]],0)</f>
        <v>0</v>
      </c>
      <c r="AH719">
        <f ca="1">IF(main[[#This Row],[Place]]="Paris",main[[#This Row],[Networth]],0)</f>
        <v>0</v>
      </c>
      <c r="AI719">
        <f ca="1">IF(main[[#This Row],[Place]]="Rome",main[[#This Row],[Networth]],0)</f>
        <v>1798635.4879536764</v>
      </c>
      <c r="AJ719">
        <f ca="1">IF(main[[#This Row],[Place]]="Delhi",main[[#This Row],[Networth]],0)</f>
        <v>0</v>
      </c>
      <c r="AK719">
        <f ca="1">IF(main[[#This Row],[Place]]="Lords",main[[#This Row],[Networth]],0)</f>
        <v>0</v>
      </c>
    </row>
    <row r="720" spans="4:37">
      <c r="D720" s="16">
        <f t="shared" ca="1" si="244"/>
        <v>10</v>
      </c>
      <c r="E720">
        <f t="shared" ca="1" si="244"/>
        <v>27</v>
      </c>
      <c r="F720">
        <f t="shared" si="265"/>
        <v>717</v>
      </c>
      <c r="G720" t="str">
        <f ca="1">VLOOKUP(D720,firstname[],2,FALSE)</f>
        <v>Abdul</v>
      </c>
      <c r="H720" s="3" t="str">
        <f ca="1">VLOOKUP(E720,lastname[],2,FALSE)</f>
        <v>Khan</v>
      </c>
      <c r="I720">
        <f t="shared" ca="1" si="245"/>
        <v>29</v>
      </c>
      <c r="J720">
        <f t="shared" ca="1" si="246"/>
        <v>1</v>
      </c>
      <c r="K720" t="str">
        <f t="shared" ca="1" si="247"/>
        <v>men</v>
      </c>
      <c r="L720">
        <f t="shared" ca="1" si="248"/>
        <v>5</v>
      </c>
      <c r="M720" t="str">
        <f t="shared" ca="1" si="249"/>
        <v>Electrical</v>
      </c>
      <c r="N720">
        <f t="shared" ca="1" si="250"/>
        <v>2</v>
      </c>
      <c r="O720" t="str">
        <f t="shared" ca="1" si="251"/>
        <v>SSC</v>
      </c>
      <c r="P720">
        <f t="shared" ca="1" si="252"/>
        <v>3</v>
      </c>
      <c r="Q720">
        <f t="shared" ca="1" si="253"/>
        <v>1</v>
      </c>
      <c r="R720">
        <f t="shared" ca="1" si="254"/>
        <v>1284278</v>
      </c>
      <c r="S720">
        <f t="shared" ca="1" si="255"/>
        <v>7</v>
      </c>
      <c r="T720" t="str">
        <f t="shared" ca="1" si="256"/>
        <v>Melbourne</v>
      </c>
      <c r="U720">
        <f t="shared" ca="1" si="257"/>
        <v>12001159.12343321</v>
      </c>
      <c r="V720">
        <f t="shared" ca="1" si="258"/>
        <v>38408.502913284057</v>
      </c>
      <c r="W720">
        <f t="shared" ca="1" si="259"/>
        <v>825862.00347588689</v>
      </c>
      <c r="X720">
        <f t="shared" ca="1" si="260"/>
        <v>472497.0197011148</v>
      </c>
      <c r="Y720">
        <f t="shared" ca="1" si="261"/>
        <v>240657.88375371019</v>
      </c>
      <c r="Z720">
        <f t="shared" ca="1" si="262"/>
        <v>343750.33290002425</v>
      </c>
      <c r="AA720">
        <f t="shared" ca="1" si="263"/>
        <v>14455049.459809123</v>
      </c>
      <c r="AB720">
        <f t="shared" ca="1" si="264"/>
        <v>13703486.053441016</v>
      </c>
      <c r="AD720">
        <f ca="1">IF(main[[#This Row],[Place]]="Melbourne",main[[#This Row],[Networth]],0)</f>
        <v>13703486.053441016</v>
      </c>
      <c r="AE720">
        <f ca="1">IF(main[[#This Row],[Place]]="Cardiff",main[[#This Row],[Networth]],0)</f>
        <v>0</v>
      </c>
      <c r="AF720">
        <f ca="1">IF(main[[#This Row],[Place]]="New york",main[[#This Row],[Networth]],0)</f>
        <v>0</v>
      </c>
      <c r="AG720">
        <f ca="1">IF(main[[#This Row],[Place]]="London",main[[#This Row],[Networth]],0)</f>
        <v>0</v>
      </c>
      <c r="AH720">
        <f ca="1">IF(main[[#This Row],[Place]]="Paris",main[[#This Row],[Networth]],0)</f>
        <v>0</v>
      </c>
      <c r="AI720">
        <f ca="1">IF(main[[#This Row],[Place]]="Rome",main[[#This Row],[Networth]],0)</f>
        <v>0</v>
      </c>
      <c r="AJ720">
        <f ca="1">IF(main[[#This Row],[Place]]="Delhi",main[[#This Row],[Networth]],0)</f>
        <v>0</v>
      </c>
      <c r="AK720">
        <f ca="1">IF(main[[#This Row],[Place]]="Lords",main[[#This Row],[Networth]],0)</f>
        <v>0</v>
      </c>
    </row>
    <row r="721" spans="4:37">
      <c r="D721" s="16">
        <f t="shared" ca="1" si="244"/>
        <v>25</v>
      </c>
      <c r="E721">
        <f t="shared" ca="1" si="244"/>
        <v>17</v>
      </c>
      <c r="F721">
        <f t="shared" si="265"/>
        <v>718</v>
      </c>
      <c r="G721" t="str">
        <f ca="1">VLOOKUP(D721,firstname[],2,FALSE)</f>
        <v>Washington</v>
      </c>
      <c r="H721" s="3" t="str">
        <f ca="1">VLOOKUP(E721,lastname[],2,FALSE)</f>
        <v>Williamson</v>
      </c>
      <c r="I721">
        <f t="shared" ca="1" si="245"/>
        <v>32</v>
      </c>
      <c r="J721">
        <f t="shared" ca="1" si="246"/>
        <v>2</v>
      </c>
      <c r="K721" t="str">
        <f t="shared" ca="1" si="247"/>
        <v>women</v>
      </c>
      <c r="L721">
        <f t="shared" ca="1" si="248"/>
        <v>3</v>
      </c>
      <c r="M721" t="str">
        <f t="shared" ca="1" si="249"/>
        <v>Mechanical</v>
      </c>
      <c r="N721">
        <f t="shared" ca="1" si="250"/>
        <v>5</v>
      </c>
      <c r="O721" t="str">
        <f t="shared" ca="1" si="251"/>
        <v>PHD</v>
      </c>
      <c r="P721">
        <f t="shared" ca="1" si="252"/>
        <v>2</v>
      </c>
      <c r="Q721">
        <f t="shared" ca="1" si="253"/>
        <v>1</v>
      </c>
      <c r="R721">
        <f t="shared" ca="1" si="254"/>
        <v>882666</v>
      </c>
      <c r="S721">
        <f t="shared" ca="1" si="255"/>
        <v>1</v>
      </c>
      <c r="T721" t="str">
        <f t="shared" ca="1" si="256"/>
        <v>New york</v>
      </c>
      <c r="U721">
        <f t="shared" ca="1" si="257"/>
        <v>999249.5518549392</v>
      </c>
      <c r="V721">
        <f t="shared" ca="1" si="258"/>
        <v>93465.458792728066</v>
      </c>
      <c r="W721">
        <f t="shared" ca="1" si="259"/>
        <v>150969.2195185851</v>
      </c>
      <c r="X721">
        <f t="shared" ca="1" si="260"/>
        <v>90262.43546557684</v>
      </c>
      <c r="Y721">
        <f t="shared" ca="1" si="261"/>
        <v>848452.72674876859</v>
      </c>
      <c r="Z721">
        <f t="shared" ca="1" si="262"/>
        <v>382930.32661423419</v>
      </c>
      <c r="AA721">
        <f t="shared" ca="1" si="263"/>
        <v>2415815.0979877585</v>
      </c>
      <c r="AB721">
        <f t="shared" ca="1" si="264"/>
        <v>1383634.4769806848</v>
      </c>
      <c r="AD721">
        <f ca="1">IF(main[[#This Row],[Place]]="Melbourne",main[[#This Row],[Networth]],0)</f>
        <v>0</v>
      </c>
      <c r="AE721">
        <f ca="1">IF(main[[#This Row],[Place]]="Cardiff",main[[#This Row],[Networth]],0)</f>
        <v>0</v>
      </c>
      <c r="AF721">
        <f ca="1">IF(main[[#This Row],[Place]]="New york",main[[#This Row],[Networth]],0)</f>
        <v>1383634.4769806848</v>
      </c>
      <c r="AG721">
        <f ca="1">IF(main[[#This Row],[Place]]="London",main[[#This Row],[Networth]],0)</f>
        <v>0</v>
      </c>
      <c r="AH721">
        <f ca="1">IF(main[[#This Row],[Place]]="Paris",main[[#This Row],[Networth]],0)</f>
        <v>0</v>
      </c>
      <c r="AI721">
        <f ca="1">IF(main[[#This Row],[Place]]="Rome",main[[#This Row],[Networth]],0)</f>
        <v>0</v>
      </c>
      <c r="AJ721">
        <f ca="1">IF(main[[#This Row],[Place]]="Delhi",main[[#This Row],[Networth]],0)</f>
        <v>0</v>
      </c>
      <c r="AK721">
        <f ca="1">IF(main[[#This Row],[Place]]="Lords",main[[#This Row],[Networth]],0)</f>
        <v>0</v>
      </c>
    </row>
    <row r="722" spans="4:37">
      <c r="D722" s="16">
        <f t="shared" ca="1" si="244"/>
        <v>26</v>
      </c>
      <c r="E722">
        <f t="shared" ca="1" si="244"/>
        <v>16</v>
      </c>
      <c r="F722">
        <f t="shared" si="265"/>
        <v>719</v>
      </c>
      <c r="G722" t="str">
        <f ca="1">VLOOKUP(D722,firstname[],2,FALSE)</f>
        <v>Paul</v>
      </c>
      <c r="H722" s="3" t="str">
        <f ca="1">VLOOKUP(E722,lastname[],2,FALSE)</f>
        <v>Maxwell</v>
      </c>
      <c r="I722">
        <f t="shared" ca="1" si="245"/>
        <v>45</v>
      </c>
      <c r="J722">
        <f t="shared" ca="1" si="246"/>
        <v>1</v>
      </c>
      <c r="K722" t="str">
        <f t="shared" ca="1" si="247"/>
        <v>men</v>
      </c>
      <c r="L722">
        <f t="shared" ca="1" si="248"/>
        <v>3</v>
      </c>
      <c r="M722" t="str">
        <f t="shared" ca="1" si="249"/>
        <v>Mechanical</v>
      </c>
      <c r="N722">
        <f t="shared" ca="1" si="250"/>
        <v>4</v>
      </c>
      <c r="O722" t="str">
        <f t="shared" ca="1" si="251"/>
        <v>PostGraduate</v>
      </c>
      <c r="P722">
        <f t="shared" ca="1" si="252"/>
        <v>3</v>
      </c>
      <c r="Q722">
        <f t="shared" ca="1" si="253"/>
        <v>2</v>
      </c>
      <c r="R722">
        <f t="shared" ca="1" si="254"/>
        <v>1226495</v>
      </c>
      <c r="S722">
        <f t="shared" ca="1" si="255"/>
        <v>2</v>
      </c>
      <c r="T722" t="str">
        <f t="shared" ca="1" si="256"/>
        <v>London</v>
      </c>
      <c r="U722">
        <f t="shared" ca="1" si="257"/>
        <v>12090133.963869305</v>
      </c>
      <c r="V722">
        <f t="shared" ca="1" si="258"/>
        <v>504372.62347169541</v>
      </c>
      <c r="W722">
        <f t="shared" ca="1" si="259"/>
        <v>979238.21051445778</v>
      </c>
      <c r="X722">
        <f t="shared" ca="1" si="260"/>
        <v>184922.7517527155</v>
      </c>
      <c r="Y722">
        <f t="shared" ca="1" si="261"/>
        <v>321012.39218199014</v>
      </c>
      <c r="Z722">
        <f t="shared" ca="1" si="262"/>
        <v>343528.445748244</v>
      </c>
      <c r="AA722">
        <f t="shared" ca="1" si="263"/>
        <v>14639395.620132007</v>
      </c>
      <c r="AB722">
        <f t="shared" ca="1" si="264"/>
        <v>13629087.852725605</v>
      </c>
      <c r="AD722">
        <f ca="1">IF(main[[#This Row],[Place]]="Melbourne",main[[#This Row],[Networth]],0)</f>
        <v>0</v>
      </c>
      <c r="AE722">
        <f ca="1">IF(main[[#This Row],[Place]]="Cardiff",main[[#This Row],[Networth]],0)</f>
        <v>0</v>
      </c>
      <c r="AF722">
        <f ca="1">IF(main[[#This Row],[Place]]="New york",main[[#This Row],[Networth]],0)</f>
        <v>0</v>
      </c>
      <c r="AG722">
        <f ca="1">IF(main[[#This Row],[Place]]="London",main[[#This Row],[Networth]],0)</f>
        <v>13629087.852725605</v>
      </c>
      <c r="AH722">
        <f ca="1">IF(main[[#This Row],[Place]]="Paris",main[[#This Row],[Networth]],0)</f>
        <v>0</v>
      </c>
      <c r="AI722">
        <f ca="1">IF(main[[#This Row],[Place]]="Rome",main[[#This Row],[Networth]],0)</f>
        <v>0</v>
      </c>
      <c r="AJ722">
        <f ca="1">IF(main[[#This Row],[Place]]="Delhi",main[[#This Row],[Networth]],0)</f>
        <v>0</v>
      </c>
      <c r="AK722">
        <f ca="1">IF(main[[#This Row],[Place]]="Lords",main[[#This Row],[Networth]],0)</f>
        <v>0</v>
      </c>
    </row>
    <row r="723" spans="4:37">
      <c r="D723" s="16">
        <f t="shared" ca="1" si="244"/>
        <v>28</v>
      </c>
      <c r="E723">
        <f t="shared" ca="1" si="244"/>
        <v>15</v>
      </c>
      <c r="F723">
        <f t="shared" si="265"/>
        <v>720</v>
      </c>
      <c r="G723" t="str">
        <f ca="1">VLOOKUP(D723,firstname[],2,FALSE)</f>
        <v>Nathan</v>
      </c>
      <c r="H723" s="3" t="str">
        <f ca="1">VLOOKUP(E723,lastname[],2,FALSE)</f>
        <v>Pathan</v>
      </c>
      <c r="I723">
        <f t="shared" ca="1" si="245"/>
        <v>38</v>
      </c>
      <c r="J723">
        <f t="shared" ca="1" si="246"/>
        <v>2</v>
      </c>
      <c r="K723" t="str">
        <f t="shared" ca="1" si="247"/>
        <v>women</v>
      </c>
      <c r="L723">
        <f t="shared" ca="1" si="248"/>
        <v>5</v>
      </c>
      <c r="M723" t="str">
        <f t="shared" ca="1" si="249"/>
        <v>Electrical</v>
      </c>
      <c r="N723">
        <f t="shared" ca="1" si="250"/>
        <v>4</v>
      </c>
      <c r="O723" t="str">
        <f t="shared" ca="1" si="251"/>
        <v>PostGraduate</v>
      </c>
      <c r="P723">
        <f t="shared" ca="1" si="252"/>
        <v>1</v>
      </c>
      <c r="Q723">
        <f t="shared" ca="1" si="253"/>
        <v>4</v>
      </c>
      <c r="R723">
        <f t="shared" ca="1" si="254"/>
        <v>865313</v>
      </c>
      <c r="S723">
        <f t="shared" ca="1" si="255"/>
        <v>6</v>
      </c>
      <c r="T723" t="str">
        <f t="shared" ca="1" si="256"/>
        <v>Lords</v>
      </c>
      <c r="U723">
        <f t="shared" ca="1" si="257"/>
        <v>6240739.3475669008</v>
      </c>
      <c r="V723">
        <f t="shared" ca="1" si="258"/>
        <v>199588.18488668077</v>
      </c>
      <c r="W723">
        <f t="shared" ca="1" si="259"/>
        <v>174313.61689683195</v>
      </c>
      <c r="X723">
        <f t="shared" ca="1" si="260"/>
        <v>105015.36392152781</v>
      </c>
      <c r="Y723">
        <f t="shared" ca="1" si="261"/>
        <v>389582.21730746917</v>
      </c>
      <c r="Z723">
        <f t="shared" ca="1" si="262"/>
        <v>156401.0597789154</v>
      </c>
      <c r="AA723">
        <f t="shared" ca="1" si="263"/>
        <v>7436767.0242426489</v>
      </c>
      <c r="AB723">
        <f t="shared" ca="1" si="264"/>
        <v>6742581.2581269713</v>
      </c>
      <c r="AD723">
        <f ca="1">IF(main[[#This Row],[Place]]="Melbourne",main[[#This Row],[Networth]],0)</f>
        <v>0</v>
      </c>
      <c r="AE723">
        <f ca="1">IF(main[[#This Row],[Place]]="Cardiff",main[[#This Row],[Networth]],0)</f>
        <v>0</v>
      </c>
      <c r="AF723">
        <f ca="1">IF(main[[#This Row],[Place]]="New york",main[[#This Row],[Networth]],0)</f>
        <v>0</v>
      </c>
      <c r="AG723">
        <f ca="1">IF(main[[#This Row],[Place]]="London",main[[#This Row],[Networth]],0)</f>
        <v>0</v>
      </c>
      <c r="AH723">
        <f ca="1">IF(main[[#This Row],[Place]]="Paris",main[[#This Row],[Networth]],0)</f>
        <v>0</v>
      </c>
      <c r="AI723">
        <f ca="1">IF(main[[#This Row],[Place]]="Rome",main[[#This Row],[Networth]],0)</f>
        <v>0</v>
      </c>
      <c r="AJ723">
        <f ca="1">IF(main[[#This Row],[Place]]="Delhi",main[[#This Row],[Networth]],0)</f>
        <v>0</v>
      </c>
      <c r="AK723">
        <f ca="1">IF(main[[#This Row],[Place]]="Lords",main[[#This Row],[Networth]],0)</f>
        <v>6742581.2581269713</v>
      </c>
    </row>
    <row r="724" spans="4:37">
      <c r="D724" s="16">
        <f t="shared" ca="1" si="244"/>
        <v>3</v>
      </c>
      <c r="E724">
        <f t="shared" ca="1" si="244"/>
        <v>5</v>
      </c>
      <c r="F724">
        <f t="shared" si="265"/>
        <v>721</v>
      </c>
      <c r="G724" t="str">
        <f ca="1">VLOOKUP(D724,firstname[],2,FALSE)</f>
        <v>Pradyuman</v>
      </c>
      <c r="H724" s="3" t="str">
        <f ca="1">VLOOKUP(E724,lastname[],2,FALSE)</f>
        <v>Bacchan</v>
      </c>
      <c r="I724">
        <f t="shared" ca="1" si="245"/>
        <v>41</v>
      </c>
      <c r="J724">
        <f t="shared" ca="1" si="246"/>
        <v>2</v>
      </c>
      <c r="K724" t="str">
        <f t="shared" ca="1" si="247"/>
        <v>women</v>
      </c>
      <c r="L724">
        <f t="shared" ca="1" si="248"/>
        <v>4</v>
      </c>
      <c r="M724" t="str">
        <f t="shared" ca="1" si="249"/>
        <v>IT</v>
      </c>
      <c r="N724">
        <f t="shared" ca="1" si="250"/>
        <v>3</v>
      </c>
      <c r="O724" t="str">
        <f t="shared" ca="1" si="251"/>
        <v>Graduate</v>
      </c>
      <c r="P724">
        <f t="shared" ca="1" si="252"/>
        <v>2</v>
      </c>
      <c r="Q724">
        <f t="shared" ca="1" si="253"/>
        <v>2</v>
      </c>
      <c r="R724">
        <f t="shared" ca="1" si="254"/>
        <v>230096</v>
      </c>
      <c r="S724">
        <f t="shared" ca="1" si="255"/>
        <v>3</v>
      </c>
      <c r="T724" t="str">
        <f t="shared" ca="1" si="256"/>
        <v>Paris</v>
      </c>
      <c r="U724">
        <f t="shared" ca="1" si="257"/>
        <v>1390700.152475191</v>
      </c>
      <c r="V724">
        <f t="shared" ca="1" si="258"/>
        <v>102366.92450996695</v>
      </c>
      <c r="W724">
        <f t="shared" ca="1" si="259"/>
        <v>178483.22262506242</v>
      </c>
      <c r="X724">
        <f t="shared" ca="1" si="260"/>
        <v>12233.658941478207</v>
      </c>
      <c r="Y724">
        <f t="shared" ca="1" si="261"/>
        <v>19476.798118559884</v>
      </c>
      <c r="Z724">
        <f t="shared" ca="1" si="262"/>
        <v>8427.0850285836332</v>
      </c>
      <c r="AA724">
        <f t="shared" ca="1" si="263"/>
        <v>1807706.460128837</v>
      </c>
      <c r="AB724">
        <f t="shared" ca="1" si="264"/>
        <v>1673629.0785588319</v>
      </c>
      <c r="AD724">
        <f ca="1">IF(main[[#This Row],[Place]]="Melbourne",main[[#This Row],[Networth]],0)</f>
        <v>0</v>
      </c>
      <c r="AE724">
        <f ca="1">IF(main[[#This Row],[Place]]="Cardiff",main[[#This Row],[Networth]],0)</f>
        <v>0</v>
      </c>
      <c r="AF724">
        <f ca="1">IF(main[[#This Row],[Place]]="New york",main[[#This Row],[Networth]],0)</f>
        <v>0</v>
      </c>
      <c r="AG724">
        <f ca="1">IF(main[[#This Row],[Place]]="London",main[[#This Row],[Networth]],0)</f>
        <v>0</v>
      </c>
      <c r="AH724">
        <f ca="1">IF(main[[#This Row],[Place]]="Paris",main[[#This Row],[Networth]],0)</f>
        <v>1673629.0785588319</v>
      </c>
      <c r="AI724">
        <f ca="1">IF(main[[#This Row],[Place]]="Rome",main[[#This Row],[Networth]],0)</f>
        <v>0</v>
      </c>
      <c r="AJ724">
        <f ca="1">IF(main[[#This Row],[Place]]="Delhi",main[[#This Row],[Networth]],0)</f>
        <v>0</v>
      </c>
      <c r="AK724">
        <f ca="1">IF(main[[#This Row],[Place]]="Lords",main[[#This Row],[Networth]],0)</f>
        <v>0</v>
      </c>
    </row>
    <row r="725" spans="4:37">
      <c r="D725" s="16">
        <f t="shared" ca="1" si="244"/>
        <v>29</v>
      </c>
      <c r="E725">
        <f t="shared" ca="1" si="244"/>
        <v>22</v>
      </c>
      <c r="F725">
        <f t="shared" si="265"/>
        <v>722</v>
      </c>
      <c r="G725" t="str">
        <f ca="1">VLOOKUP(D725,firstname[],2,FALSE)</f>
        <v>Asgar</v>
      </c>
      <c r="H725" s="3" t="str">
        <f ca="1">VLOOKUP(E725,lastname[],2,FALSE)</f>
        <v>Chandel</v>
      </c>
      <c r="I725">
        <f t="shared" ca="1" si="245"/>
        <v>44</v>
      </c>
      <c r="J725">
        <f t="shared" ca="1" si="246"/>
        <v>2</v>
      </c>
      <c r="K725" t="str">
        <f t="shared" ca="1" si="247"/>
        <v>women</v>
      </c>
      <c r="L725">
        <f t="shared" ca="1" si="248"/>
        <v>6</v>
      </c>
      <c r="M725" t="str">
        <f t="shared" ca="1" si="249"/>
        <v>Biotech</v>
      </c>
      <c r="N725">
        <f t="shared" ca="1" si="250"/>
        <v>5</v>
      </c>
      <c r="O725" t="str">
        <f t="shared" ca="1" si="251"/>
        <v>PHD</v>
      </c>
      <c r="P725">
        <f t="shared" ca="1" si="252"/>
        <v>3</v>
      </c>
      <c r="Q725">
        <f t="shared" ca="1" si="253"/>
        <v>2</v>
      </c>
      <c r="R725">
        <f t="shared" ca="1" si="254"/>
        <v>940699</v>
      </c>
      <c r="S725">
        <f t="shared" ca="1" si="255"/>
        <v>7</v>
      </c>
      <c r="T725" t="str">
        <f t="shared" ca="1" si="256"/>
        <v>Melbourne</v>
      </c>
      <c r="U725">
        <f t="shared" ca="1" si="257"/>
        <v>5211392.5480118115</v>
      </c>
      <c r="V725">
        <f t="shared" ca="1" si="258"/>
        <v>155903.29246333972</v>
      </c>
      <c r="W725">
        <f t="shared" ca="1" si="259"/>
        <v>798207.65382102842</v>
      </c>
      <c r="X725">
        <f t="shared" ca="1" si="260"/>
        <v>426576.99938428879</v>
      </c>
      <c r="Y725">
        <f t="shared" ca="1" si="261"/>
        <v>709413.13094863121</v>
      </c>
      <c r="Z725">
        <f t="shared" ca="1" si="262"/>
        <v>35087.081339929471</v>
      </c>
      <c r="AA725">
        <f t="shared" ca="1" si="263"/>
        <v>6985386.2831727695</v>
      </c>
      <c r="AB725">
        <f t="shared" ca="1" si="264"/>
        <v>5693492.8603765098</v>
      </c>
      <c r="AD725">
        <f ca="1">IF(main[[#This Row],[Place]]="Melbourne",main[[#This Row],[Networth]],0)</f>
        <v>5693492.8603765098</v>
      </c>
      <c r="AE725">
        <f ca="1">IF(main[[#This Row],[Place]]="Cardiff",main[[#This Row],[Networth]],0)</f>
        <v>0</v>
      </c>
      <c r="AF725">
        <f ca="1">IF(main[[#This Row],[Place]]="New york",main[[#This Row],[Networth]],0)</f>
        <v>0</v>
      </c>
      <c r="AG725">
        <f ca="1">IF(main[[#This Row],[Place]]="London",main[[#This Row],[Networth]],0)</f>
        <v>0</v>
      </c>
      <c r="AH725">
        <f ca="1">IF(main[[#This Row],[Place]]="Paris",main[[#This Row],[Networth]],0)</f>
        <v>0</v>
      </c>
      <c r="AI725">
        <f ca="1">IF(main[[#This Row],[Place]]="Rome",main[[#This Row],[Networth]],0)</f>
        <v>0</v>
      </c>
      <c r="AJ725">
        <f ca="1">IF(main[[#This Row],[Place]]="Delhi",main[[#This Row],[Networth]],0)</f>
        <v>0</v>
      </c>
      <c r="AK725">
        <f ca="1">IF(main[[#This Row],[Place]]="Lords",main[[#This Row],[Networth]],0)</f>
        <v>0</v>
      </c>
    </row>
    <row r="726" spans="4:37">
      <c r="D726" s="16">
        <f t="shared" ca="1" si="244"/>
        <v>29</v>
      </c>
      <c r="E726">
        <f t="shared" ca="1" si="244"/>
        <v>6</v>
      </c>
      <c r="F726">
        <f t="shared" si="265"/>
        <v>723</v>
      </c>
      <c r="G726" t="str">
        <f ca="1">VLOOKUP(D726,firstname[],2,FALSE)</f>
        <v>Asgar</v>
      </c>
      <c r="H726" s="3" t="str">
        <f ca="1">VLOOKUP(E726,lastname[],2,FALSE)</f>
        <v>Pant</v>
      </c>
      <c r="I726">
        <f t="shared" ca="1" si="245"/>
        <v>38</v>
      </c>
      <c r="J726">
        <f t="shared" ca="1" si="246"/>
        <v>1</v>
      </c>
      <c r="K726" t="str">
        <f t="shared" ca="1" si="247"/>
        <v>men</v>
      </c>
      <c r="L726">
        <f t="shared" ca="1" si="248"/>
        <v>1</v>
      </c>
      <c r="M726" t="str">
        <f t="shared" ca="1" si="249"/>
        <v>Computer Science</v>
      </c>
      <c r="N726">
        <f t="shared" ca="1" si="250"/>
        <v>2</v>
      </c>
      <c r="O726" t="str">
        <f t="shared" ca="1" si="251"/>
        <v>SSC</v>
      </c>
      <c r="P726">
        <f t="shared" ca="1" si="252"/>
        <v>2</v>
      </c>
      <c r="Q726">
        <f t="shared" ca="1" si="253"/>
        <v>2</v>
      </c>
      <c r="R726">
        <f t="shared" ca="1" si="254"/>
        <v>567125</v>
      </c>
      <c r="S726">
        <f t="shared" ca="1" si="255"/>
        <v>7</v>
      </c>
      <c r="T726" t="str">
        <f t="shared" ca="1" si="256"/>
        <v>Melbourne</v>
      </c>
      <c r="U726">
        <f t="shared" ca="1" si="257"/>
        <v>668465.52663746511</v>
      </c>
      <c r="V726">
        <f t="shared" ca="1" si="258"/>
        <v>19752.114556657561</v>
      </c>
      <c r="W726">
        <f t="shared" ca="1" si="259"/>
        <v>490117.01917622442</v>
      </c>
      <c r="X726">
        <f t="shared" ca="1" si="260"/>
        <v>235346.48837015132</v>
      </c>
      <c r="Y726">
        <f t="shared" ca="1" si="261"/>
        <v>231693.1273614282</v>
      </c>
      <c r="Z726">
        <f t="shared" ca="1" si="262"/>
        <v>289825.99678750813</v>
      </c>
      <c r="AA726">
        <f t="shared" ca="1" si="263"/>
        <v>2015533.542601198</v>
      </c>
      <c r="AB726">
        <f t="shared" ca="1" si="264"/>
        <v>1528741.8123129609</v>
      </c>
      <c r="AD726">
        <f ca="1">IF(main[[#This Row],[Place]]="Melbourne",main[[#This Row],[Networth]],0)</f>
        <v>1528741.8123129609</v>
      </c>
      <c r="AE726">
        <f ca="1">IF(main[[#This Row],[Place]]="Cardiff",main[[#This Row],[Networth]],0)</f>
        <v>0</v>
      </c>
      <c r="AF726">
        <f ca="1">IF(main[[#This Row],[Place]]="New york",main[[#This Row],[Networth]],0)</f>
        <v>0</v>
      </c>
      <c r="AG726">
        <f ca="1">IF(main[[#This Row],[Place]]="London",main[[#This Row],[Networth]],0)</f>
        <v>0</v>
      </c>
      <c r="AH726">
        <f ca="1">IF(main[[#This Row],[Place]]="Paris",main[[#This Row],[Networth]],0)</f>
        <v>0</v>
      </c>
      <c r="AI726">
        <f ca="1">IF(main[[#This Row],[Place]]="Rome",main[[#This Row],[Networth]],0)</f>
        <v>0</v>
      </c>
      <c r="AJ726">
        <f ca="1">IF(main[[#This Row],[Place]]="Delhi",main[[#This Row],[Networth]],0)</f>
        <v>0</v>
      </c>
      <c r="AK726">
        <f ca="1">IF(main[[#This Row],[Place]]="Lords",main[[#This Row],[Networth]],0)</f>
        <v>0</v>
      </c>
    </row>
    <row r="727" spans="4:37">
      <c r="D727" s="16">
        <f t="shared" ca="1" si="244"/>
        <v>15</v>
      </c>
      <c r="E727">
        <f t="shared" ca="1" si="244"/>
        <v>20</v>
      </c>
      <c r="F727">
        <f t="shared" si="265"/>
        <v>724</v>
      </c>
      <c r="G727" t="str">
        <f ca="1">VLOOKUP(D727,firstname[],2,FALSE)</f>
        <v>Brendon</v>
      </c>
      <c r="H727" s="3" t="str">
        <f ca="1">VLOOKUP(E727,lastname[],2,FALSE)</f>
        <v>Link</v>
      </c>
      <c r="I727">
        <f t="shared" ca="1" si="245"/>
        <v>36</v>
      </c>
      <c r="J727">
        <f t="shared" ca="1" si="246"/>
        <v>2</v>
      </c>
      <c r="K727" t="str">
        <f t="shared" ca="1" si="247"/>
        <v>women</v>
      </c>
      <c r="L727">
        <f t="shared" ca="1" si="248"/>
        <v>5</v>
      </c>
      <c r="M727" t="str">
        <f t="shared" ca="1" si="249"/>
        <v>Electrical</v>
      </c>
      <c r="N727">
        <f t="shared" ca="1" si="250"/>
        <v>2</v>
      </c>
      <c r="O727" t="str">
        <f t="shared" ca="1" si="251"/>
        <v>SSC</v>
      </c>
      <c r="P727">
        <f t="shared" ca="1" si="252"/>
        <v>2</v>
      </c>
      <c r="Q727">
        <f t="shared" ca="1" si="253"/>
        <v>3</v>
      </c>
      <c r="R727">
        <f t="shared" ca="1" si="254"/>
        <v>726908</v>
      </c>
      <c r="S727">
        <f t="shared" ca="1" si="255"/>
        <v>3</v>
      </c>
      <c r="T727" t="str">
        <f t="shared" ca="1" si="256"/>
        <v>Paris</v>
      </c>
      <c r="U727">
        <f t="shared" ca="1" si="257"/>
        <v>2693133.9478483517</v>
      </c>
      <c r="V727">
        <f t="shared" ca="1" si="258"/>
        <v>50884.12713596761</v>
      </c>
      <c r="W727">
        <f t="shared" ca="1" si="259"/>
        <v>137686.91322733939</v>
      </c>
      <c r="X727">
        <f t="shared" ca="1" si="260"/>
        <v>63554.460865961453</v>
      </c>
      <c r="Y727">
        <f t="shared" ca="1" si="261"/>
        <v>624426.70744434022</v>
      </c>
      <c r="Z727">
        <f t="shared" ca="1" si="262"/>
        <v>161939.79824993887</v>
      </c>
      <c r="AA727">
        <f t="shared" ca="1" si="263"/>
        <v>3719668.6593256299</v>
      </c>
      <c r="AB727">
        <f t="shared" ca="1" si="264"/>
        <v>2980803.3638793603</v>
      </c>
      <c r="AD727">
        <f ca="1">IF(main[[#This Row],[Place]]="Melbourne",main[[#This Row],[Networth]],0)</f>
        <v>0</v>
      </c>
      <c r="AE727">
        <f ca="1">IF(main[[#This Row],[Place]]="Cardiff",main[[#This Row],[Networth]],0)</f>
        <v>0</v>
      </c>
      <c r="AF727">
        <f ca="1">IF(main[[#This Row],[Place]]="New york",main[[#This Row],[Networth]],0)</f>
        <v>0</v>
      </c>
      <c r="AG727">
        <f ca="1">IF(main[[#This Row],[Place]]="London",main[[#This Row],[Networth]],0)</f>
        <v>0</v>
      </c>
      <c r="AH727">
        <f ca="1">IF(main[[#This Row],[Place]]="Paris",main[[#This Row],[Networth]],0)</f>
        <v>2980803.3638793603</v>
      </c>
      <c r="AI727">
        <f ca="1">IF(main[[#This Row],[Place]]="Rome",main[[#This Row],[Networth]],0)</f>
        <v>0</v>
      </c>
      <c r="AJ727">
        <f ca="1">IF(main[[#This Row],[Place]]="Delhi",main[[#This Row],[Networth]],0)</f>
        <v>0</v>
      </c>
      <c r="AK727">
        <f ca="1">IF(main[[#This Row],[Place]]="Lords",main[[#This Row],[Networth]],0)</f>
        <v>0</v>
      </c>
    </row>
    <row r="728" spans="4:37">
      <c r="D728" s="16">
        <f t="shared" ca="1" si="244"/>
        <v>26</v>
      </c>
      <c r="E728">
        <f t="shared" ca="1" si="244"/>
        <v>7</v>
      </c>
      <c r="F728">
        <f t="shared" si="265"/>
        <v>725</v>
      </c>
      <c r="G728" t="str">
        <f ca="1">VLOOKUP(D728,firstname[],2,FALSE)</f>
        <v>Paul</v>
      </c>
      <c r="H728" s="3" t="str">
        <f ca="1">VLOOKUP(E728,lastname[],2,FALSE)</f>
        <v>Trump</v>
      </c>
      <c r="I728">
        <f t="shared" ca="1" si="245"/>
        <v>45</v>
      </c>
      <c r="J728">
        <f t="shared" ca="1" si="246"/>
        <v>2</v>
      </c>
      <c r="K728" t="str">
        <f t="shared" ca="1" si="247"/>
        <v>women</v>
      </c>
      <c r="L728">
        <f t="shared" ca="1" si="248"/>
        <v>4</v>
      </c>
      <c r="M728" t="str">
        <f t="shared" ca="1" si="249"/>
        <v>IT</v>
      </c>
      <c r="N728">
        <f t="shared" ca="1" si="250"/>
        <v>5</v>
      </c>
      <c r="O728" t="str">
        <f t="shared" ca="1" si="251"/>
        <v>PHD</v>
      </c>
      <c r="P728">
        <f t="shared" ca="1" si="252"/>
        <v>2</v>
      </c>
      <c r="Q728">
        <f t="shared" ca="1" si="253"/>
        <v>3</v>
      </c>
      <c r="R728">
        <f t="shared" ca="1" si="254"/>
        <v>439236</v>
      </c>
      <c r="S728">
        <f t="shared" ca="1" si="255"/>
        <v>5</v>
      </c>
      <c r="T728" t="str">
        <f t="shared" ca="1" si="256"/>
        <v>Delhi</v>
      </c>
      <c r="U728">
        <f t="shared" ca="1" si="257"/>
        <v>4269044.8356217556</v>
      </c>
      <c r="V728">
        <f t="shared" ca="1" si="258"/>
        <v>103539.02466785657</v>
      </c>
      <c r="W728">
        <f t="shared" ca="1" si="259"/>
        <v>42183.664876703398</v>
      </c>
      <c r="X728">
        <f t="shared" ca="1" si="260"/>
        <v>6344.4656756786108</v>
      </c>
      <c r="Y728">
        <f t="shared" ca="1" si="261"/>
        <v>19756.254305071772</v>
      </c>
      <c r="Z728">
        <f t="shared" ca="1" si="262"/>
        <v>138794.99686199258</v>
      </c>
      <c r="AA728">
        <f t="shared" ca="1" si="263"/>
        <v>4889259.4973604511</v>
      </c>
      <c r="AB728">
        <f t="shared" ca="1" si="264"/>
        <v>4759619.7527118437</v>
      </c>
      <c r="AD728">
        <f ca="1">IF(main[[#This Row],[Place]]="Melbourne",main[[#This Row],[Networth]],0)</f>
        <v>0</v>
      </c>
      <c r="AE728">
        <f ca="1">IF(main[[#This Row],[Place]]="Cardiff",main[[#This Row],[Networth]],0)</f>
        <v>0</v>
      </c>
      <c r="AF728">
        <f ca="1">IF(main[[#This Row],[Place]]="New york",main[[#This Row],[Networth]],0)</f>
        <v>0</v>
      </c>
      <c r="AG728">
        <f ca="1">IF(main[[#This Row],[Place]]="London",main[[#This Row],[Networth]],0)</f>
        <v>0</v>
      </c>
      <c r="AH728">
        <f ca="1">IF(main[[#This Row],[Place]]="Paris",main[[#This Row],[Networth]],0)</f>
        <v>0</v>
      </c>
      <c r="AI728">
        <f ca="1">IF(main[[#This Row],[Place]]="Rome",main[[#This Row],[Networth]],0)</f>
        <v>0</v>
      </c>
      <c r="AJ728">
        <f ca="1">IF(main[[#This Row],[Place]]="Delhi",main[[#This Row],[Networth]],0)</f>
        <v>4759619.7527118437</v>
      </c>
      <c r="AK728">
        <f ca="1">IF(main[[#This Row],[Place]]="Lords",main[[#This Row],[Networth]],0)</f>
        <v>0</v>
      </c>
    </row>
    <row r="729" spans="4:37">
      <c r="D729" s="16">
        <f t="shared" ca="1" si="244"/>
        <v>8</v>
      </c>
      <c r="E729">
        <f t="shared" ca="1" si="244"/>
        <v>4</v>
      </c>
      <c r="F729">
        <f t="shared" si="265"/>
        <v>726</v>
      </c>
      <c r="G729" t="str">
        <f ca="1">VLOOKUP(D729,firstname[],2,FALSE)</f>
        <v>Faizal</v>
      </c>
      <c r="H729" s="3" t="str">
        <f ca="1">VLOOKUP(E729,lastname[],2,FALSE)</f>
        <v>Tagore</v>
      </c>
      <c r="I729">
        <f t="shared" ca="1" si="245"/>
        <v>40</v>
      </c>
      <c r="J729">
        <f t="shared" ca="1" si="246"/>
        <v>1</v>
      </c>
      <c r="K729" t="str">
        <f t="shared" ca="1" si="247"/>
        <v>men</v>
      </c>
      <c r="L729">
        <f t="shared" ca="1" si="248"/>
        <v>1</v>
      </c>
      <c r="M729" t="str">
        <f t="shared" ca="1" si="249"/>
        <v>Computer Science</v>
      </c>
      <c r="N729">
        <f t="shared" ca="1" si="250"/>
        <v>4</v>
      </c>
      <c r="O729" t="str">
        <f t="shared" ca="1" si="251"/>
        <v>PostGraduate</v>
      </c>
      <c r="P729">
        <f t="shared" ca="1" si="252"/>
        <v>3</v>
      </c>
      <c r="Q729">
        <f t="shared" ca="1" si="253"/>
        <v>3</v>
      </c>
      <c r="R729">
        <f t="shared" ca="1" si="254"/>
        <v>622221</v>
      </c>
      <c r="S729">
        <f t="shared" ca="1" si="255"/>
        <v>1</v>
      </c>
      <c r="T729" t="str">
        <f t="shared" ca="1" si="256"/>
        <v>New york</v>
      </c>
      <c r="U729">
        <f t="shared" ca="1" si="257"/>
        <v>882773.12384304614</v>
      </c>
      <c r="V729">
        <f t="shared" ca="1" si="258"/>
        <v>55387.855508350913</v>
      </c>
      <c r="W729">
        <f t="shared" ca="1" si="259"/>
        <v>79542.414971394755</v>
      </c>
      <c r="X729">
        <f t="shared" ca="1" si="260"/>
        <v>54659.26852760966</v>
      </c>
      <c r="Y729">
        <f t="shared" ca="1" si="261"/>
        <v>145694.2481692193</v>
      </c>
      <c r="Z729">
        <f t="shared" ca="1" si="262"/>
        <v>370333.09039114992</v>
      </c>
      <c r="AA729">
        <f t="shared" ca="1" si="263"/>
        <v>1954869.6292055908</v>
      </c>
      <c r="AB729">
        <f t="shared" ca="1" si="264"/>
        <v>1699128.2570004107</v>
      </c>
      <c r="AD729">
        <f ca="1">IF(main[[#This Row],[Place]]="Melbourne",main[[#This Row],[Networth]],0)</f>
        <v>0</v>
      </c>
      <c r="AE729">
        <f ca="1">IF(main[[#This Row],[Place]]="Cardiff",main[[#This Row],[Networth]],0)</f>
        <v>0</v>
      </c>
      <c r="AF729">
        <f ca="1">IF(main[[#This Row],[Place]]="New york",main[[#This Row],[Networth]],0)</f>
        <v>1699128.2570004107</v>
      </c>
      <c r="AG729">
        <f ca="1">IF(main[[#This Row],[Place]]="London",main[[#This Row],[Networth]],0)</f>
        <v>0</v>
      </c>
      <c r="AH729">
        <f ca="1">IF(main[[#This Row],[Place]]="Paris",main[[#This Row],[Networth]],0)</f>
        <v>0</v>
      </c>
      <c r="AI729">
        <f ca="1">IF(main[[#This Row],[Place]]="Rome",main[[#This Row],[Networth]],0)</f>
        <v>0</v>
      </c>
      <c r="AJ729">
        <f ca="1">IF(main[[#This Row],[Place]]="Delhi",main[[#This Row],[Networth]],0)</f>
        <v>0</v>
      </c>
      <c r="AK729">
        <f ca="1">IF(main[[#This Row],[Place]]="Lords",main[[#This Row],[Networth]],0)</f>
        <v>0</v>
      </c>
    </row>
    <row r="730" spans="4:37">
      <c r="D730" s="16">
        <f t="shared" ca="1" si="244"/>
        <v>30</v>
      </c>
      <c r="E730">
        <f t="shared" ca="1" si="244"/>
        <v>1</v>
      </c>
      <c r="F730">
        <f t="shared" si="265"/>
        <v>727</v>
      </c>
      <c r="G730" t="str">
        <f ca="1">VLOOKUP(D730,firstname[],2,FALSE)</f>
        <v>Rashid</v>
      </c>
      <c r="H730" s="3" t="str">
        <f ca="1">VLOOKUP(E730,lastname[],2,FALSE)</f>
        <v>Singh</v>
      </c>
      <c r="I730">
        <f t="shared" ca="1" si="245"/>
        <v>31</v>
      </c>
      <c r="J730">
        <f t="shared" ca="1" si="246"/>
        <v>2</v>
      </c>
      <c r="K730" t="str">
        <f t="shared" ca="1" si="247"/>
        <v>women</v>
      </c>
      <c r="L730">
        <f t="shared" ca="1" si="248"/>
        <v>4</v>
      </c>
      <c r="M730" t="str">
        <f t="shared" ca="1" si="249"/>
        <v>IT</v>
      </c>
      <c r="N730">
        <f t="shared" ca="1" si="250"/>
        <v>2</v>
      </c>
      <c r="O730" t="str">
        <f t="shared" ca="1" si="251"/>
        <v>SSC</v>
      </c>
      <c r="P730">
        <f t="shared" ca="1" si="252"/>
        <v>1</v>
      </c>
      <c r="Q730">
        <f t="shared" ca="1" si="253"/>
        <v>1</v>
      </c>
      <c r="R730">
        <f t="shared" ca="1" si="254"/>
        <v>738643</v>
      </c>
      <c r="S730">
        <f t="shared" ca="1" si="255"/>
        <v>1</v>
      </c>
      <c r="T730" t="str">
        <f t="shared" ca="1" si="256"/>
        <v>New york</v>
      </c>
      <c r="U730">
        <f t="shared" ca="1" si="257"/>
        <v>4876218.3119380279</v>
      </c>
      <c r="V730">
        <f t="shared" ca="1" si="258"/>
        <v>430025.58175697952</v>
      </c>
      <c r="W730">
        <f t="shared" ca="1" si="259"/>
        <v>274263.88355256082</v>
      </c>
      <c r="X730">
        <f t="shared" ca="1" si="260"/>
        <v>103546.35462960582</v>
      </c>
      <c r="Y730">
        <f t="shared" ca="1" si="261"/>
        <v>18242.220505833568</v>
      </c>
      <c r="Z730">
        <f t="shared" ca="1" si="262"/>
        <v>294279.45888209308</v>
      </c>
      <c r="AA730">
        <f t="shared" ca="1" si="263"/>
        <v>6183404.6543726819</v>
      </c>
      <c r="AB730">
        <f t="shared" ca="1" si="264"/>
        <v>5631590.497480263</v>
      </c>
      <c r="AD730">
        <f ca="1">IF(main[[#This Row],[Place]]="Melbourne",main[[#This Row],[Networth]],0)</f>
        <v>0</v>
      </c>
      <c r="AE730">
        <f ca="1">IF(main[[#This Row],[Place]]="Cardiff",main[[#This Row],[Networth]],0)</f>
        <v>0</v>
      </c>
      <c r="AF730">
        <f ca="1">IF(main[[#This Row],[Place]]="New york",main[[#This Row],[Networth]],0)</f>
        <v>5631590.497480263</v>
      </c>
      <c r="AG730">
        <f ca="1">IF(main[[#This Row],[Place]]="London",main[[#This Row],[Networth]],0)</f>
        <v>0</v>
      </c>
      <c r="AH730">
        <f ca="1">IF(main[[#This Row],[Place]]="Paris",main[[#This Row],[Networth]],0)</f>
        <v>0</v>
      </c>
      <c r="AI730">
        <f ca="1">IF(main[[#This Row],[Place]]="Rome",main[[#This Row],[Networth]],0)</f>
        <v>0</v>
      </c>
      <c r="AJ730">
        <f ca="1">IF(main[[#This Row],[Place]]="Delhi",main[[#This Row],[Networth]],0)</f>
        <v>0</v>
      </c>
      <c r="AK730">
        <f ca="1">IF(main[[#This Row],[Place]]="Lords",main[[#This Row],[Networth]],0)</f>
        <v>0</v>
      </c>
    </row>
    <row r="731" spans="4:37">
      <c r="D731" s="16">
        <f t="shared" ca="1" si="244"/>
        <v>15</v>
      </c>
      <c r="E731">
        <f t="shared" ca="1" si="244"/>
        <v>11</v>
      </c>
      <c r="F731">
        <f t="shared" si="265"/>
        <v>728</v>
      </c>
      <c r="G731" t="str">
        <f ca="1">VLOOKUP(D731,firstname[],2,FALSE)</f>
        <v>Brendon</v>
      </c>
      <c r="H731" s="3" t="str">
        <f ca="1">VLOOKUP(E731,lastname[],2,FALSE)</f>
        <v>Jain</v>
      </c>
      <c r="I731">
        <f t="shared" ca="1" si="245"/>
        <v>30</v>
      </c>
      <c r="J731">
        <f t="shared" ca="1" si="246"/>
        <v>1</v>
      </c>
      <c r="K731" t="str">
        <f t="shared" ca="1" si="247"/>
        <v>men</v>
      </c>
      <c r="L731">
        <f t="shared" ca="1" si="248"/>
        <v>6</v>
      </c>
      <c r="M731" t="str">
        <f t="shared" ca="1" si="249"/>
        <v>Biotech</v>
      </c>
      <c r="N731">
        <f t="shared" ca="1" si="250"/>
        <v>3</v>
      </c>
      <c r="O731" t="str">
        <f t="shared" ca="1" si="251"/>
        <v>Graduate</v>
      </c>
      <c r="P731">
        <f t="shared" ca="1" si="252"/>
        <v>2</v>
      </c>
      <c r="Q731">
        <f t="shared" ca="1" si="253"/>
        <v>1</v>
      </c>
      <c r="R731">
        <f t="shared" ca="1" si="254"/>
        <v>1441747</v>
      </c>
      <c r="S731">
        <f t="shared" ca="1" si="255"/>
        <v>5</v>
      </c>
      <c r="T731" t="str">
        <f t="shared" ca="1" si="256"/>
        <v>Delhi</v>
      </c>
      <c r="U731">
        <f t="shared" ca="1" si="257"/>
        <v>12988351.65331289</v>
      </c>
      <c r="V731">
        <f t="shared" ca="1" si="258"/>
        <v>769815.40506024542</v>
      </c>
      <c r="W731">
        <f t="shared" ca="1" si="259"/>
        <v>513172.30119962519</v>
      </c>
      <c r="X731">
        <f t="shared" ca="1" si="260"/>
        <v>356305.35339131177</v>
      </c>
      <c r="Y731">
        <f t="shared" ca="1" si="261"/>
        <v>49704.962415446658</v>
      </c>
      <c r="Z731">
        <f t="shared" ca="1" si="262"/>
        <v>659332.39614009741</v>
      </c>
      <c r="AA731">
        <f t="shared" ca="1" si="263"/>
        <v>15602603.350652611</v>
      </c>
      <c r="AB731">
        <f t="shared" ca="1" si="264"/>
        <v>14426777.629785607</v>
      </c>
      <c r="AD731">
        <f ca="1">IF(main[[#This Row],[Place]]="Melbourne",main[[#This Row],[Networth]],0)</f>
        <v>0</v>
      </c>
      <c r="AE731">
        <f ca="1">IF(main[[#This Row],[Place]]="Cardiff",main[[#This Row],[Networth]],0)</f>
        <v>0</v>
      </c>
      <c r="AF731">
        <f ca="1">IF(main[[#This Row],[Place]]="New york",main[[#This Row],[Networth]],0)</f>
        <v>0</v>
      </c>
      <c r="AG731">
        <f ca="1">IF(main[[#This Row],[Place]]="London",main[[#This Row],[Networth]],0)</f>
        <v>0</v>
      </c>
      <c r="AH731">
        <f ca="1">IF(main[[#This Row],[Place]]="Paris",main[[#This Row],[Networth]],0)</f>
        <v>0</v>
      </c>
      <c r="AI731">
        <f ca="1">IF(main[[#This Row],[Place]]="Rome",main[[#This Row],[Networth]],0)</f>
        <v>0</v>
      </c>
      <c r="AJ731">
        <f ca="1">IF(main[[#This Row],[Place]]="Delhi",main[[#This Row],[Networth]],0)</f>
        <v>14426777.629785607</v>
      </c>
      <c r="AK731">
        <f ca="1">IF(main[[#This Row],[Place]]="Lords",main[[#This Row],[Networth]],0)</f>
        <v>0</v>
      </c>
    </row>
    <row r="732" spans="4:37">
      <c r="D732" s="16">
        <f t="shared" ca="1" si="244"/>
        <v>1</v>
      </c>
      <c r="E732">
        <f t="shared" ca="1" si="244"/>
        <v>1</v>
      </c>
      <c r="F732">
        <f t="shared" si="265"/>
        <v>729</v>
      </c>
      <c r="G732" t="str">
        <f ca="1">VLOOKUP(D732,firstname[],2,FALSE)</f>
        <v>Abhijeet</v>
      </c>
      <c r="H732" s="3" t="str">
        <f ca="1">VLOOKUP(E732,lastname[],2,FALSE)</f>
        <v>Singh</v>
      </c>
      <c r="I732">
        <f t="shared" ca="1" si="245"/>
        <v>42</v>
      </c>
      <c r="J732">
        <f t="shared" ca="1" si="246"/>
        <v>1</v>
      </c>
      <c r="K732" t="str">
        <f t="shared" ca="1" si="247"/>
        <v>men</v>
      </c>
      <c r="L732">
        <f t="shared" ca="1" si="248"/>
        <v>2</v>
      </c>
      <c r="M732" t="str">
        <f t="shared" ca="1" si="249"/>
        <v>Chemical</v>
      </c>
      <c r="N732">
        <f t="shared" ca="1" si="250"/>
        <v>1</v>
      </c>
      <c r="O732" t="str">
        <f t="shared" ca="1" si="251"/>
        <v>HSC</v>
      </c>
      <c r="P732">
        <f t="shared" ca="1" si="252"/>
        <v>2</v>
      </c>
      <c r="Q732">
        <f t="shared" ca="1" si="253"/>
        <v>3</v>
      </c>
      <c r="R732">
        <f t="shared" ca="1" si="254"/>
        <v>535265</v>
      </c>
      <c r="S732">
        <f t="shared" ca="1" si="255"/>
        <v>5</v>
      </c>
      <c r="T732" t="str">
        <f t="shared" ca="1" si="256"/>
        <v>Delhi</v>
      </c>
      <c r="U732">
        <f t="shared" ca="1" si="257"/>
        <v>2526681.4717897046</v>
      </c>
      <c r="V732">
        <f t="shared" ca="1" si="258"/>
        <v>183673.9993284735</v>
      </c>
      <c r="W732">
        <f t="shared" ca="1" si="259"/>
        <v>169344.81856855896</v>
      </c>
      <c r="X732">
        <f t="shared" ca="1" si="260"/>
        <v>152725.9853634148</v>
      </c>
      <c r="Y732">
        <f t="shared" ca="1" si="261"/>
        <v>37817.750060771999</v>
      </c>
      <c r="Z732">
        <f t="shared" ca="1" si="262"/>
        <v>35355.680240483533</v>
      </c>
      <c r="AA732">
        <f t="shared" ca="1" si="263"/>
        <v>3266646.970598747</v>
      </c>
      <c r="AB732">
        <f t="shared" ca="1" si="264"/>
        <v>2892429.2358460864</v>
      </c>
      <c r="AD732">
        <f ca="1">IF(main[[#This Row],[Place]]="Melbourne",main[[#This Row],[Networth]],0)</f>
        <v>0</v>
      </c>
      <c r="AE732">
        <f ca="1">IF(main[[#This Row],[Place]]="Cardiff",main[[#This Row],[Networth]],0)</f>
        <v>0</v>
      </c>
      <c r="AF732">
        <f ca="1">IF(main[[#This Row],[Place]]="New york",main[[#This Row],[Networth]],0)</f>
        <v>0</v>
      </c>
      <c r="AG732">
        <f ca="1">IF(main[[#This Row],[Place]]="London",main[[#This Row],[Networth]],0)</f>
        <v>0</v>
      </c>
      <c r="AH732">
        <f ca="1">IF(main[[#This Row],[Place]]="Paris",main[[#This Row],[Networth]],0)</f>
        <v>0</v>
      </c>
      <c r="AI732">
        <f ca="1">IF(main[[#This Row],[Place]]="Rome",main[[#This Row],[Networth]],0)</f>
        <v>0</v>
      </c>
      <c r="AJ732">
        <f ca="1">IF(main[[#This Row],[Place]]="Delhi",main[[#This Row],[Networth]],0)</f>
        <v>2892429.2358460864</v>
      </c>
      <c r="AK732">
        <f ca="1">IF(main[[#This Row],[Place]]="Lords",main[[#This Row],[Networth]],0)</f>
        <v>0</v>
      </c>
    </row>
    <row r="733" spans="4:37">
      <c r="D733" s="16">
        <f t="shared" ca="1" si="244"/>
        <v>4</v>
      </c>
      <c r="E733">
        <f t="shared" ca="1" si="244"/>
        <v>13</v>
      </c>
      <c r="F733">
        <f t="shared" si="265"/>
        <v>730</v>
      </c>
      <c r="G733" t="str">
        <f ca="1">VLOOKUP(D733,firstname[],2,FALSE)</f>
        <v>Sharmila</v>
      </c>
      <c r="H733" s="3" t="str">
        <f ca="1">VLOOKUP(E733,lastname[],2,FALSE)</f>
        <v>Hooda</v>
      </c>
      <c r="I733">
        <f t="shared" ca="1" si="245"/>
        <v>34</v>
      </c>
      <c r="J733">
        <f t="shared" ca="1" si="246"/>
        <v>2</v>
      </c>
      <c r="K733" t="str">
        <f t="shared" ca="1" si="247"/>
        <v>women</v>
      </c>
      <c r="L733">
        <f t="shared" ca="1" si="248"/>
        <v>4</v>
      </c>
      <c r="M733" t="str">
        <f t="shared" ca="1" si="249"/>
        <v>IT</v>
      </c>
      <c r="N733">
        <f t="shared" ca="1" si="250"/>
        <v>4</v>
      </c>
      <c r="O733" t="str">
        <f t="shared" ca="1" si="251"/>
        <v>PostGraduate</v>
      </c>
      <c r="P733">
        <f t="shared" ca="1" si="252"/>
        <v>2</v>
      </c>
      <c r="Q733">
        <f t="shared" ca="1" si="253"/>
        <v>3</v>
      </c>
      <c r="R733">
        <f t="shared" ca="1" si="254"/>
        <v>1168037</v>
      </c>
      <c r="S733">
        <f t="shared" ca="1" si="255"/>
        <v>7</v>
      </c>
      <c r="T733" t="str">
        <f t="shared" ca="1" si="256"/>
        <v>Melbourne</v>
      </c>
      <c r="U733">
        <f t="shared" ca="1" si="257"/>
        <v>6197247.6888825363</v>
      </c>
      <c r="V733">
        <f t="shared" ca="1" si="258"/>
        <v>45292.824475116693</v>
      </c>
      <c r="W733">
        <f t="shared" ca="1" si="259"/>
        <v>626054.02238134504</v>
      </c>
      <c r="X733">
        <f t="shared" ca="1" si="260"/>
        <v>226920.9197549689</v>
      </c>
      <c r="Y733">
        <f t="shared" ca="1" si="261"/>
        <v>941717.53216007666</v>
      </c>
      <c r="Z733">
        <f t="shared" ca="1" si="262"/>
        <v>171533.8236545609</v>
      </c>
      <c r="AA733">
        <f t="shared" ca="1" si="263"/>
        <v>8162872.5349184424</v>
      </c>
      <c r="AB733">
        <f t="shared" ca="1" si="264"/>
        <v>6948941.2585282801</v>
      </c>
      <c r="AD733">
        <f ca="1">IF(main[[#This Row],[Place]]="Melbourne",main[[#This Row],[Networth]],0)</f>
        <v>6948941.2585282801</v>
      </c>
      <c r="AE733">
        <f ca="1">IF(main[[#This Row],[Place]]="Cardiff",main[[#This Row],[Networth]],0)</f>
        <v>0</v>
      </c>
      <c r="AF733">
        <f ca="1">IF(main[[#This Row],[Place]]="New york",main[[#This Row],[Networth]],0)</f>
        <v>0</v>
      </c>
      <c r="AG733">
        <f ca="1">IF(main[[#This Row],[Place]]="London",main[[#This Row],[Networth]],0)</f>
        <v>0</v>
      </c>
      <c r="AH733">
        <f ca="1">IF(main[[#This Row],[Place]]="Paris",main[[#This Row],[Networth]],0)</f>
        <v>0</v>
      </c>
      <c r="AI733">
        <f ca="1">IF(main[[#This Row],[Place]]="Rome",main[[#This Row],[Networth]],0)</f>
        <v>0</v>
      </c>
      <c r="AJ733">
        <f ca="1">IF(main[[#This Row],[Place]]="Delhi",main[[#This Row],[Networth]],0)</f>
        <v>0</v>
      </c>
      <c r="AK733">
        <f ca="1">IF(main[[#This Row],[Place]]="Lords",main[[#This Row],[Networth]],0)</f>
        <v>0</v>
      </c>
    </row>
    <row r="734" spans="4:37">
      <c r="D734" s="16">
        <f t="shared" ca="1" si="244"/>
        <v>10</v>
      </c>
      <c r="E734">
        <f t="shared" ca="1" si="244"/>
        <v>20</v>
      </c>
      <c r="F734">
        <f t="shared" si="265"/>
        <v>731</v>
      </c>
      <c r="G734" t="str">
        <f ca="1">VLOOKUP(D734,firstname[],2,FALSE)</f>
        <v>Abdul</v>
      </c>
      <c r="H734" s="3" t="str">
        <f ca="1">VLOOKUP(E734,lastname[],2,FALSE)</f>
        <v>Link</v>
      </c>
      <c r="I734">
        <f t="shared" ca="1" si="245"/>
        <v>41</v>
      </c>
      <c r="J734">
        <f t="shared" ca="1" si="246"/>
        <v>1</v>
      </c>
      <c r="K734" t="str">
        <f t="shared" ca="1" si="247"/>
        <v>men</v>
      </c>
      <c r="L734">
        <f t="shared" ca="1" si="248"/>
        <v>4</v>
      </c>
      <c r="M734" t="str">
        <f t="shared" ca="1" si="249"/>
        <v>IT</v>
      </c>
      <c r="N734">
        <f t="shared" ca="1" si="250"/>
        <v>2</v>
      </c>
      <c r="O734" t="str">
        <f t="shared" ca="1" si="251"/>
        <v>SSC</v>
      </c>
      <c r="P734">
        <f t="shared" ca="1" si="252"/>
        <v>2</v>
      </c>
      <c r="Q734">
        <f t="shared" ca="1" si="253"/>
        <v>3</v>
      </c>
      <c r="R734">
        <f t="shared" ca="1" si="254"/>
        <v>976645</v>
      </c>
      <c r="S734">
        <f t="shared" ca="1" si="255"/>
        <v>2</v>
      </c>
      <c r="T734" t="str">
        <f t="shared" ca="1" si="256"/>
        <v>London</v>
      </c>
      <c r="U734">
        <f t="shared" ca="1" si="257"/>
        <v>3830671.8597022546</v>
      </c>
      <c r="V734">
        <f t="shared" ca="1" si="258"/>
        <v>201866.17480326694</v>
      </c>
      <c r="W734">
        <f t="shared" ca="1" si="259"/>
        <v>254222.91324132986</v>
      </c>
      <c r="X734">
        <f t="shared" ca="1" si="260"/>
        <v>65653.645929237318</v>
      </c>
      <c r="Y734">
        <f t="shared" ca="1" si="261"/>
        <v>405235.66563282209</v>
      </c>
      <c r="Z734">
        <f t="shared" ca="1" si="262"/>
        <v>35963.815574282286</v>
      </c>
      <c r="AA734">
        <f t="shared" ca="1" si="263"/>
        <v>5097503.5885178661</v>
      </c>
      <c r="AB734">
        <f t="shared" ca="1" si="264"/>
        <v>4424748.1021525394</v>
      </c>
      <c r="AD734">
        <f ca="1">IF(main[[#This Row],[Place]]="Melbourne",main[[#This Row],[Networth]],0)</f>
        <v>0</v>
      </c>
      <c r="AE734">
        <f ca="1">IF(main[[#This Row],[Place]]="Cardiff",main[[#This Row],[Networth]],0)</f>
        <v>0</v>
      </c>
      <c r="AF734">
        <f ca="1">IF(main[[#This Row],[Place]]="New york",main[[#This Row],[Networth]],0)</f>
        <v>0</v>
      </c>
      <c r="AG734">
        <f ca="1">IF(main[[#This Row],[Place]]="London",main[[#This Row],[Networth]],0)</f>
        <v>4424748.1021525394</v>
      </c>
      <c r="AH734">
        <f ca="1">IF(main[[#This Row],[Place]]="Paris",main[[#This Row],[Networth]],0)</f>
        <v>0</v>
      </c>
      <c r="AI734">
        <f ca="1">IF(main[[#This Row],[Place]]="Rome",main[[#This Row],[Networth]],0)</f>
        <v>0</v>
      </c>
      <c r="AJ734">
        <f ca="1">IF(main[[#This Row],[Place]]="Delhi",main[[#This Row],[Networth]],0)</f>
        <v>0</v>
      </c>
      <c r="AK734">
        <f ca="1">IF(main[[#This Row],[Place]]="Lords",main[[#This Row],[Networth]],0)</f>
        <v>0</v>
      </c>
    </row>
    <row r="735" spans="4:37">
      <c r="D735" s="16">
        <f t="shared" ca="1" si="244"/>
        <v>10</v>
      </c>
      <c r="E735">
        <f t="shared" ca="1" si="244"/>
        <v>27</v>
      </c>
      <c r="F735">
        <f t="shared" si="265"/>
        <v>732</v>
      </c>
      <c r="G735" t="str">
        <f ca="1">VLOOKUP(D735,firstname[],2,FALSE)</f>
        <v>Abdul</v>
      </c>
      <c r="H735" s="3" t="str">
        <f ca="1">VLOOKUP(E735,lastname[],2,FALSE)</f>
        <v>Khan</v>
      </c>
      <c r="I735">
        <f t="shared" ca="1" si="245"/>
        <v>31</v>
      </c>
      <c r="J735">
        <f t="shared" ca="1" si="246"/>
        <v>2</v>
      </c>
      <c r="K735" t="str">
        <f t="shared" ca="1" si="247"/>
        <v>women</v>
      </c>
      <c r="L735">
        <f t="shared" ca="1" si="248"/>
        <v>3</v>
      </c>
      <c r="M735" t="str">
        <f t="shared" ca="1" si="249"/>
        <v>Mechanical</v>
      </c>
      <c r="N735">
        <f t="shared" ca="1" si="250"/>
        <v>3</v>
      </c>
      <c r="O735" t="str">
        <f t="shared" ca="1" si="251"/>
        <v>Graduate</v>
      </c>
      <c r="P735">
        <f t="shared" ca="1" si="252"/>
        <v>3</v>
      </c>
      <c r="Q735">
        <f t="shared" ca="1" si="253"/>
        <v>4</v>
      </c>
      <c r="R735">
        <f t="shared" ca="1" si="254"/>
        <v>564429</v>
      </c>
      <c r="S735">
        <f t="shared" ca="1" si="255"/>
        <v>2</v>
      </c>
      <c r="T735" t="str">
        <f t="shared" ca="1" si="256"/>
        <v>London</v>
      </c>
      <c r="U735">
        <f t="shared" ca="1" si="257"/>
        <v>512413.46968102269</v>
      </c>
      <c r="V735">
        <f t="shared" ca="1" si="258"/>
        <v>38142.103681315071</v>
      </c>
      <c r="W735">
        <f t="shared" ca="1" si="259"/>
        <v>419044.40706746583</v>
      </c>
      <c r="X735">
        <f t="shared" ca="1" si="260"/>
        <v>24464.570624812877</v>
      </c>
      <c r="Y735">
        <f t="shared" ca="1" si="261"/>
        <v>350406.04110583791</v>
      </c>
      <c r="Z735">
        <f t="shared" ca="1" si="262"/>
        <v>93955.226214531896</v>
      </c>
      <c r="AA735">
        <f t="shared" ca="1" si="263"/>
        <v>1589842.1029630203</v>
      </c>
      <c r="AB735">
        <f t="shared" ca="1" si="264"/>
        <v>1176829.3875510544</v>
      </c>
      <c r="AD735">
        <f ca="1">IF(main[[#This Row],[Place]]="Melbourne",main[[#This Row],[Networth]],0)</f>
        <v>0</v>
      </c>
      <c r="AE735">
        <f ca="1">IF(main[[#This Row],[Place]]="Cardiff",main[[#This Row],[Networth]],0)</f>
        <v>0</v>
      </c>
      <c r="AF735">
        <f ca="1">IF(main[[#This Row],[Place]]="New york",main[[#This Row],[Networth]],0)</f>
        <v>0</v>
      </c>
      <c r="AG735">
        <f ca="1">IF(main[[#This Row],[Place]]="London",main[[#This Row],[Networth]],0)</f>
        <v>1176829.3875510544</v>
      </c>
      <c r="AH735">
        <f ca="1">IF(main[[#This Row],[Place]]="Paris",main[[#This Row],[Networth]],0)</f>
        <v>0</v>
      </c>
      <c r="AI735">
        <f ca="1">IF(main[[#This Row],[Place]]="Rome",main[[#This Row],[Networth]],0)</f>
        <v>0</v>
      </c>
      <c r="AJ735">
        <f ca="1">IF(main[[#This Row],[Place]]="Delhi",main[[#This Row],[Networth]],0)</f>
        <v>0</v>
      </c>
      <c r="AK735">
        <f ca="1">IF(main[[#This Row],[Place]]="Lords",main[[#This Row],[Networth]],0)</f>
        <v>0</v>
      </c>
    </row>
    <row r="736" spans="4:37">
      <c r="D736" s="16">
        <f t="shared" ca="1" si="244"/>
        <v>25</v>
      </c>
      <c r="E736">
        <f t="shared" ca="1" si="244"/>
        <v>20</v>
      </c>
      <c r="F736">
        <f t="shared" si="265"/>
        <v>733</v>
      </c>
      <c r="G736" t="str">
        <f ca="1">VLOOKUP(D736,firstname[],2,FALSE)</f>
        <v>Washington</v>
      </c>
      <c r="H736" s="3" t="str">
        <f ca="1">VLOOKUP(E736,lastname[],2,FALSE)</f>
        <v>Link</v>
      </c>
      <c r="I736">
        <f t="shared" ca="1" si="245"/>
        <v>34</v>
      </c>
      <c r="J736">
        <f t="shared" ca="1" si="246"/>
        <v>1</v>
      </c>
      <c r="K736" t="str">
        <f t="shared" ca="1" si="247"/>
        <v>men</v>
      </c>
      <c r="L736">
        <f t="shared" ca="1" si="248"/>
        <v>3</v>
      </c>
      <c r="M736" t="str">
        <f t="shared" ca="1" si="249"/>
        <v>Mechanical</v>
      </c>
      <c r="N736">
        <f t="shared" ca="1" si="250"/>
        <v>4</v>
      </c>
      <c r="O736" t="str">
        <f t="shared" ca="1" si="251"/>
        <v>PostGraduate</v>
      </c>
      <c r="P736">
        <f t="shared" ca="1" si="252"/>
        <v>3</v>
      </c>
      <c r="Q736">
        <f t="shared" ca="1" si="253"/>
        <v>4</v>
      </c>
      <c r="R736">
        <f t="shared" ca="1" si="254"/>
        <v>846865</v>
      </c>
      <c r="S736">
        <f t="shared" ca="1" si="255"/>
        <v>7</v>
      </c>
      <c r="T736" t="str">
        <f t="shared" ca="1" si="256"/>
        <v>Melbourne</v>
      </c>
      <c r="U736">
        <f t="shared" ca="1" si="257"/>
        <v>6567860.6451045638</v>
      </c>
      <c r="V736">
        <f t="shared" ca="1" si="258"/>
        <v>65963.269101794765</v>
      </c>
      <c r="W736">
        <f t="shared" ca="1" si="259"/>
        <v>725771.80628171249</v>
      </c>
      <c r="X736">
        <f t="shared" ca="1" si="260"/>
        <v>166890.61831444906</v>
      </c>
      <c r="Y736">
        <f t="shared" ca="1" si="261"/>
        <v>600323.54184222477</v>
      </c>
      <c r="Z736">
        <f t="shared" ca="1" si="262"/>
        <v>37866.361079959184</v>
      </c>
      <c r="AA736">
        <f t="shared" ca="1" si="263"/>
        <v>8178363.8124662358</v>
      </c>
      <c r="AB736">
        <f t="shared" ca="1" si="264"/>
        <v>7345186.3832077673</v>
      </c>
      <c r="AD736">
        <f ca="1">IF(main[[#This Row],[Place]]="Melbourne",main[[#This Row],[Networth]],0)</f>
        <v>7345186.3832077673</v>
      </c>
      <c r="AE736">
        <f ca="1">IF(main[[#This Row],[Place]]="Cardiff",main[[#This Row],[Networth]],0)</f>
        <v>0</v>
      </c>
      <c r="AF736">
        <f ca="1">IF(main[[#This Row],[Place]]="New york",main[[#This Row],[Networth]],0)</f>
        <v>0</v>
      </c>
      <c r="AG736">
        <f ca="1">IF(main[[#This Row],[Place]]="London",main[[#This Row],[Networth]],0)</f>
        <v>0</v>
      </c>
      <c r="AH736">
        <f ca="1">IF(main[[#This Row],[Place]]="Paris",main[[#This Row],[Networth]],0)</f>
        <v>0</v>
      </c>
      <c r="AI736">
        <f ca="1">IF(main[[#This Row],[Place]]="Rome",main[[#This Row],[Networth]],0)</f>
        <v>0</v>
      </c>
      <c r="AJ736">
        <f ca="1">IF(main[[#This Row],[Place]]="Delhi",main[[#This Row],[Networth]],0)</f>
        <v>0</v>
      </c>
      <c r="AK736">
        <f ca="1">IF(main[[#This Row],[Place]]="Lords",main[[#This Row],[Networth]],0)</f>
        <v>0</v>
      </c>
    </row>
    <row r="737" spans="4:37">
      <c r="D737" s="16">
        <f t="shared" ca="1" si="244"/>
        <v>12</v>
      </c>
      <c r="E737">
        <f t="shared" ca="1" si="244"/>
        <v>6</v>
      </c>
      <c r="F737">
        <f t="shared" si="265"/>
        <v>734</v>
      </c>
      <c r="G737" t="str">
        <f ca="1">VLOOKUP(D737,firstname[],2,FALSE)</f>
        <v>Bill</v>
      </c>
      <c r="H737" s="3" t="str">
        <f ca="1">VLOOKUP(E737,lastname[],2,FALSE)</f>
        <v>Pant</v>
      </c>
      <c r="I737">
        <f t="shared" ca="1" si="245"/>
        <v>43</v>
      </c>
      <c r="J737">
        <f t="shared" ca="1" si="246"/>
        <v>1</v>
      </c>
      <c r="K737" t="str">
        <f t="shared" ca="1" si="247"/>
        <v>men</v>
      </c>
      <c r="L737">
        <f t="shared" ca="1" si="248"/>
        <v>3</v>
      </c>
      <c r="M737" t="str">
        <f t="shared" ca="1" si="249"/>
        <v>Mechanical</v>
      </c>
      <c r="N737">
        <f t="shared" ca="1" si="250"/>
        <v>1</v>
      </c>
      <c r="O737" t="str">
        <f t="shared" ca="1" si="251"/>
        <v>HSC</v>
      </c>
      <c r="P737">
        <f t="shared" ca="1" si="252"/>
        <v>3</v>
      </c>
      <c r="Q737">
        <f t="shared" ca="1" si="253"/>
        <v>2</v>
      </c>
      <c r="R737">
        <f t="shared" ca="1" si="254"/>
        <v>1074633</v>
      </c>
      <c r="S737">
        <f t="shared" ca="1" si="255"/>
        <v>1</v>
      </c>
      <c r="T737" t="str">
        <f t="shared" ca="1" si="256"/>
        <v>New york</v>
      </c>
      <c r="U737">
        <f t="shared" ca="1" si="257"/>
        <v>4093652.5705281319</v>
      </c>
      <c r="V737">
        <f t="shared" ca="1" si="258"/>
        <v>236421.04244463902</v>
      </c>
      <c r="W737">
        <f t="shared" ca="1" si="259"/>
        <v>129278.70545773853</v>
      </c>
      <c r="X737">
        <f t="shared" ca="1" si="260"/>
        <v>85157.598325134823</v>
      </c>
      <c r="Y737">
        <f t="shared" ca="1" si="261"/>
        <v>335090.39842177491</v>
      </c>
      <c r="Z737">
        <f t="shared" ca="1" si="262"/>
        <v>526481.36936397525</v>
      </c>
      <c r="AA737">
        <f t="shared" ca="1" si="263"/>
        <v>5824045.6453498453</v>
      </c>
      <c r="AB737">
        <f t="shared" ca="1" si="264"/>
        <v>5167376.6061582966</v>
      </c>
      <c r="AD737">
        <f ca="1">IF(main[[#This Row],[Place]]="Melbourne",main[[#This Row],[Networth]],0)</f>
        <v>0</v>
      </c>
      <c r="AE737">
        <f ca="1">IF(main[[#This Row],[Place]]="Cardiff",main[[#This Row],[Networth]],0)</f>
        <v>0</v>
      </c>
      <c r="AF737">
        <f ca="1">IF(main[[#This Row],[Place]]="New york",main[[#This Row],[Networth]],0)</f>
        <v>5167376.6061582966</v>
      </c>
      <c r="AG737">
        <f ca="1">IF(main[[#This Row],[Place]]="London",main[[#This Row],[Networth]],0)</f>
        <v>0</v>
      </c>
      <c r="AH737">
        <f ca="1">IF(main[[#This Row],[Place]]="Paris",main[[#This Row],[Networth]],0)</f>
        <v>0</v>
      </c>
      <c r="AI737">
        <f ca="1">IF(main[[#This Row],[Place]]="Rome",main[[#This Row],[Networth]],0)</f>
        <v>0</v>
      </c>
      <c r="AJ737">
        <f ca="1">IF(main[[#This Row],[Place]]="Delhi",main[[#This Row],[Networth]],0)</f>
        <v>0</v>
      </c>
      <c r="AK737">
        <f ca="1">IF(main[[#This Row],[Place]]="Lords",main[[#This Row],[Networth]],0)</f>
        <v>0</v>
      </c>
    </row>
    <row r="738" spans="4:37">
      <c r="D738" s="16">
        <f t="shared" ca="1" si="244"/>
        <v>25</v>
      </c>
      <c r="E738">
        <f t="shared" ca="1" si="244"/>
        <v>17</v>
      </c>
      <c r="F738">
        <f t="shared" si="265"/>
        <v>735</v>
      </c>
      <c r="G738" t="str">
        <f ca="1">VLOOKUP(D738,firstname[],2,FALSE)</f>
        <v>Washington</v>
      </c>
      <c r="H738" s="3" t="str">
        <f ca="1">VLOOKUP(E738,lastname[],2,FALSE)</f>
        <v>Williamson</v>
      </c>
      <c r="I738">
        <f t="shared" ca="1" si="245"/>
        <v>36</v>
      </c>
      <c r="J738">
        <f t="shared" ca="1" si="246"/>
        <v>2</v>
      </c>
      <c r="K738" t="str">
        <f t="shared" ca="1" si="247"/>
        <v>women</v>
      </c>
      <c r="L738">
        <f t="shared" ca="1" si="248"/>
        <v>2</v>
      </c>
      <c r="M738" t="str">
        <f t="shared" ca="1" si="249"/>
        <v>Chemical</v>
      </c>
      <c r="N738">
        <f t="shared" ca="1" si="250"/>
        <v>1</v>
      </c>
      <c r="O738" t="str">
        <f t="shared" ca="1" si="251"/>
        <v>HSC</v>
      </c>
      <c r="P738">
        <f t="shared" ca="1" si="252"/>
        <v>3</v>
      </c>
      <c r="Q738">
        <f t="shared" ca="1" si="253"/>
        <v>4</v>
      </c>
      <c r="R738">
        <f t="shared" ca="1" si="254"/>
        <v>1231903</v>
      </c>
      <c r="S738">
        <f t="shared" ca="1" si="255"/>
        <v>7</v>
      </c>
      <c r="T738" t="str">
        <f t="shared" ca="1" si="256"/>
        <v>Melbourne</v>
      </c>
      <c r="U738">
        <f t="shared" ca="1" si="257"/>
        <v>7651320.0724745207</v>
      </c>
      <c r="V738">
        <f t="shared" ca="1" si="258"/>
        <v>739496.00838656095</v>
      </c>
      <c r="W738">
        <f t="shared" ca="1" si="259"/>
        <v>1224242.7402130361</v>
      </c>
      <c r="X738">
        <f t="shared" ca="1" si="260"/>
        <v>1221207.8294833445</v>
      </c>
      <c r="Y738">
        <f t="shared" ca="1" si="261"/>
        <v>759982.72871595132</v>
      </c>
      <c r="Z738">
        <f t="shared" ca="1" si="262"/>
        <v>611885.68286737055</v>
      </c>
      <c r="AA738">
        <f t="shared" ca="1" si="263"/>
        <v>10719351.495554928</v>
      </c>
      <c r="AB738">
        <f t="shared" ca="1" si="264"/>
        <v>7998664.9289690694</v>
      </c>
      <c r="AD738">
        <f ca="1">IF(main[[#This Row],[Place]]="Melbourne",main[[#This Row],[Networth]],0)</f>
        <v>7998664.9289690694</v>
      </c>
      <c r="AE738">
        <f ca="1">IF(main[[#This Row],[Place]]="Cardiff",main[[#This Row],[Networth]],0)</f>
        <v>0</v>
      </c>
      <c r="AF738">
        <f ca="1">IF(main[[#This Row],[Place]]="New york",main[[#This Row],[Networth]],0)</f>
        <v>0</v>
      </c>
      <c r="AG738">
        <f ca="1">IF(main[[#This Row],[Place]]="London",main[[#This Row],[Networth]],0)</f>
        <v>0</v>
      </c>
      <c r="AH738">
        <f ca="1">IF(main[[#This Row],[Place]]="Paris",main[[#This Row],[Networth]],0)</f>
        <v>0</v>
      </c>
      <c r="AI738">
        <f ca="1">IF(main[[#This Row],[Place]]="Rome",main[[#This Row],[Networth]],0)</f>
        <v>0</v>
      </c>
      <c r="AJ738">
        <f ca="1">IF(main[[#This Row],[Place]]="Delhi",main[[#This Row],[Networth]],0)</f>
        <v>0</v>
      </c>
      <c r="AK738">
        <f ca="1">IF(main[[#This Row],[Place]]="Lords",main[[#This Row],[Networth]],0)</f>
        <v>0</v>
      </c>
    </row>
    <row r="739" spans="4:37">
      <c r="D739" s="16">
        <f t="shared" ca="1" si="244"/>
        <v>4</v>
      </c>
      <c r="E739">
        <f t="shared" ca="1" si="244"/>
        <v>22</v>
      </c>
      <c r="F739">
        <f t="shared" si="265"/>
        <v>736</v>
      </c>
      <c r="G739" t="str">
        <f ca="1">VLOOKUP(D739,firstname[],2,FALSE)</f>
        <v>Sharmila</v>
      </c>
      <c r="H739" s="3" t="str">
        <f ca="1">VLOOKUP(E739,lastname[],2,FALSE)</f>
        <v>Chandel</v>
      </c>
      <c r="I739">
        <f t="shared" ca="1" si="245"/>
        <v>42</v>
      </c>
      <c r="J739">
        <f t="shared" ca="1" si="246"/>
        <v>1</v>
      </c>
      <c r="K739" t="str">
        <f t="shared" ca="1" si="247"/>
        <v>men</v>
      </c>
      <c r="L739">
        <f t="shared" ca="1" si="248"/>
        <v>6</v>
      </c>
      <c r="M739" t="str">
        <f t="shared" ca="1" si="249"/>
        <v>Biotech</v>
      </c>
      <c r="N739">
        <f t="shared" ca="1" si="250"/>
        <v>1</v>
      </c>
      <c r="O739" t="str">
        <f t="shared" ca="1" si="251"/>
        <v>HSC</v>
      </c>
      <c r="P739">
        <f t="shared" ca="1" si="252"/>
        <v>2</v>
      </c>
      <c r="Q739">
        <f t="shared" ca="1" si="253"/>
        <v>2</v>
      </c>
      <c r="R739">
        <f t="shared" ca="1" si="254"/>
        <v>1441743</v>
      </c>
      <c r="S739">
        <f t="shared" ca="1" si="255"/>
        <v>4</v>
      </c>
      <c r="T739" t="str">
        <f t="shared" ca="1" si="256"/>
        <v>Rome</v>
      </c>
      <c r="U739">
        <f t="shared" ca="1" si="257"/>
        <v>8464800.0395638961</v>
      </c>
      <c r="V739">
        <f t="shared" ca="1" si="258"/>
        <v>244691.51314943848</v>
      </c>
      <c r="W739">
        <f t="shared" ca="1" si="259"/>
        <v>350721.80146748293</v>
      </c>
      <c r="X739">
        <f t="shared" ca="1" si="260"/>
        <v>296879.13636766153</v>
      </c>
      <c r="Y739">
        <f t="shared" ca="1" si="261"/>
        <v>1229684.943823277</v>
      </c>
      <c r="Z739">
        <f t="shared" ca="1" si="262"/>
        <v>34841.858275739927</v>
      </c>
      <c r="AA739">
        <f t="shared" ca="1" si="263"/>
        <v>10292106.699307119</v>
      </c>
      <c r="AB739">
        <f t="shared" ca="1" si="264"/>
        <v>8520851.1059667431</v>
      </c>
      <c r="AD739">
        <f ca="1">IF(main[[#This Row],[Place]]="Melbourne",main[[#This Row],[Networth]],0)</f>
        <v>0</v>
      </c>
      <c r="AE739">
        <f ca="1">IF(main[[#This Row],[Place]]="Cardiff",main[[#This Row],[Networth]],0)</f>
        <v>0</v>
      </c>
      <c r="AF739">
        <f ca="1">IF(main[[#This Row],[Place]]="New york",main[[#This Row],[Networth]],0)</f>
        <v>0</v>
      </c>
      <c r="AG739">
        <f ca="1">IF(main[[#This Row],[Place]]="London",main[[#This Row],[Networth]],0)</f>
        <v>0</v>
      </c>
      <c r="AH739">
        <f ca="1">IF(main[[#This Row],[Place]]="Paris",main[[#This Row],[Networth]],0)</f>
        <v>0</v>
      </c>
      <c r="AI739">
        <f ca="1">IF(main[[#This Row],[Place]]="Rome",main[[#This Row],[Networth]],0)</f>
        <v>8520851.1059667431</v>
      </c>
      <c r="AJ739">
        <f ca="1">IF(main[[#This Row],[Place]]="Delhi",main[[#This Row],[Networth]],0)</f>
        <v>0</v>
      </c>
      <c r="AK739">
        <f ca="1">IF(main[[#This Row],[Place]]="Lords",main[[#This Row],[Networth]],0)</f>
        <v>0</v>
      </c>
    </row>
    <row r="740" spans="4:37">
      <c r="D740" s="16">
        <f t="shared" ca="1" si="244"/>
        <v>3</v>
      </c>
      <c r="E740">
        <f t="shared" ca="1" si="244"/>
        <v>4</v>
      </c>
      <c r="F740">
        <f t="shared" si="265"/>
        <v>737</v>
      </c>
      <c r="G740" t="str">
        <f ca="1">VLOOKUP(D740,firstname[],2,FALSE)</f>
        <v>Pradyuman</v>
      </c>
      <c r="H740" s="3" t="str">
        <f ca="1">VLOOKUP(E740,lastname[],2,FALSE)</f>
        <v>Tagore</v>
      </c>
      <c r="I740">
        <f t="shared" ca="1" si="245"/>
        <v>28</v>
      </c>
      <c r="J740">
        <f t="shared" ca="1" si="246"/>
        <v>2</v>
      </c>
      <c r="K740" t="str">
        <f t="shared" ca="1" si="247"/>
        <v>women</v>
      </c>
      <c r="L740">
        <f t="shared" ca="1" si="248"/>
        <v>2</v>
      </c>
      <c r="M740" t="str">
        <f t="shared" ca="1" si="249"/>
        <v>Chemical</v>
      </c>
      <c r="N740">
        <f t="shared" ca="1" si="250"/>
        <v>1</v>
      </c>
      <c r="O740" t="str">
        <f t="shared" ca="1" si="251"/>
        <v>HSC</v>
      </c>
      <c r="P740">
        <f t="shared" ca="1" si="252"/>
        <v>2</v>
      </c>
      <c r="Q740">
        <f t="shared" ca="1" si="253"/>
        <v>2</v>
      </c>
      <c r="R740">
        <f t="shared" ca="1" si="254"/>
        <v>297630</v>
      </c>
      <c r="S740">
        <f t="shared" ca="1" si="255"/>
        <v>3</v>
      </c>
      <c r="T740" t="str">
        <f t="shared" ca="1" si="256"/>
        <v>Paris</v>
      </c>
      <c r="U740">
        <f t="shared" ca="1" si="257"/>
        <v>1680056.9649409759</v>
      </c>
      <c r="V740">
        <f t="shared" ca="1" si="258"/>
        <v>58995.871031521543</v>
      </c>
      <c r="W740">
        <f t="shared" ca="1" si="259"/>
        <v>144960.47161224924</v>
      </c>
      <c r="X740">
        <f t="shared" ca="1" si="260"/>
        <v>42294.328913608137</v>
      </c>
      <c r="Y740">
        <f t="shared" ca="1" si="261"/>
        <v>218587.76829604156</v>
      </c>
      <c r="Z740">
        <f t="shared" ca="1" si="262"/>
        <v>128799.20289172219</v>
      </c>
      <c r="AA740">
        <f t="shared" ca="1" si="263"/>
        <v>2251446.6394449472</v>
      </c>
      <c r="AB740">
        <f t="shared" ca="1" si="264"/>
        <v>1931568.6712037763</v>
      </c>
      <c r="AD740">
        <f ca="1">IF(main[[#This Row],[Place]]="Melbourne",main[[#This Row],[Networth]],0)</f>
        <v>0</v>
      </c>
      <c r="AE740">
        <f ca="1">IF(main[[#This Row],[Place]]="Cardiff",main[[#This Row],[Networth]],0)</f>
        <v>0</v>
      </c>
      <c r="AF740">
        <f ca="1">IF(main[[#This Row],[Place]]="New york",main[[#This Row],[Networth]],0)</f>
        <v>0</v>
      </c>
      <c r="AG740">
        <f ca="1">IF(main[[#This Row],[Place]]="London",main[[#This Row],[Networth]],0)</f>
        <v>0</v>
      </c>
      <c r="AH740">
        <f ca="1">IF(main[[#This Row],[Place]]="Paris",main[[#This Row],[Networth]],0)</f>
        <v>1931568.6712037763</v>
      </c>
      <c r="AI740">
        <f ca="1">IF(main[[#This Row],[Place]]="Rome",main[[#This Row],[Networth]],0)</f>
        <v>0</v>
      </c>
      <c r="AJ740">
        <f ca="1">IF(main[[#This Row],[Place]]="Delhi",main[[#This Row],[Networth]],0)</f>
        <v>0</v>
      </c>
      <c r="AK740">
        <f ca="1">IF(main[[#This Row],[Place]]="Lords",main[[#This Row],[Networth]],0)</f>
        <v>0</v>
      </c>
    </row>
    <row r="741" spans="4:37">
      <c r="D741" s="16">
        <f t="shared" ca="1" si="244"/>
        <v>28</v>
      </c>
      <c r="E741">
        <f t="shared" ca="1" si="244"/>
        <v>16</v>
      </c>
      <c r="F741">
        <f t="shared" si="265"/>
        <v>738</v>
      </c>
      <c r="G741" t="str">
        <f ca="1">VLOOKUP(D741,firstname[],2,FALSE)</f>
        <v>Nathan</v>
      </c>
      <c r="H741" s="3" t="str">
        <f ca="1">VLOOKUP(E741,lastname[],2,FALSE)</f>
        <v>Maxwell</v>
      </c>
      <c r="I741">
        <f t="shared" ca="1" si="245"/>
        <v>45</v>
      </c>
      <c r="J741">
        <f t="shared" ca="1" si="246"/>
        <v>2</v>
      </c>
      <c r="K741" t="str">
        <f t="shared" ca="1" si="247"/>
        <v>women</v>
      </c>
      <c r="L741">
        <f t="shared" ca="1" si="248"/>
        <v>2</v>
      </c>
      <c r="M741" t="str">
        <f t="shared" ca="1" si="249"/>
        <v>Chemical</v>
      </c>
      <c r="N741">
        <f t="shared" ca="1" si="250"/>
        <v>2</v>
      </c>
      <c r="O741" t="str">
        <f t="shared" ca="1" si="251"/>
        <v>SSC</v>
      </c>
      <c r="P741">
        <f t="shared" ca="1" si="252"/>
        <v>1</v>
      </c>
      <c r="Q741">
        <f t="shared" ca="1" si="253"/>
        <v>2</v>
      </c>
      <c r="R741">
        <f t="shared" ca="1" si="254"/>
        <v>544649</v>
      </c>
      <c r="S741">
        <f t="shared" ca="1" si="255"/>
        <v>4</v>
      </c>
      <c r="T741" t="str">
        <f t="shared" ca="1" si="256"/>
        <v>Rome</v>
      </c>
      <c r="U741">
        <f t="shared" ca="1" si="257"/>
        <v>4371384.5774580361</v>
      </c>
      <c r="V741">
        <f t="shared" ca="1" si="258"/>
        <v>244616.6639391171</v>
      </c>
      <c r="W741">
        <f t="shared" ca="1" si="259"/>
        <v>231104.96706966043</v>
      </c>
      <c r="X741">
        <f t="shared" ca="1" si="260"/>
        <v>144137.20106123178</v>
      </c>
      <c r="Y741">
        <f t="shared" ca="1" si="261"/>
        <v>346760.50205925136</v>
      </c>
      <c r="Z741">
        <f t="shared" ca="1" si="262"/>
        <v>396680.86395938485</v>
      </c>
      <c r="AA741">
        <f t="shared" ca="1" si="263"/>
        <v>5543819.4084870815</v>
      </c>
      <c r="AB741">
        <f t="shared" ca="1" si="264"/>
        <v>4808305.041427481</v>
      </c>
      <c r="AD741">
        <f ca="1">IF(main[[#This Row],[Place]]="Melbourne",main[[#This Row],[Networth]],0)</f>
        <v>0</v>
      </c>
      <c r="AE741">
        <f ca="1">IF(main[[#This Row],[Place]]="Cardiff",main[[#This Row],[Networth]],0)</f>
        <v>0</v>
      </c>
      <c r="AF741">
        <f ca="1">IF(main[[#This Row],[Place]]="New york",main[[#This Row],[Networth]],0)</f>
        <v>0</v>
      </c>
      <c r="AG741">
        <f ca="1">IF(main[[#This Row],[Place]]="London",main[[#This Row],[Networth]],0)</f>
        <v>0</v>
      </c>
      <c r="AH741">
        <f ca="1">IF(main[[#This Row],[Place]]="Paris",main[[#This Row],[Networth]],0)</f>
        <v>0</v>
      </c>
      <c r="AI741">
        <f ca="1">IF(main[[#This Row],[Place]]="Rome",main[[#This Row],[Networth]],0)</f>
        <v>4808305.041427481</v>
      </c>
      <c r="AJ741">
        <f ca="1">IF(main[[#This Row],[Place]]="Delhi",main[[#This Row],[Networth]],0)</f>
        <v>0</v>
      </c>
      <c r="AK741">
        <f ca="1">IF(main[[#This Row],[Place]]="Lords",main[[#This Row],[Networth]],0)</f>
        <v>0</v>
      </c>
    </row>
    <row r="742" spans="4:37">
      <c r="D742" s="16">
        <f t="shared" ca="1" si="244"/>
        <v>5</v>
      </c>
      <c r="E742">
        <f t="shared" ca="1" si="244"/>
        <v>27</v>
      </c>
      <c r="F742">
        <f t="shared" si="265"/>
        <v>739</v>
      </c>
      <c r="G742" t="str">
        <f ca="1">VLOOKUP(D742,firstname[],2,FALSE)</f>
        <v>Rishabh</v>
      </c>
      <c r="H742" s="3" t="str">
        <f ca="1">VLOOKUP(E742,lastname[],2,FALSE)</f>
        <v>Khan</v>
      </c>
      <c r="I742">
        <f t="shared" ca="1" si="245"/>
        <v>28</v>
      </c>
      <c r="J742">
        <f t="shared" ca="1" si="246"/>
        <v>1</v>
      </c>
      <c r="K742" t="str">
        <f t="shared" ca="1" si="247"/>
        <v>men</v>
      </c>
      <c r="L742">
        <f t="shared" ca="1" si="248"/>
        <v>3</v>
      </c>
      <c r="M742" t="str">
        <f t="shared" ca="1" si="249"/>
        <v>Mechanical</v>
      </c>
      <c r="N742">
        <f t="shared" ca="1" si="250"/>
        <v>4</v>
      </c>
      <c r="O742" t="str">
        <f t="shared" ca="1" si="251"/>
        <v>PostGraduate</v>
      </c>
      <c r="P742">
        <f t="shared" ca="1" si="252"/>
        <v>1</v>
      </c>
      <c r="Q742">
        <f t="shared" ca="1" si="253"/>
        <v>2</v>
      </c>
      <c r="R742">
        <f t="shared" ca="1" si="254"/>
        <v>417930</v>
      </c>
      <c r="S742">
        <f t="shared" ca="1" si="255"/>
        <v>7</v>
      </c>
      <c r="T742" t="str">
        <f t="shared" ca="1" si="256"/>
        <v>Melbourne</v>
      </c>
      <c r="U742">
        <f t="shared" ca="1" si="257"/>
        <v>2717032.1899427362</v>
      </c>
      <c r="V742">
        <f t="shared" ca="1" si="258"/>
        <v>174882.23237243341</v>
      </c>
      <c r="W742">
        <f t="shared" ca="1" si="259"/>
        <v>309444.92379633314</v>
      </c>
      <c r="X742">
        <f t="shared" ca="1" si="260"/>
        <v>125539.80396041932</v>
      </c>
      <c r="Y742">
        <f t="shared" ca="1" si="261"/>
        <v>117777.74634147962</v>
      </c>
      <c r="Z742">
        <f t="shared" ca="1" si="262"/>
        <v>66263.897298693249</v>
      </c>
      <c r="AA742">
        <f t="shared" ca="1" si="263"/>
        <v>3510671.0110377627</v>
      </c>
      <c r="AB742">
        <f t="shared" ca="1" si="264"/>
        <v>3092471.2283634306</v>
      </c>
      <c r="AD742">
        <f ca="1">IF(main[[#This Row],[Place]]="Melbourne",main[[#This Row],[Networth]],0)</f>
        <v>3092471.2283634306</v>
      </c>
      <c r="AE742">
        <f ca="1">IF(main[[#This Row],[Place]]="Cardiff",main[[#This Row],[Networth]],0)</f>
        <v>0</v>
      </c>
      <c r="AF742">
        <f ca="1">IF(main[[#This Row],[Place]]="New york",main[[#This Row],[Networth]],0)</f>
        <v>0</v>
      </c>
      <c r="AG742">
        <f ca="1">IF(main[[#This Row],[Place]]="London",main[[#This Row],[Networth]],0)</f>
        <v>0</v>
      </c>
      <c r="AH742">
        <f ca="1">IF(main[[#This Row],[Place]]="Paris",main[[#This Row],[Networth]],0)</f>
        <v>0</v>
      </c>
      <c r="AI742">
        <f ca="1">IF(main[[#This Row],[Place]]="Rome",main[[#This Row],[Networth]],0)</f>
        <v>0</v>
      </c>
      <c r="AJ742">
        <f ca="1">IF(main[[#This Row],[Place]]="Delhi",main[[#This Row],[Networth]],0)</f>
        <v>0</v>
      </c>
      <c r="AK742">
        <f ca="1">IF(main[[#This Row],[Place]]="Lords",main[[#This Row],[Networth]],0)</f>
        <v>0</v>
      </c>
    </row>
    <row r="743" spans="4:37">
      <c r="D743" s="16">
        <f t="shared" ca="1" si="244"/>
        <v>30</v>
      </c>
      <c r="E743">
        <f t="shared" ca="1" si="244"/>
        <v>28</v>
      </c>
      <c r="F743">
        <f t="shared" si="265"/>
        <v>740</v>
      </c>
      <c r="G743" t="str">
        <f ca="1">VLOOKUP(D743,firstname[],2,FALSE)</f>
        <v>Rashid</v>
      </c>
      <c r="H743" s="3" t="str">
        <f ca="1">VLOOKUP(E743,lastname[],2,FALSE)</f>
        <v>Coulternile</v>
      </c>
      <c r="I743">
        <f t="shared" ca="1" si="245"/>
        <v>37</v>
      </c>
      <c r="J743">
        <f t="shared" ca="1" si="246"/>
        <v>1</v>
      </c>
      <c r="K743" t="str">
        <f t="shared" ca="1" si="247"/>
        <v>men</v>
      </c>
      <c r="L743">
        <f t="shared" ca="1" si="248"/>
        <v>4</v>
      </c>
      <c r="M743" t="str">
        <f t="shared" ca="1" si="249"/>
        <v>IT</v>
      </c>
      <c r="N743">
        <f t="shared" ca="1" si="250"/>
        <v>3</v>
      </c>
      <c r="O743" t="str">
        <f t="shared" ca="1" si="251"/>
        <v>Graduate</v>
      </c>
      <c r="P743">
        <f t="shared" ca="1" si="252"/>
        <v>3</v>
      </c>
      <c r="Q743">
        <f t="shared" ca="1" si="253"/>
        <v>2</v>
      </c>
      <c r="R743">
        <f t="shared" ca="1" si="254"/>
        <v>1359090</v>
      </c>
      <c r="S743">
        <f t="shared" ca="1" si="255"/>
        <v>5</v>
      </c>
      <c r="T743" t="str">
        <f t="shared" ca="1" si="256"/>
        <v>Delhi</v>
      </c>
      <c r="U743">
        <f t="shared" ca="1" si="257"/>
        <v>6659912.8159673586</v>
      </c>
      <c r="V743">
        <f t="shared" ca="1" si="258"/>
        <v>76027.729362144921</v>
      </c>
      <c r="W743">
        <f t="shared" ca="1" si="259"/>
        <v>476491.19891311164</v>
      </c>
      <c r="X743">
        <f t="shared" ca="1" si="260"/>
        <v>285683.29526353086</v>
      </c>
      <c r="Y743">
        <f t="shared" ca="1" si="261"/>
        <v>70940.44903137286</v>
      </c>
      <c r="Z743">
        <f t="shared" ca="1" si="262"/>
        <v>756056.55586875812</v>
      </c>
      <c r="AA743">
        <f t="shared" ca="1" si="263"/>
        <v>9251550.5707492288</v>
      </c>
      <c r="AB743">
        <f t="shared" ca="1" si="264"/>
        <v>8818899.0970921796</v>
      </c>
      <c r="AD743">
        <f ca="1">IF(main[[#This Row],[Place]]="Melbourne",main[[#This Row],[Networth]],0)</f>
        <v>0</v>
      </c>
      <c r="AE743">
        <f ca="1">IF(main[[#This Row],[Place]]="Cardiff",main[[#This Row],[Networth]],0)</f>
        <v>0</v>
      </c>
      <c r="AF743">
        <f ca="1">IF(main[[#This Row],[Place]]="New york",main[[#This Row],[Networth]],0)</f>
        <v>0</v>
      </c>
      <c r="AG743">
        <f ca="1">IF(main[[#This Row],[Place]]="London",main[[#This Row],[Networth]],0)</f>
        <v>0</v>
      </c>
      <c r="AH743">
        <f ca="1">IF(main[[#This Row],[Place]]="Paris",main[[#This Row],[Networth]],0)</f>
        <v>0</v>
      </c>
      <c r="AI743">
        <f ca="1">IF(main[[#This Row],[Place]]="Rome",main[[#This Row],[Networth]],0)</f>
        <v>0</v>
      </c>
      <c r="AJ743">
        <f ca="1">IF(main[[#This Row],[Place]]="Delhi",main[[#This Row],[Networth]],0)</f>
        <v>8818899.0970921796</v>
      </c>
      <c r="AK743">
        <f ca="1">IF(main[[#This Row],[Place]]="Lords",main[[#This Row],[Networth]],0)</f>
        <v>0</v>
      </c>
    </row>
    <row r="744" spans="4:37">
      <c r="D744" s="16">
        <f t="shared" ca="1" si="244"/>
        <v>19</v>
      </c>
      <c r="E744">
        <f t="shared" ca="1" si="244"/>
        <v>19</v>
      </c>
      <c r="F744">
        <f t="shared" si="265"/>
        <v>741</v>
      </c>
      <c r="G744" t="str">
        <f ca="1">VLOOKUP(D744,firstname[],2,FALSE)</f>
        <v>Berkin</v>
      </c>
      <c r="H744" s="3" t="str">
        <f ca="1">VLOOKUP(E744,lastname[],2,FALSE)</f>
        <v>Chandra</v>
      </c>
      <c r="I744">
        <f t="shared" ca="1" si="245"/>
        <v>37</v>
      </c>
      <c r="J744">
        <f t="shared" ca="1" si="246"/>
        <v>2</v>
      </c>
      <c r="K744" t="str">
        <f t="shared" ca="1" si="247"/>
        <v>women</v>
      </c>
      <c r="L744">
        <f t="shared" ca="1" si="248"/>
        <v>1</v>
      </c>
      <c r="M744" t="str">
        <f t="shared" ca="1" si="249"/>
        <v>Computer Science</v>
      </c>
      <c r="N744">
        <f t="shared" ca="1" si="250"/>
        <v>1</v>
      </c>
      <c r="O744" t="str">
        <f t="shared" ca="1" si="251"/>
        <v>HSC</v>
      </c>
      <c r="P744">
        <f t="shared" ca="1" si="252"/>
        <v>2</v>
      </c>
      <c r="Q744">
        <f t="shared" ca="1" si="253"/>
        <v>3</v>
      </c>
      <c r="R744">
        <f t="shared" ca="1" si="254"/>
        <v>289128</v>
      </c>
      <c r="S744">
        <f t="shared" ca="1" si="255"/>
        <v>6</v>
      </c>
      <c r="T744" t="str">
        <f t="shared" ca="1" si="256"/>
        <v>Lords</v>
      </c>
      <c r="U744">
        <f t="shared" ca="1" si="257"/>
        <v>1288511.6922039478</v>
      </c>
      <c r="V744">
        <f t="shared" ca="1" si="258"/>
        <v>8279.2536724056572</v>
      </c>
      <c r="W744">
        <f t="shared" ca="1" si="259"/>
        <v>28196.095718454828</v>
      </c>
      <c r="X744">
        <f t="shared" ca="1" si="260"/>
        <v>13841.071215428939</v>
      </c>
      <c r="Y744">
        <f t="shared" ca="1" si="261"/>
        <v>163552.83224528245</v>
      </c>
      <c r="Z744">
        <f t="shared" ca="1" si="262"/>
        <v>166869.77972745951</v>
      </c>
      <c r="AA744">
        <f t="shared" ca="1" si="263"/>
        <v>1772705.567649862</v>
      </c>
      <c r="AB744">
        <f t="shared" ca="1" si="264"/>
        <v>1587032.4105167452</v>
      </c>
      <c r="AD744">
        <f ca="1">IF(main[[#This Row],[Place]]="Melbourne",main[[#This Row],[Networth]],0)</f>
        <v>0</v>
      </c>
      <c r="AE744">
        <f ca="1">IF(main[[#This Row],[Place]]="Cardiff",main[[#This Row],[Networth]],0)</f>
        <v>0</v>
      </c>
      <c r="AF744">
        <f ca="1">IF(main[[#This Row],[Place]]="New york",main[[#This Row],[Networth]],0)</f>
        <v>0</v>
      </c>
      <c r="AG744">
        <f ca="1">IF(main[[#This Row],[Place]]="London",main[[#This Row],[Networth]],0)</f>
        <v>0</v>
      </c>
      <c r="AH744">
        <f ca="1">IF(main[[#This Row],[Place]]="Paris",main[[#This Row],[Networth]],0)</f>
        <v>0</v>
      </c>
      <c r="AI744">
        <f ca="1">IF(main[[#This Row],[Place]]="Rome",main[[#This Row],[Networth]],0)</f>
        <v>0</v>
      </c>
      <c r="AJ744">
        <f ca="1">IF(main[[#This Row],[Place]]="Delhi",main[[#This Row],[Networth]],0)</f>
        <v>0</v>
      </c>
      <c r="AK744">
        <f ca="1">IF(main[[#This Row],[Place]]="Lords",main[[#This Row],[Networth]],0)</f>
        <v>1587032.4105167452</v>
      </c>
    </row>
    <row r="745" spans="4:37">
      <c r="D745" s="16">
        <f t="shared" ca="1" si="244"/>
        <v>10</v>
      </c>
      <c r="E745">
        <f t="shared" ca="1" si="244"/>
        <v>16</v>
      </c>
      <c r="F745">
        <f t="shared" si="265"/>
        <v>742</v>
      </c>
      <c r="G745" t="str">
        <f ca="1">VLOOKUP(D745,firstname[],2,FALSE)</f>
        <v>Abdul</v>
      </c>
      <c r="H745" s="3" t="str">
        <f ca="1">VLOOKUP(E745,lastname[],2,FALSE)</f>
        <v>Maxwell</v>
      </c>
      <c r="I745">
        <f t="shared" ca="1" si="245"/>
        <v>34</v>
      </c>
      <c r="J745">
        <f t="shared" ca="1" si="246"/>
        <v>2</v>
      </c>
      <c r="K745" t="str">
        <f t="shared" ca="1" si="247"/>
        <v>women</v>
      </c>
      <c r="L745">
        <f t="shared" ca="1" si="248"/>
        <v>3</v>
      </c>
      <c r="M745" t="str">
        <f t="shared" ca="1" si="249"/>
        <v>Mechanical</v>
      </c>
      <c r="N745">
        <f t="shared" ca="1" si="250"/>
        <v>4</v>
      </c>
      <c r="O745" t="str">
        <f t="shared" ca="1" si="251"/>
        <v>PostGraduate</v>
      </c>
      <c r="P745">
        <f t="shared" ca="1" si="252"/>
        <v>2</v>
      </c>
      <c r="Q745">
        <f t="shared" ca="1" si="253"/>
        <v>4</v>
      </c>
      <c r="R745">
        <f t="shared" ca="1" si="254"/>
        <v>1348604</v>
      </c>
      <c r="S745">
        <f t="shared" ca="1" si="255"/>
        <v>5</v>
      </c>
      <c r="T745" t="str">
        <f t="shared" ca="1" si="256"/>
        <v>Delhi</v>
      </c>
      <c r="U745">
        <f t="shared" ca="1" si="257"/>
        <v>2077133.5066583185</v>
      </c>
      <c r="V745">
        <f t="shared" ca="1" si="258"/>
        <v>148534.79414542226</v>
      </c>
      <c r="W745">
        <f t="shared" ca="1" si="259"/>
        <v>877091.23199521715</v>
      </c>
      <c r="X745">
        <f t="shared" ca="1" si="260"/>
        <v>775342.04057843355</v>
      </c>
      <c r="Y745">
        <f t="shared" ca="1" si="261"/>
        <v>105841.00176456234</v>
      </c>
      <c r="Z745">
        <f t="shared" ca="1" si="262"/>
        <v>404280.78148473753</v>
      </c>
      <c r="AA745">
        <f t="shared" ca="1" si="263"/>
        <v>4707109.520138273</v>
      </c>
      <c r="AB745">
        <f t="shared" ca="1" si="264"/>
        <v>3677391.6836498552</v>
      </c>
      <c r="AD745">
        <f ca="1">IF(main[[#This Row],[Place]]="Melbourne",main[[#This Row],[Networth]],0)</f>
        <v>0</v>
      </c>
      <c r="AE745">
        <f ca="1">IF(main[[#This Row],[Place]]="Cardiff",main[[#This Row],[Networth]],0)</f>
        <v>0</v>
      </c>
      <c r="AF745">
        <f ca="1">IF(main[[#This Row],[Place]]="New york",main[[#This Row],[Networth]],0)</f>
        <v>0</v>
      </c>
      <c r="AG745">
        <f ca="1">IF(main[[#This Row],[Place]]="London",main[[#This Row],[Networth]],0)</f>
        <v>0</v>
      </c>
      <c r="AH745">
        <f ca="1">IF(main[[#This Row],[Place]]="Paris",main[[#This Row],[Networth]],0)</f>
        <v>0</v>
      </c>
      <c r="AI745">
        <f ca="1">IF(main[[#This Row],[Place]]="Rome",main[[#This Row],[Networth]],0)</f>
        <v>0</v>
      </c>
      <c r="AJ745">
        <f ca="1">IF(main[[#This Row],[Place]]="Delhi",main[[#This Row],[Networth]],0)</f>
        <v>3677391.6836498552</v>
      </c>
      <c r="AK745">
        <f ca="1">IF(main[[#This Row],[Place]]="Lords",main[[#This Row],[Networth]],0)</f>
        <v>0</v>
      </c>
    </row>
    <row r="746" spans="4:37">
      <c r="D746" s="16">
        <f t="shared" ca="1" si="244"/>
        <v>26</v>
      </c>
      <c r="E746">
        <f t="shared" ca="1" si="244"/>
        <v>19</v>
      </c>
      <c r="F746">
        <f t="shared" si="265"/>
        <v>743</v>
      </c>
      <c r="G746" t="str">
        <f ca="1">VLOOKUP(D746,firstname[],2,FALSE)</f>
        <v>Paul</v>
      </c>
      <c r="H746" s="3" t="str">
        <f ca="1">VLOOKUP(E746,lastname[],2,FALSE)</f>
        <v>Chandra</v>
      </c>
      <c r="I746">
        <f t="shared" ca="1" si="245"/>
        <v>45</v>
      </c>
      <c r="J746">
        <f t="shared" ca="1" si="246"/>
        <v>2</v>
      </c>
      <c r="K746" t="str">
        <f t="shared" ca="1" si="247"/>
        <v>women</v>
      </c>
      <c r="L746">
        <f t="shared" ca="1" si="248"/>
        <v>3</v>
      </c>
      <c r="M746" t="str">
        <f t="shared" ca="1" si="249"/>
        <v>Mechanical</v>
      </c>
      <c r="N746">
        <f t="shared" ca="1" si="250"/>
        <v>4</v>
      </c>
      <c r="O746" t="str">
        <f t="shared" ca="1" si="251"/>
        <v>PostGraduate</v>
      </c>
      <c r="P746">
        <f t="shared" ca="1" si="252"/>
        <v>1</v>
      </c>
      <c r="Q746">
        <f t="shared" ca="1" si="253"/>
        <v>3</v>
      </c>
      <c r="R746">
        <f t="shared" ca="1" si="254"/>
        <v>468712</v>
      </c>
      <c r="S746">
        <f t="shared" ca="1" si="255"/>
        <v>8</v>
      </c>
      <c r="T746" t="str">
        <f t="shared" ca="1" si="256"/>
        <v>Cardiff</v>
      </c>
      <c r="U746">
        <f t="shared" ca="1" si="257"/>
        <v>2182951.306471623</v>
      </c>
      <c r="V746">
        <f t="shared" ca="1" si="258"/>
        <v>178180.93972195309</v>
      </c>
      <c r="W746">
        <f t="shared" ca="1" si="259"/>
        <v>272100.84450232517</v>
      </c>
      <c r="X746">
        <f t="shared" ca="1" si="260"/>
        <v>78586.764802521488</v>
      </c>
      <c r="Y746">
        <f t="shared" ca="1" si="261"/>
        <v>185194.99094277524</v>
      </c>
      <c r="Z746">
        <f t="shared" ca="1" si="262"/>
        <v>175224.21813434767</v>
      </c>
      <c r="AA746">
        <f t="shared" ca="1" si="263"/>
        <v>3098988.369108296</v>
      </c>
      <c r="AB746">
        <f t="shared" ca="1" si="264"/>
        <v>2657025.673641046</v>
      </c>
      <c r="AD746">
        <f ca="1">IF(main[[#This Row],[Place]]="Melbourne",main[[#This Row],[Networth]],0)</f>
        <v>0</v>
      </c>
      <c r="AE746">
        <f ca="1">IF(main[[#This Row],[Place]]="Cardiff",main[[#This Row],[Networth]],0)</f>
        <v>2657025.673641046</v>
      </c>
      <c r="AF746">
        <f ca="1">IF(main[[#This Row],[Place]]="New york",main[[#This Row],[Networth]],0)</f>
        <v>0</v>
      </c>
      <c r="AG746">
        <f ca="1">IF(main[[#This Row],[Place]]="London",main[[#This Row],[Networth]],0)</f>
        <v>0</v>
      </c>
      <c r="AH746">
        <f ca="1">IF(main[[#This Row],[Place]]="Paris",main[[#This Row],[Networth]],0)</f>
        <v>0</v>
      </c>
      <c r="AI746">
        <f ca="1">IF(main[[#This Row],[Place]]="Rome",main[[#This Row],[Networth]],0)</f>
        <v>0</v>
      </c>
      <c r="AJ746">
        <f ca="1">IF(main[[#This Row],[Place]]="Delhi",main[[#This Row],[Networth]],0)</f>
        <v>0</v>
      </c>
      <c r="AK746">
        <f ca="1">IF(main[[#This Row],[Place]]="Lords",main[[#This Row],[Networth]],0)</f>
        <v>0</v>
      </c>
    </row>
    <row r="747" spans="4:37">
      <c r="D747" s="16">
        <f t="shared" ca="1" si="244"/>
        <v>1</v>
      </c>
      <c r="E747">
        <f t="shared" ca="1" si="244"/>
        <v>21</v>
      </c>
      <c r="F747">
        <f t="shared" si="265"/>
        <v>744</v>
      </c>
      <c r="G747" t="str">
        <f ca="1">VLOOKUP(D747,firstname[],2,FALSE)</f>
        <v>Abhijeet</v>
      </c>
      <c r="H747" s="3" t="str">
        <f ca="1">VLOOKUP(E747,lastname[],2,FALSE)</f>
        <v>Starc</v>
      </c>
      <c r="I747">
        <f t="shared" ca="1" si="245"/>
        <v>27</v>
      </c>
      <c r="J747">
        <f t="shared" ca="1" si="246"/>
        <v>2</v>
      </c>
      <c r="K747" t="str">
        <f t="shared" ca="1" si="247"/>
        <v>women</v>
      </c>
      <c r="L747">
        <f t="shared" ca="1" si="248"/>
        <v>5</v>
      </c>
      <c r="M747" t="str">
        <f t="shared" ca="1" si="249"/>
        <v>Electrical</v>
      </c>
      <c r="N747">
        <f t="shared" ca="1" si="250"/>
        <v>2</v>
      </c>
      <c r="O747" t="str">
        <f t="shared" ca="1" si="251"/>
        <v>SSC</v>
      </c>
      <c r="P747">
        <f t="shared" ca="1" si="252"/>
        <v>1</v>
      </c>
      <c r="Q747">
        <f t="shared" ca="1" si="253"/>
        <v>4</v>
      </c>
      <c r="R747">
        <f t="shared" ca="1" si="254"/>
        <v>184390</v>
      </c>
      <c r="S747">
        <f t="shared" ca="1" si="255"/>
        <v>8</v>
      </c>
      <c r="T747" t="str">
        <f t="shared" ca="1" si="256"/>
        <v>Cardiff</v>
      </c>
      <c r="U747">
        <f t="shared" ca="1" si="257"/>
        <v>1252110.4161741352</v>
      </c>
      <c r="V747">
        <f t="shared" ca="1" si="258"/>
        <v>23156.542453165173</v>
      </c>
      <c r="W747">
        <f t="shared" ca="1" si="259"/>
        <v>16679.087552371166</v>
      </c>
      <c r="X747">
        <f t="shared" ca="1" si="260"/>
        <v>11029.262271129261</v>
      </c>
      <c r="Y747">
        <f t="shared" ca="1" si="261"/>
        <v>164860.18736319829</v>
      </c>
      <c r="Z747">
        <f t="shared" ca="1" si="262"/>
        <v>31662.059912062192</v>
      </c>
      <c r="AA747">
        <f t="shared" ca="1" si="263"/>
        <v>1484841.5636385686</v>
      </c>
      <c r="AB747">
        <f t="shared" ca="1" si="264"/>
        <v>1285795.5715510759</v>
      </c>
      <c r="AD747">
        <f ca="1">IF(main[[#This Row],[Place]]="Melbourne",main[[#This Row],[Networth]],0)</f>
        <v>0</v>
      </c>
      <c r="AE747">
        <f ca="1">IF(main[[#This Row],[Place]]="Cardiff",main[[#This Row],[Networth]],0)</f>
        <v>1285795.5715510759</v>
      </c>
      <c r="AF747">
        <f ca="1">IF(main[[#This Row],[Place]]="New york",main[[#This Row],[Networth]],0)</f>
        <v>0</v>
      </c>
      <c r="AG747">
        <f ca="1">IF(main[[#This Row],[Place]]="London",main[[#This Row],[Networth]],0)</f>
        <v>0</v>
      </c>
      <c r="AH747">
        <f ca="1">IF(main[[#This Row],[Place]]="Paris",main[[#This Row],[Networth]],0)</f>
        <v>0</v>
      </c>
      <c r="AI747">
        <f ca="1">IF(main[[#This Row],[Place]]="Rome",main[[#This Row],[Networth]],0)</f>
        <v>0</v>
      </c>
      <c r="AJ747">
        <f ca="1">IF(main[[#This Row],[Place]]="Delhi",main[[#This Row],[Networth]],0)</f>
        <v>0</v>
      </c>
      <c r="AK747">
        <f ca="1">IF(main[[#This Row],[Place]]="Lords",main[[#This Row],[Networth]],0)</f>
        <v>0</v>
      </c>
    </row>
    <row r="748" spans="4:37">
      <c r="D748" s="16">
        <f t="shared" ca="1" si="244"/>
        <v>12</v>
      </c>
      <c r="E748">
        <f t="shared" ca="1" si="244"/>
        <v>18</v>
      </c>
      <c r="F748">
        <f t="shared" si="265"/>
        <v>745</v>
      </c>
      <c r="G748" t="str">
        <f ca="1">VLOOKUP(D748,firstname[],2,FALSE)</f>
        <v>Bill</v>
      </c>
      <c r="H748" s="3" t="str">
        <f ca="1">VLOOKUP(E748,lastname[],2,FALSE)</f>
        <v>Williams</v>
      </c>
      <c r="I748">
        <f t="shared" ca="1" si="245"/>
        <v>45</v>
      </c>
      <c r="J748">
        <f t="shared" ca="1" si="246"/>
        <v>2</v>
      </c>
      <c r="K748" t="str">
        <f t="shared" ca="1" si="247"/>
        <v>women</v>
      </c>
      <c r="L748">
        <f t="shared" ca="1" si="248"/>
        <v>4</v>
      </c>
      <c r="M748" t="str">
        <f t="shared" ca="1" si="249"/>
        <v>IT</v>
      </c>
      <c r="N748">
        <f t="shared" ca="1" si="250"/>
        <v>5</v>
      </c>
      <c r="O748" t="str">
        <f t="shared" ca="1" si="251"/>
        <v>PHD</v>
      </c>
      <c r="P748">
        <f t="shared" ca="1" si="252"/>
        <v>1</v>
      </c>
      <c r="Q748">
        <f t="shared" ca="1" si="253"/>
        <v>2</v>
      </c>
      <c r="R748">
        <f t="shared" ca="1" si="254"/>
        <v>498124</v>
      </c>
      <c r="S748">
        <f t="shared" ca="1" si="255"/>
        <v>4</v>
      </c>
      <c r="T748" t="str">
        <f t="shared" ca="1" si="256"/>
        <v>Rome</v>
      </c>
      <c r="U748">
        <f t="shared" ca="1" si="257"/>
        <v>4688410.8644494507</v>
      </c>
      <c r="V748">
        <f t="shared" ca="1" si="258"/>
        <v>113952.56017685261</v>
      </c>
      <c r="W748">
        <f t="shared" ca="1" si="259"/>
        <v>434874.23686076503</v>
      </c>
      <c r="X748">
        <f t="shared" ca="1" si="260"/>
        <v>289284.83928682999</v>
      </c>
      <c r="Y748">
        <f t="shared" ca="1" si="261"/>
        <v>482895.04618149711</v>
      </c>
      <c r="Z748">
        <f t="shared" ca="1" si="262"/>
        <v>257215.41302201065</v>
      </c>
      <c r="AA748">
        <f t="shared" ca="1" si="263"/>
        <v>5878624.5143322265</v>
      </c>
      <c r="AB748">
        <f t="shared" ca="1" si="264"/>
        <v>4992492.0686870469</v>
      </c>
      <c r="AD748">
        <f ca="1">IF(main[[#This Row],[Place]]="Melbourne",main[[#This Row],[Networth]],0)</f>
        <v>0</v>
      </c>
      <c r="AE748">
        <f ca="1">IF(main[[#This Row],[Place]]="Cardiff",main[[#This Row],[Networth]],0)</f>
        <v>0</v>
      </c>
      <c r="AF748">
        <f ca="1">IF(main[[#This Row],[Place]]="New york",main[[#This Row],[Networth]],0)</f>
        <v>0</v>
      </c>
      <c r="AG748">
        <f ca="1">IF(main[[#This Row],[Place]]="London",main[[#This Row],[Networth]],0)</f>
        <v>0</v>
      </c>
      <c r="AH748">
        <f ca="1">IF(main[[#This Row],[Place]]="Paris",main[[#This Row],[Networth]],0)</f>
        <v>0</v>
      </c>
      <c r="AI748">
        <f ca="1">IF(main[[#This Row],[Place]]="Rome",main[[#This Row],[Networth]],0)</f>
        <v>4992492.0686870469</v>
      </c>
      <c r="AJ748">
        <f ca="1">IF(main[[#This Row],[Place]]="Delhi",main[[#This Row],[Networth]],0)</f>
        <v>0</v>
      </c>
      <c r="AK748">
        <f ca="1">IF(main[[#This Row],[Place]]="Lords",main[[#This Row],[Networth]],0)</f>
        <v>0</v>
      </c>
    </row>
    <row r="749" spans="4:37">
      <c r="D749" s="16">
        <f t="shared" ca="1" si="244"/>
        <v>29</v>
      </c>
      <c r="E749">
        <f t="shared" ca="1" si="244"/>
        <v>30</v>
      </c>
      <c r="F749">
        <f t="shared" si="265"/>
        <v>746</v>
      </c>
      <c r="G749" t="str">
        <f ca="1">VLOOKUP(D749,firstname[],2,FALSE)</f>
        <v>Asgar</v>
      </c>
      <c r="H749" s="3" t="str">
        <f ca="1">VLOOKUP(E749,lastname[],2,FALSE)</f>
        <v>Hawkings</v>
      </c>
      <c r="I749">
        <f t="shared" ca="1" si="245"/>
        <v>30</v>
      </c>
      <c r="J749">
        <f t="shared" ca="1" si="246"/>
        <v>1</v>
      </c>
      <c r="K749" t="str">
        <f t="shared" ca="1" si="247"/>
        <v>men</v>
      </c>
      <c r="L749">
        <f t="shared" ca="1" si="248"/>
        <v>2</v>
      </c>
      <c r="M749" t="str">
        <f t="shared" ca="1" si="249"/>
        <v>Chemical</v>
      </c>
      <c r="N749">
        <f t="shared" ca="1" si="250"/>
        <v>3</v>
      </c>
      <c r="O749" t="str">
        <f t="shared" ca="1" si="251"/>
        <v>Graduate</v>
      </c>
      <c r="P749">
        <f t="shared" ca="1" si="252"/>
        <v>2</v>
      </c>
      <c r="Q749">
        <f t="shared" ca="1" si="253"/>
        <v>3</v>
      </c>
      <c r="R749">
        <f t="shared" ca="1" si="254"/>
        <v>490792</v>
      </c>
      <c r="S749">
        <f t="shared" ca="1" si="255"/>
        <v>2</v>
      </c>
      <c r="T749" t="str">
        <f t="shared" ca="1" si="256"/>
        <v>London</v>
      </c>
      <c r="U749">
        <f t="shared" ca="1" si="257"/>
        <v>933075.57920026127</v>
      </c>
      <c r="V749">
        <f t="shared" ca="1" si="258"/>
        <v>5653.2120740127684</v>
      </c>
      <c r="W749">
        <f t="shared" ca="1" si="259"/>
        <v>363597.52031113597</v>
      </c>
      <c r="X749">
        <f t="shared" ca="1" si="260"/>
        <v>110331.30194172227</v>
      </c>
      <c r="Y749">
        <f t="shared" ca="1" si="261"/>
        <v>450946.75973298465</v>
      </c>
      <c r="Z749">
        <f t="shared" ca="1" si="262"/>
        <v>255647.68868964136</v>
      </c>
      <c r="AA749">
        <f t="shared" ca="1" si="263"/>
        <v>2043112.7882010387</v>
      </c>
      <c r="AB749">
        <f t="shared" ca="1" si="264"/>
        <v>1476181.5144523191</v>
      </c>
      <c r="AD749">
        <f ca="1">IF(main[[#This Row],[Place]]="Melbourne",main[[#This Row],[Networth]],0)</f>
        <v>0</v>
      </c>
      <c r="AE749">
        <f ca="1">IF(main[[#This Row],[Place]]="Cardiff",main[[#This Row],[Networth]],0)</f>
        <v>0</v>
      </c>
      <c r="AF749">
        <f ca="1">IF(main[[#This Row],[Place]]="New york",main[[#This Row],[Networth]],0)</f>
        <v>0</v>
      </c>
      <c r="AG749">
        <f ca="1">IF(main[[#This Row],[Place]]="London",main[[#This Row],[Networth]],0)</f>
        <v>1476181.5144523191</v>
      </c>
      <c r="AH749">
        <f ca="1">IF(main[[#This Row],[Place]]="Paris",main[[#This Row],[Networth]],0)</f>
        <v>0</v>
      </c>
      <c r="AI749">
        <f ca="1">IF(main[[#This Row],[Place]]="Rome",main[[#This Row],[Networth]],0)</f>
        <v>0</v>
      </c>
      <c r="AJ749">
        <f ca="1">IF(main[[#This Row],[Place]]="Delhi",main[[#This Row],[Networth]],0)</f>
        <v>0</v>
      </c>
      <c r="AK749">
        <f ca="1">IF(main[[#This Row],[Place]]="Lords",main[[#This Row],[Networth]],0)</f>
        <v>0</v>
      </c>
    </row>
    <row r="750" spans="4:37">
      <c r="D750" s="16">
        <f t="shared" ca="1" si="244"/>
        <v>18</v>
      </c>
      <c r="E750">
        <f t="shared" ca="1" si="244"/>
        <v>24</v>
      </c>
      <c r="F750">
        <f t="shared" si="265"/>
        <v>747</v>
      </c>
      <c r="G750" t="str">
        <f ca="1">VLOOKUP(D750,firstname[],2,FALSE)</f>
        <v>Charles</v>
      </c>
      <c r="H750" s="3" t="str">
        <f ca="1">VLOOKUP(E750,lastname[],2,FALSE)</f>
        <v>Sundar</v>
      </c>
      <c r="I750">
        <f t="shared" ca="1" si="245"/>
        <v>38</v>
      </c>
      <c r="J750">
        <f t="shared" ca="1" si="246"/>
        <v>2</v>
      </c>
      <c r="K750" t="str">
        <f t="shared" ca="1" si="247"/>
        <v>women</v>
      </c>
      <c r="L750">
        <f t="shared" ca="1" si="248"/>
        <v>4</v>
      </c>
      <c r="M750" t="str">
        <f t="shared" ca="1" si="249"/>
        <v>IT</v>
      </c>
      <c r="N750">
        <f t="shared" ca="1" si="250"/>
        <v>5</v>
      </c>
      <c r="O750" t="str">
        <f t="shared" ca="1" si="251"/>
        <v>PHD</v>
      </c>
      <c r="P750">
        <f t="shared" ca="1" si="252"/>
        <v>2</v>
      </c>
      <c r="Q750">
        <f t="shared" ca="1" si="253"/>
        <v>3</v>
      </c>
      <c r="R750">
        <f t="shared" ca="1" si="254"/>
        <v>203422</v>
      </c>
      <c r="S750">
        <f t="shared" ca="1" si="255"/>
        <v>4</v>
      </c>
      <c r="T750" t="str">
        <f t="shared" ca="1" si="256"/>
        <v>Rome</v>
      </c>
      <c r="U750">
        <f t="shared" ca="1" si="257"/>
        <v>822131.71156788187</v>
      </c>
      <c r="V750">
        <f t="shared" ca="1" si="258"/>
        <v>49119.834288096485</v>
      </c>
      <c r="W750">
        <f t="shared" ca="1" si="259"/>
        <v>70419.374695248989</v>
      </c>
      <c r="X750">
        <f t="shared" ca="1" si="260"/>
        <v>28845.494249397663</v>
      </c>
      <c r="Y750">
        <f t="shared" ca="1" si="261"/>
        <v>93832.994872949494</v>
      </c>
      <c r="Z750">
        <f t="shared" ca="1" si="262"/>
        <v>124515.72645031437</v>
      </c>
      <c r="AA750">
        <f t="shared" ca="1" si="263"/>
        <v>1220488.8127134452</v>
      </c>
      <c r="AB750">
        <f t="shared" ca="1" si="264"/>
        <v>1048690.4893030014</v>
      </c>
      <c r="AD750">
        <f ca="1">IF(main[[#This Row],[Place]]="Melbourne",main[[#This Row],[Networth]],0)</f>
        <v>0</v>
      </c>
      <c r="AE750">
        <f ca="1">IF(main[[#This Row],[Place]]="Cardiff",main[[#This Row],[Networth]],0)</f>
        <v>0</v>
      </c>
      <c r="AF750">
        <f ca="1">IF(main[[#This Row],[Place]]="New york",main[[#This Row],[Networth]],0)</f>
        <v>0</v>
      </c>
      <c r="AG750">
        <f ca="1">IF(main[[#This Row],[Place]]="London",main[[#This Row],[Networth]],0)</f>
        <v>0</v>
      </c>
      <c r="AH750">
        <f ca="1">IF(main[[#This Row],[Place]]="Paris",main[[#This Row],[Networth]],0)</f>
        <v>0</v>
      </c>
      <c r="AI750">
        <f ca="1">IF(main[[#This Row],[Place]]="Rome",main[[#This Row],[Networth]],0)</f>
        <v>1048690.4893030014</v>
      </c>
      <c r="AJ750">
        <f ca="1">IF(main[[#This Row],[Place]]="Delhi",main[[#This Row],[Networth]],0)</f>
        <v>0</v>
      </c>
      <c r="AK750">
        <f ca="1">IF(main[[#This Row],[Place]]="Lords",main[[#This Row],[Networth]],0)</f>
        <v>0</v>
      </c>
    </row>
    <row r="751" spans="4:37">
      <c r="D751" s="16">
        <f t="shared" ca="1" si="244"/>
        <v>30</v>
      </c>
      <c r="E751">
        <f t="shared" ca="1" si="244"/>
        <v>14</v>
      </c>
      <c r="F751">
        <f t="shared" si="265"/>
        <v>748</v>
      </c>
      <c r="G751" t="str">
        <f ca="1">VLOOKUP(D751,firstname[],2,FALSE)</f>
        <v>Rashid</v>
      </c>
      <c r="H751" s="3" t="str">
        <f ca="1">VLOOKUP(E751,lastname[],2,FALSE)</f>
        <v>Samad</v>
      </c>
      <c r="I751">
        <f t="shared" ca="1" si="245"/>
        <v>35</v>
      </c>
      <c r="J751">
        <f t="shared" ca="1" si="246"/>
        <v>2</v>
      </c>
      <c r="K751" t="str">
        <f t="shared" ca="1" si="247"/>
        <v>women</v>
      </c>
      <c r="L751">
        <f t="shared" ca="1" si="248"/>
        <v>5</v>
      </c>
      <c r="M751" t="str">
        <f t="shared" ca="1" si="249"/>
        <v>Electrical</v>
      </c>
      <c r="N751">
        <f t="shared" ca="1" si="250"/>
        <v>4</v>
      </c>
      <c r="O751" t="str">
        <f t="shared" ca="1" si="251"/>
        <v>PostGraduate</v>
      </c>
      <c r="P751">
        <f t="shared" ca="1" si="252"/>
        <v>3</v>
      </c>
      <c r="Q751">
        <f t="shared" ca="1" si="253"/>
        <v>1</v>
      </c>
      <c r="R751">
        <f t="shared" ca="1" si="254"/>
        <v>251003</v>
      </c>
      <c r="S751">
        <f t="shared" ca="1" si="255"/>
        <v>6</v>
      </c>
      <c r="T751" t="str">
        <f t="shared" ca="1" si="256"/>
        <v>Lords</v>
      </c>
      <c r="U751">
        <f t="shared" ca="1" si="257"/>
        <v>43313.523264474272</v>
      </c>
      <c r="V751">
        <f t="shared" ca="1" si="258"/>
        <v>2300.8119474315063</v>
      </c>
      <c r="W751">
        <f t="shared" ca="1" si="259"/>
        <v>151130.64966647033</v>
      </c>
      <c r="X751">
        <f t="shared" ca="1" si="260"/>
        <v>98234.850541929976</v>
      </c>
      <c r="Y751">
        <f t="shared" ca="1" si="261"/>
        <v>66431.465496967969</v>
      </c>
      <c r="Z751">
        <f t="shared" ca="1" si="262"/>
        <v>108202.2398519722</v>
      </c>
      <c r="AA751">
        <f t="shared" ca="1" si="263"/>
        <v>553649.4127829168</v>
      </c>
      <c r="AB751">
        <f t="shared" ca="1" si="264"/>
        <v>386682.28479658737</v>
      </c>
      <c r="AD751">
        <f ca="1">IF(main[[#This Row],[Place]]="Melbourne",main[[#This Row],[Networth]],0)</f>
        <v>0</v>
      </c>
      <c r="AE751">
        <f ca="1">IF(main[[#This Row],[Place]]="Cardiff",main[[#This Row],[Networth]],0)</f>
        <v>0</v>
      </c>
      <c r="AF751">
        <f ca="1">IF(main[[#This Row],[Place]]="New york",main[[#This Row],[Networth]],0)</f>
        <v>0</v>
      </c>
      <c r="AG751">
        <f ca="1">IF(main[[#This Row],[Place]]="London",main[[#This Row],[Networth]],0)</f>
        <v>0</v>
      </c>
      <c r="AH751">
        <f ca="1">IF(main[[#This Row],[Place]]="Paris",main[[#This Row],[Networth]],0)</f>
        <v>0</v>
      </c>
      <c r="AI751">
        <f ca="1">IF(main[[#This Row],[Place]]="Rome",main[[#This Row],[Networth]],0)</f>
        <v>0</v>
      </c>
      <c r="AJ751">
        <f ca="1">IF(main[[#This Row],[Place]]="Delhi",main[[#This Row],[Networth]],0)</f>
        <v>0</v>
      </c>
      <c r="AK751">
        <f ca="1">IF(main[[#This Row],[Place]]="Lords",main[[#This Row],[Networth]],0)</f>
        <v>386682.28479658737</v>
      </c>
    </row>
    <row r="752" spans="4:37">
      <c r="D752" s="16">
        <f t="shared" ca="1" si="244"/>
        <v>16</v>
      </c>
      <c r="E752">
        <f t="shared" ca="1" si="244"/>
        <v>28</v>
      </c>
      <c r="F752">
        <f t="shared" si="265"/>
        <v>749</v>
      </c>
      <c r="G752" t="str">
        <f ca="1">VLOOKUP(D752,firstname[],2,FALSE)</f>
        <v>Kane</v>
      </c>
      <c r="H752" s="3" t="str">
        <f ca="1">VLOOKUP(E752,lastname[],2,FALSE)</f>
        <v>Coulternile</v>
      </c>
      <c r="I752">
        <f t="shared" ca="1" si="245"/>
        <v>32</v>
      </c>
      <c r="J752">
        <f t="shared" ca="1" si="246"/>
        <v>2</v>
      </c>
      <c r="K752" t="str">
        <f t="shared" ca="1" si="247"/>
        <v>women</v>
      </c>
      <c r="L752">
        <f t="shared" ca="1" si="248"/>
        <v>2</v>
      </c>
      <c r="M752" t="str">
        <f t="shared" ca="1" si="249"/>
        <v>Chemical</v>
      </c>
      <c r="N752">
        <f t="shared" ca="1" si="250"/>
        <v>4</v>
      </c>
      <c r="O752" t="str">
        <f t="shared" ca="1" si="251"/>
        <v>PostGraduate</v>
      </c>
      <c r="P752">
        <f t="shared" ca="1" si="252"/>
        <v>3</v>
      </c>
      <c r="Q752">
        <f t="shared" ca="1" si="253"/>
        <v>4</v>
      </c>
      <c r="R752">
        <f t="shared" ca="1" si="254"/>
        <v>280226</v>
      </c>
      <c r="S752">
        <f t="shared" ca="1" si="255"/>
        <v>2</v>
      </c>
      <c r="T752" t="str">
        <f t="shared" ca="1" si="256"/>
        <v>London</v>
      </c>
      <c r="U752">
        <f t="shared" ca="1" si="257"/>
        <v>1703719.9284322686</v>
      </c>
      <c r="V752">
        <f t="shared" ca="1" si="258"/>
        <v>100155.58573775322</v>
      </c>
      <c r="W752">
        <f t="shared" ca="1" si="259"/>
        <v>15318.763701714992</v>
      </c>
      <c r="X752">
        <f t="shared" ca="1" si="260"/>
        <v>8267.0707386480044</v>
      </c>
      <c r="Y752">
        <f t="shared" ca="1" si="261"/>
        <v>247214.00780457625</v>
      </c>
      <c r="Z752">
        <f t="shared" ca="1" si="262"/>
        <v>102614.57209741403</v>
      </c>
      <c r="AA752">
        <f t="shared" ca="1" si="263"/>
        <v>2101879.2642313978</v>
      </c>
      <c r="AB752">
        <f t="shared" ca="1" si="264"/>
        <v>1746242.5999504202</v>
      </c>
      <c r="AD752">
        <f ca="1">IF(main[[#This Row],[Place]]="Melbourne",main[[#This Row],[Networth]],0)</f>
        <v>0</v>
      </c>
      <c r="AE752">
        <f ca="1">IF(main[[#This Row],[Place]]="Cardiff",main[[#This Row],[Networth]],0)</f>
        <v>0</v>
      </c>
      <c r="AF752">
        <f ca="1">IF(main[[#This Row],[Place]]="New york",main[[#This Row],[Networth]],0)</f>
        <v>0</v>
      </c>
      <c r="AG752">
        <f ca="1">IF(main[[#This Row],[Place]]="London",main[[#This Row],[Networth]],0)</f>
        <v>1746242.5999504202</v>
      </c>
      <c r="AH752">
        <f ca="1">IF(main[[#This Row],[Place]]="Paris",main[[#This Row],[Networth]],0)</f>
        <v>0</v>
      </c>
      <c r="AI752">
        <f ca="1">IF(main[[#This Row],[Place]]="Rome",main[[#This Row],[Networth]],0)</f>
        <v>0</v>
      </c>
      <c r="AJ752">
        <f ca="1">IF(main[[#This Row],[Place]]="Delhi",main[[#This Row],[Networth]],0)</f>
        <v>0</v>
      </c>
      <c r="AK752">
        <f ca="1">IF(main[[#This Row],[Place]]="Lords",main[[#This Row],[Networth]],0)</f>
        <v>0</v>
      </c>
    </row>
    <row r="753" spans="4:37">
      <c r="D753" s="16">
        <f t="shared" ca="1" si="244"/>
        <v>16</v>
      </c>
      <c r="E753">
        <f t="shared" ca="1" si="244"/>
        <v>12</v>
      </c>
      <c r="F753">
        <f t="shared" si="265"/>
        <v>750</v>
      </c>
      <c r="G753" t="str">
        <f ca="1">VLOOKUP(D753,firstname[],2,FALSE)</f>
        <v>Kane</v>
      </c>
      <c r="H753" s="3" t="str">
        <f ca="1">VLOOKUP(E753,lastname[],2,FALSE)</f>
        <v>Sarkar</v>
      </c>
      <c r="I753">
        <f t="shared" ca="1" si="245"/>
        <v>26</v>
      </c>
      <c r="J753">
        <f t="shared" ca="1" si="246"/>
        <v>1</v>
      </c>
      <c r="K753" t="str">
        <f t="shared" ca="1" si="247"/>
        <v>men</v>
      </c>
      <c r="L753">
        <f t="shared" ca="1" si="248"/>
        <v>2</v>
      </c>
      <c r="M753" t="str">
        <f t="shared" ca="1" si="249"/>
        <v>Chemical</v>
      </c>
      <c r="N753">
        <f t="shared" ca="1" si="250"/>
        <v>4</v>
      </c>
      <c r="O753" t="str">
        <f t="shared" ca="1" si="251"/>
        <v>PostGraduate</v>
      </c>
      <c r="P753">
        <f t="shared" ca="1" si="252"/>
        <v>3</v>
      </c>
      <c r="Q753">
        <f t="shared" ca="1" si="253"/>
        <v>2</v>
      </c>
      <c r="R753">
        <f t="shared" ca="1" si="254"/>
        <v>536543</v>
      </c>
      <c r="S753">
        <f t="shared" ca="1" si="255"/>
        <v>3</v>
      </c>
      <c r="T753" t="str">
        <f t="shared" ca="1" si="256"/>
        <v>Paris</v>
      </c>
      <c r="U753">
        <f t="shared" ca="1" si="257"/>
        <v>2876995.9684507111</v>
      </c>
      <c r="V753">
        <f t="shared" ca="1" si="258"/>
        <v>148124.88452819598</v>
      </c>
      <c r="W753">
        <f t="shared" ca="1" si="259"/>
        <v>463513.28619853692</v>
      </c>
      <c r="X753">
        <f t="shared" ca="1" si="260"/>
        <v>152126.76131344013</v>
      </c>
      <c r="Y753">
        <f t="shared" ca="1" si="261"/>
        <v>167853.68417047313</v>
      </c>
      <c r="Z753">
        <f t="shared" ca="1" si="262"/>
        <v>166451.27489811563</v>
      </c>
      <c r="AA753">
        <f t="shared" ca="1" si="263"/>
        <v>4043503.5295473635</v>
      </c>
      <c r="AB753">
        <f t="shared" ca="1" si="264"/>
        <v>3575398.1995352544</v>
      </c>
      <c r="AD753">
        <f ca="1">IF(main[[#This Row],[Place]]="Melbourne",main[[#This Row],[Networth]],0)</f>
        <v>0</v>
      </c>
      <c r="AE753">
        <f ca="1">IF(main[[#This Row],[Place]]="Cardiff",main[[#This Row],[Networth]],0)</f>
        <v>0</v>
      </c>
      <c r="AF753">
        <f ca="1">IF(main[[#This Row],[Place]]="New york",main[[#This Row],[Networth]],0)</f>
        <v>0</v>
      </c>
      <c r="AG753">
        <f ca="1">IF(main[[#This Row],[Place]]="London",main[[#This Row],[Networth]],0)</f>
        <v>0</v>
      </c>
      <c r="AH753">
        <f ca="1">IF(main[[#This Row],[Place]]="Paris",main[[#This Row],[Networth]],0)</f>
        <v>3575398.1995352544</v>
      </c>
      <c r="AI753">
        <f ca="1">IF(main[[#This Row],[Place]]="Rome",main[[#This Row],[Networth]],0)</f>
        <v>0</v>
      </c>
      <c r="AJ753">
        <f ca="1">IF(main[[#This Row],[Place]]="Delhi",main[[#This Row],[Networth]],0)</f>
        <v>0</v>
      </c>
      <c r="AK753">
        <f ca="1">IF(main[[#This Row],[Place]]="Lords",main[[#This Row],[Networth]],0)</f>
        <v>0</v>
      </c>
    </row>
    <row r="754" spans="4:37">
      <c r="D754" s="16">
        <f t="shared" ca="1" si="244"/>
        <v>16</v>
      </c>
      <c r="E754">
        <f t="shared" ca="1" si="244"/>
        <v>21</v>
      </c>
      <c r="F754">
        <f t="shared" si="265"/>
        <v>751</v>
      </c>
      <c r="G754" t="str">
        <f ca="1">VLOOKUP(D754,firstname[],2,FALSE)</f>
        <v>Kane</v>
      </c>
      <c r="H754" s="3" t="str">
        <f ca="1">VLOOKUP(E754,lastname[],2,FALSE)</f>
        <v>Starc</v>
      </c>
      <c r="I754">
        <f t="shared" ca="1" si="245"/>
        <v>35</v>
      </c>
      <c r="J754">
        <f t="shared" ca="1" si="246"/>
        <v>2</v>
      </c>
      <c r="K754" t="str">
        <f t="shared" ca="1" si="247"/>
        <v>women</v>
      </c>
      <c r="L754">
        <f t="shared" ca="1" si="248"/>
        <v>5</v>
      </c>
      <c r="M754" t="str">
        <f t="shared" ca="1" si="249"/>
        <v>Electrical</v>
      </c>
      <c r="N754">
        <f t="shared" ca="1" si="250"/>
        <v>2</v>
      </c>
      <c r="O754" t="str">
        <f t="shared" ca="1" si="251"/>
        <v>SSC</v>
      </c>
      <c r="P754">
        <f t="shared" ca="1" si="252"/>
        <v>3</v>
      </c>
      <c r="Q754">
        <f t="shared" ca="1" si="253"/>
        <v>1</v>
      </c>
      <c r="R754">
        <f t="shared" ca="1" si="254"/>
        <v>1459048</v>
      </c>
      <c r="S754">
        <f t="shared" ca="1" si="255"/>
        <v>4</v>
      </c>
      <c r="T754" t="str">
        <f t="shared" ca="1" si="256"/>
        <v>Rome</v>
      </c>
      <c r="U754">
        <f t="shared" ca="1" si="257"/>
        <v>9307855.8892614562</v>
      </c>
      <c r="V754">
        <f t="shared" ca="1" si="258"/>
        <v>820606.24983854219</v>
      </c>
      <c r="W754">
        <f t="shared" ca="1" si="259"/>
        <v>508606.21531056968</v>
      </c>
      <c r="X754">
        <f t="shared" ca="1" si="260"/>
        <v>224430.40153776488</v>
      </c>
      <c r="Y754">
        <f t="shared" ca="1" si="261"/>
        <v>424426.75217061071</v>
      </c>
      <c r="Z754">
        <f t="shared" ca="1" si="262"/>
        <v>917472.48187358235</v>
      </c>
      <c r="AA754">
        <f t="shared" ca="1" si="263"/>
        <v>12192982.586445609</v>
      </c>
      <c r="AB754">
        <f t="shared" ca="1" si="264"/>
        <v>10723519.182898691</v>
      </c>
      <c r="AD754">
        <f ca="1">IF(main[[#This Row],[Place]]="Melbourne",main[[#This Row],[Networth]],0)</f>
        <v>0</v>
      </c>
      <c r="AE754">
        <f ca="1">IF(main[[#This Row],[Place]]="Cardiff",main[[#This Row],[Networth]],0)</f>
        <v>0</v>
      </c>
      <c r="AF754">
        <f ca="1">IF(main[[#This Row],[Place]]="New york",main[[#This Row],[Networth]],0)</f>
        <v>0</v>
      </c>
      <c r="AG754">
        <f ca="1">IF(main[[#This Row],[Place]]="London",main[[#This Row],[Networth]],0)</f>
        <v>0</v>
      </c>
      <c r="AH754">
        <f ca="1">IF(main[[#This Row],[Place]]="Paris",main[[#This Row],[Networth]],0)</f>
        <v>0</v>
      </c>
      <c r="AI754">
        <f ca="1">IF(main[[#This Row],[Place]]="Rome",main[[#This Row],[Networth]],0)</f>
        <v>10723519.182898691</v>
      </c>
      <c r="AJ754">
        <f ca="1">IF(main[[#This Row],[Place]]="Delhi",main[[#This Row],[Networth]],0)</f>
        <v>0</v>
      </c>
      <c r="AK754">
        <f ca="1">IF(main[[#This Row],[Place]]="Lords",main[[#This Row],[Networth]],0)</f>
        <v>0</v>
      </c>
    </row>
    <row r="755" spans="4:37">
      <c r="D755" s="16">
        <f t="shared" ca="1" si="244"/>
        <v>16</v>
      </c>
      <c r="E755">
        <f t="shared" ca="1" si="244"/>
        <v>21</v>
      </c>
      <c r="F755">
        <f t="shared" si="265"/>
        <v>752</v>
      </c>
      <c r="G755" t="str">
        <f ca="1">VLOOKUP(D755,firstname[],2,FALSE)</f>
        <v>Kane</v>
      </c>
      <c r="H755" s="3" t="str">
        <f ca="1">VLOOKUP(E755,lastname[],2,FALSE)</f>
        <v>Starc</v>
      </c>
      <c r="I755">
        <f t="shared" ca="1" si="245"/>
        <v>33</v>
      </c>
      <c r="J755">
        <f t="shared" ca="1" si="246"/>
        <v>2</v>
      </c>
      <c r="K755" t="str">
        <f t="shared" ca="1" si="247"/>
        <v>women</v>
      </c>
      <c r="L755">
        <f t="shared" ca="1" si="248"/>
        <v>5</v>
      </c>
      <c r="M755" t="str">
        <f t="shared" ca="1" si="249"/>
        <v>Electrical</v>
      </c>
      <c r="N755">
        <f t="shared" ca="1" si="250"/>
        <v>1</v>
      </c>
      <c r="O755" t="str">
        <f t="shared" ca="1" si="251"/>
        <v>HSC</v>
      </c>
      <c r="P755">
        <f t="shared" ca="1" si="252"/>
        <v>1</v>
      </c>
      <c r="Q755">
        <f t="shared" ca="1" si="253"/>
        <v>1</v>
      </c>
      <c r="R755">
        <f t="shared" ca="1" si="254"/>
        <v>1290423</v>
      </c>
      <c r="S755">
        <f t="shared" ca="1" si="255"/>
        <v>5</v>
      </c>
      <c r="T755" t="str">
        <f t="shared" ca="1" si="256"/>
        <v>Delhi</v>
      </c>
      <c r="U755">
        <f t="shared" ca="1" si="257"/>
        <v>12501990.67161577</v>
      </c>
      <c r="V755">
        <f t="shared" ca="1" si="258"/>
        <v>361946.93540572695</v>
      </c>
      <c r="W755">
        <f t="shared" ca="1" si="259"/>
        <v>446748.90842440643</v>
      </c>
      <c r="X755">
        <f t="shared" ca="1" si="260"/>
        <v>79770.688554924782</v>
      </c>
      <c r="Y755">
        <f t="shared" ca="1" si="261"/>
        <v>389565.50500111032</v>
      </c>
      <c r="Z755">
        <f t="shared" ca="1" si="262"/>
        <v>468151.80458932172</v>
      </c>
      <c r="AA755">
        <f t="shared" ca="1" si="263"/>
        <v>14707314.384629499</v>
      </c>
      <c r="AB755">
        <f t="shared" ca="1" si="264"/>
        <v>13876031.255667737</v>
      </c>
      <c r="AD755">
        <f ca="1">IF(main[[#This Row],[Place]]="Melbourne",main[[#This Row],[Networth]],0)</f>
        <v>0</v>
      </c>
      <c r="AE755">
        <f ca="1">IF(main[[#This Row],[Place]]="Cardiff",main[[#This Row],[Networth]],0)</f>
        <v>0</v>
      </c>
      <c r="AF755">
        <f ca="1">IF(main[[#This Row],[Place]]="New york",main[[#This Row],[Networth]],0)</f>
        <v>0</v>
      </c>
      <c r="AG755">
        <f ca="1">IF(main[[#This Row],[Place]]="London",main[[#This Row],[Networth]],0)</f>
        <v>0</v>
      </c>
      <c r="AH755">
        <f ca="1">IF(main[[#This Row],[Place]]="Paris",main[[#This Row],[Networth]],0)</f>
        <v>0</v>
      </c>
      <c r="AI755">
        <f ca="1">IF(main[[#This Row],[Place]]="Rome",main[[#This Row],[Networth]],0)</f>
        <v>0</v>
      </c>
      <c r="AJ755">
        <f ca="1">IF(main[[#This Row],[Place]]="Delhi",main[[#This Row],[Networth]],0)</f>
        <v>13876031.255667737</v>
      </c>
      <c r="AK755">
        <f ca="1">IF(main[[#This Row],[Place]]="Lords",main[[#This Row],[Networth]],0)</f>
        <v>0</v>
      </c>
    </row>
    <row r="756" spans="4:37">
      <c r="D756" s="16">
        <f t="shared" ca="1" si="244"/>
        <v>30</v>
      </c>
      <c r="E756">
        <f t="shared" ca="1" si="244"/>
        <v>3</v>
      </c>
      <c r="F756">
        <f t="shared" si="265"/>
        <v>753</v>
      </c>
      <c r="G756" t="str">
        <f ca="1">VLOOKUP(D756,firstname[],2,FALSE)</f>
        <v>Rashid</v>
      </c>
      <c r="H756" s="3" t="str">
        <f ca="1">VLOOKUP(E756,lastname[],2,FALSE)</f>
        <v>Nadela</v>
      </c>
      <c r="I756">
        <f t="shared" ca="1" si="245"/>
        <v>27</v>
      </c>
      <c r="J756">
        <f t="shared" ca="1" si="246"/>
        <v>1</v>
      </c>
      <c r="K756" t="str">
        <f t="shared" ca="1" si="247"/>
        <v>men</v>
      </c>
      <c r="L756">
        <f t="shared" ca="1" si="248"/>
        <v>2</v>
      </c>
      <c r="M756" t="str">
        <f t="shared" ca="1" si="249"/>
        <v>Chemical</v>
      </c>
      <c r="N756">
        <f t="shared" ca="1" si="250"/>
        <v>4</v>
      </c>
      <c r="O756" t="str">
        <f t="shared" ca="1" si="251"/>
        <v>PostGraduate</v>
      </c>
      <c r="P756">
        <f t="shared" ca="1" si="252"/>
        <v>1</v>
      </c>
      <c r="Q756">
        <f t="shared" ca="1" si="253"/>
        <v>4</v>
      </c>
      <c r="R756">
        <f t="shared" ca="1" si="254"/>
        <v>1379141</v>
      </c>
      <c r="S756">
        <f t="shared" ca="1" si="255"/>
        <v>7</v>
      </c>
      <c r="T756" t="str">
        <f t="shared" ca="1" si="256"/>
        <v>Melbourne</v>
      </c>
      <c r="U756">
        <f t="shared" ca="1" si="257"/>
        <v>2022948.3593901664</v>
      </c>
      <c r="V756">
        <f t="shared" ca="1" si="258"/>
        <v>130624.66237090515</v>
      </c>
      <c r="W756">
        <f t="shared" ca="1" si="259"/>
        <v>934589.09340548248</v>
      </c>
      <c r="X756">
        <f t="shared" ca="1" si="260"/>
        <v>744154.55210066482</v>
      </c>
      <c r="Y756">
        <f t="shared" ca="1" si="261"/>
        <v>686363.77210721525</v>
      </c>
      <c r="Z756">
        <f t="shared" ca="1" si="262"/>
        <v>679442.77828840818</v>
      </c>
      <c r="AA756">
        <f t="shared" ca="1" si="263"/>
        <v>5016121.2310840571</v>
      </c>
      <c r="AB756">
        <f t="shared" ca="1" si="264"/>
        <v>3454978.2445052718</v>
      </c>
      <c r="AD756">
        <f ca="1">IF(main[[#This Row],[Place]]="Melbourne",main[[#This Row],[Networth]],0)</f>
        <v>3454978.2445052718</v>
      </c>
      <c r="AE756">
        <f ca="1">IF(main[[#This Row],[Place]]="Cardiff",main[[#This Row],[Networth]],0)</f>
        <v>0</v>
      </c>
      <c r="AF756">
        <f ca="1">IF(main[[#This Row],[Place]]="New york",main[[#This Row],[Networth]],0)</f>
        <v>0</v>
      </c>
      <c r="AG756">
        <f ca="1">IF(main[[#This Row],[Place]]="London",main[[#This Row],[Networth]],0)</f>
        <v>0</v>
      </c>
      <c r="AH756">
        <f ca="1">IF(main[[#This Row],[Place]]="Paris",main[[#This Row],[Networth]],0)</f>
        <v>0</v>
      </c>
      <c r="AI756">
        <f ca="1">IF(main[[#This Row],[Place]]="Rome",main[[#This Row],[Networth]],0)</f>
        <v>0</v>
      </c>
      <c r="AJ756">
        <f ca="1">IF(main[[#This Row],[Place]]="Delhi",main[[#This Row],[Networth]],0)</f>
        <v>0</v>
      </c>
      <c r="AK756">
        <f ca="1">IF(main[[#This Row],[Place]]="Lords",main[[#This Row],[Networth]],0)</f>
        <v>0</v>
      </c>
    </row>
    <row r="757" spans="4:37">
      <c r="D757" s="16">
        <f t="shared" ca="1" si="244"/>
        <v>7</v>
      </c>
      <c r="E757">
        <f t="shared" ca="1" si="244"/>
        <v>15</v>
      </c>
      <c r="F757">
        <f t="shared" si="265"/>
        <v>754</v>
      </c>
      <c r="G757" t="str">
        <f ca="1">VLOOKUP(D757,firstname[],2,FALSE)</f>
        <v>Elon</v>
      </c>
      <c r="H757" s="3" t="str">
        <f ca="1">VLOOKUP(E757,lastname[],2,FALSE)</f>
        <v>Pathan</v>
      </c>
      <c r="I757">
        <f t="shared" ca="1" si="245"/>
        <v>31</v>
      </c>
      <c r="J757">
        <f t="shared" ca="1" si="246"/>
        <v>2</v>
      </c>
      <c r="K757" t="str">
        <f t="shared" ca="1" si="247"/>
        <v>women</v>
      </c>
      <c r="L757">
        <f t="shared" ca="1" si="248"/>
        <v>6</v>
      </c>
      <c r="M757" t="str">
        <f t="shared" ca="1" si="249"/>
        <v>Biotech</v>
      </c>
      <c r="N757">
        <f t="shared" ca="1" si="250"/>
        <v>5</v>
      </c>
      <c r="O757" t="str">
        <f t="shared" ca="1" si="251"/>
        <v>PHD</v>
      </c>
      <c r="P757">
        <f t="shared" ca="1" si="252"/>
        <v>1</v>
      </c>
      <c r="Q757">
        <f t="shared" ca="1" si="253"/>
        <v>2</v>
      </c>
      <c r="R757">
        <f t="shared" ca="1" si="254"/>
        <v>586913</v>
      </c>
      <c r="S757">
        <f t="shared" ca="1" si="255"/>
        <v>8</v>
      </c>
      <c r="T757" t="str">
        <f t="shared" ca="1" si="256"/>
        <v>Cardiff</v>
      </c>
      <c r="U757">
        <f t="shared" ca="1" si="257"/>
        <v>821709.53589377273</v>
      </c>
      <c r="V757">
        <f t="shared" ca="1" si="258"/>
        <v>66051.276632243316</v>
      </c>
      <c r="W757">
        <f t="shared" ca="1" si="259"/>
        <v>584973.10212547006</v>
      </c>
      <c r="X757">
        <f t="shared" ca="1" si="260"/>
        <v>557039.14965039445</v>
      </c>
      <c r="Y757">
        <f t="shared" ca="1" si="261"/>
        <v>286945.04883330798</v>
      </c>
      <c r="Z757">
        <f t="shared" ca="1" si="262"/>
        <v>160617.62203184201</v>
      </c>
      <c r="AA757">
        <f t="shared" ca="1" si="263"/>
        <v>2154213.2600510847</v>
      </c>
      <c r="AB757">
        <f t="shared" ca="1" si="264"/>
        <v>1244177.7849351389</v>
      </c>
      <c r="AD757">
        <f ca="1">IF(main[[#This Row],[Place]]="Melbourne",main[[#This Row],[Networth]],0)</f>
        <v>0</v>
      </c>
      <c r="AE757">
        <f ca="1">IF(main[[#This Row],[Place]]="Cardiff",main[[#This Row],[Networth]],0)</f>
        <v>1244177.7849351389</v>
      </c>
      <c r="AF757">
        <f ca="1">IF(main[[#This Row],[Place]]="New york",main[[#This Row],[Networth]],0)</f>
        <v>0</v>
      </c>
      <c r="AG757">
        <f ca="1">IF(main[[#This Row],[Place]]="London",main[[#This Row],[Networth]],0)</f>
        <v>0</v>
      </c>
      <c r="AH757">
        <f ca="1">IF(main[[#This Row],[Place]]="Paris",main[[#This Row],[Networth]],0)</f>
        <v>0</v>
      </c>
      <c r="AI757">
        <f ca="1">IF(main[[#This Row],[Place]]="Rome",main[[#This Row],[Networth]],0)</f>
        <v>0</v>
      </c>
      <c r="AJ757">
        <f ca="1">IF(main[[#This Row],[Place]]="Delhi",main[[#This Row],[Networth]],0)</f>
        <v>0</v>
      </c>
      <c r="AK757">
        <f ca="1">IF(main[[#This Row],[Place]]="Lords",main[[#This Row],[Networth]],0)</f>
        <v>0</v>
      </c>
    </row>
    <row r="758" spans="4:37">
      <c r="D758" s="16">
        <f t="shared" ca="1" si="244"/>
        <v>28</v>
      </c>
      <c r="E758">
        <f t="shared" ca="1" si="244"/>
        <v>6</v>
      </c>
      <c r="F758">
        <f t="shared" si="265"/>
        <v>755</v>
      </c>
      <c r="G758" t="str">
        <f ca="1">VLOOKUP(D758,firstname[],2,FALSE)</f>
        <v>Nathan</v>
      </c>
      <c r="H758" s="3" t="str">
        <f ca="1">VLOOKUP(E758,lastname[],2,FALSE)</f>
        <v>Pant</v>
      </c>
      <c r="I758">
        <f t="shared" ca="1" si="245"/>
        <v>40</v>
      </c>
      <c r="J758">
        <f t="shared" ca="1" si="246"/>
        <v>1</v>
      </c>
      <c r="K758" t="str">
        <f t="shared" ca="1" si="247"/>
        <v>men</v>
      </c>
      <c r="L758">
        <f t="shared" ca="1" si="248"/>
        <v>2</v>
      </c>
      <c r="M758" t="str">
        <f t="shared" ca="1" si="249"/>
        <v>Chemical</v>
      </c>
      <c r="N758">
        <f t="shared" ca="1" si="250"/>
        <v>5</v>
      </c>
      <c r="O758" t="str">
        <f t="shared" ca="1" si="251"/>
        <v>PHD</v>
      </c>
      <c r="P758">
        <f t="shared" ca="1" si="252"/>
        <v>2</v>
      </c>
      <c r="Q758">
        <f t="shared" ca="1" si="253"/>
        <v>1</v>
      </c>
      <c r="R758">
        <f t="shared" ca="1" si="254"/>
        <v>276299</v>
      </c>
      <c r="S758">
        <f t="shared" ca="1" si="255"/>
        <v>6</v>
      </c>
      <c r="T758" t="str">
        <f t="shared" ca="1" si="256"/>
        <v>Lords</v>
      </c>
      <c r="U758">
        <f t="shared" ca="1" si="257"/>
        <v>1553274.4789598556</v>
      </c>
      <c r="V758">
        <f t="shared" ca="1" si="258"/>
        <v>87959.093152765592</v>
      </c>
      <c r="W758">
        <f t="shared" ca="1" si="259"/>
        <v>267887.5195651009</v>
      </c>
      <c r="X758">
        <f t="shared" ca="1" si="260"/>
        <v>41959.226101745073</v>
      </c>
      <c r="Y758">
        <f t="shared" ca="1" si="261"/>
        <v>167776.37263298992</v>
      </c>
      <c r="Z758">
        <f t="shared" ca="1" si="262"/>
        <v>80430.14075292385</v>
      </c>
      <c r="AA758">
        <f t="shared" ca="1" si="263"/>
        <v>2177891.1392778801</v>
      </c>
      <c r="AB758">
        <f t="shared" ca="1" si="264"/>
        <v>1880196.4473903794</v>
      </c>
      <c r="AD758">
        <f ca="1">IF(main[[#This Row],[Place]]="Melbourne",main[[#This Row],[Networth]],0)</f>
        <v>0</v>
      </c>
      <c r="AE758">
        <f ca="1">IF(main[[#This Row],[Place]]="Cardiff",main[[#This Row],[Networth]],0)</f>
        <v>0</v>
      </c>
      <c r="AF758">
        <f ca="1">IF(main[[#This Row],[Place]]="New york",main[[#This Row],[Networth]],0)</f>
        <v>0</v>
      </c>
      <c r="AG758">
        <f ca="1">IF(main[[#This Row],[Place]]="London",main[[#This Row],[Networth]],0)</f>
        <v>0</v>
      </c>
      <c r="AH758">
        <f ca="1">IF(main[[#This Row],[Place]]="Paris",main[[#This Row],[Networth]],0)</f>
        <v>0</v>
      </c>
      <c r="AI758">
        <f ca="1">IF(main[[#This Row],[Place]]="Rome",main[[#This Row],[Networth]],0)</f>
        <v>0</v>
      </c>
      <c r="AJ758">
        <f ca="1">IF(main[[#This Row],[Place]]="Delhi",main[[#This Row],[Networth]],0)</f>
        <v>0</v>
      </c>
      <c r="AK758">
        <f ca="1">IF(main[[#This Row],[Place]]="Lords",main[[#This Row],[Networth]],0)</f>
        <v>1880196.4473903794</v>
      </c>
    </row>
    <row r="759" spans="4:37">
      <c r="D759" s="16">
        <f t="shared" ca="1" si="244"/>
        <v>30</v>
      </c>
      <c r="E759">
        <f t="shared" ca="1" si="244"/>
        <v>24</v>
      </c>
      <c r="F759">
        <f t="shared" si="265"/>
        <v>756</v>
      </c>
      <c r="G759" t="str">
        <f ca="1">VLOOKUP(D759,firstname[],2,FALSE)</f>
        <v>Rashid</v>
      </c>
      <c r="H759" s="3" t="str">
        <f ca="1">VLOOKUP(E759,lastname[],2,FALSE)</f>
        <v>Sundar</v>
      </c>
      <c r="I759">
        <f t="shared" ca="1" si="245"/>
        <v>31</v>
      </c>
      <c r="J759">
        <f t="shared" ca="1" si="246"/>
        <v>2</v>
      </c>
      <c r="K759" t="str">
        <f t="shared" ca="1" si="247"/>
        <v>women</v>
      </c>
      <c r="L759">
        <f t="shared" ca="1" si="248"/>
        <v>1</v>
      </c>
      <c r="M759" t="str">
        <f t="shared" ca="1" si="249"/>
        <v>Computer Science</v>
      </c>
      <c r="N759">
        <f t="shared" ca="1" si="250"/>
        <v>1</v>
      </c>
      <c r="O759" t="str">
        <f t="shared" ca="1" si="251"/>
        <v>HSC</v>
      </c>
      <c r="P759">
        <f t="shared" ca="1" si="252"/>
        <v>1</v>
      </c>
      <c r="Q759">
        <f t="shared" ca="1" si="253"/>
        <v>3</v>
      </c>
      <c r="R759">
        <f t="shared" ca="1" si="254"/>
        <v>934843</v>
      </c>
      <c r="S759">
        <f t="shared" ca="1" si="255"/>
        <v>8</v>
      </c>
      <c r="T759" t="str">
        <f t="shared" ca="1" si="256"/>
        <v>Cardiff</v>
      </c>
      <c r="U759">
        <f t="shared" ca="1" si="257"/>
        <v>1706634.0531785111</v>
      </c>
      <c r="V759">
        <f t="shared" ca="1" si="258"/>
        <v>17730.482589069143</v>
      </c>
      <c r="W759">
        <f t="shared" ca="1" si="259"/>
        <v>807327.83858147112</v>
      </c>
      <c r="X759">
        <f t="shared" ca="1" si="260"/>
        <v>673375.31559023156</v>
      </c>
      <c r="Y759">
        <f t="shared" ca="1" si="261"/>
        <v>447447.19925078476</v>
      </c>
      <c r="Z759">
        <f t="shared" ca="1" si="262"/>
        <v>675937.33128267084</v>
      </c>
      <c r="AA759">
        <f t="shared" ca="1" si="263"/>
        <v>4124742.2230426529</v>
      </c>
      <c r="AB759">
        <f t="shared" ca="1" si="264"/>
        <v>2986189.2256125673</v>
      </c>
      <c r="AD759">
        <f ca="1">IF(main[[#This Row],[Place]]="Melbourne",main[[#This Row],[Networth]],0)</f>
        <v>0</v>
      </c>
      <c r="AE759">
        <f ca="1">IF(main[[#This Row],[Place]]="Cardiff",main[[#This Row],[Networth]],0)</f>
        <v>2986189.2256125673</v>
      </c>
      <c r="AF759">
        <f ca="1">IF(main[[#This Row],[Place]]="New york",main[[#This Row],[Networth]],0)</f>
        <v>0</v>
      </c>
      <c r="AG759">
        <f ca="1">IF(main[[#This Row],[Place]]="London",main[[#This Row],[Networth]],0)</f>
        <v>0</v>
      </c>
      <c r="AH759">
        <f ca="1">IF(main[[#This Row],[Place]]="Paris",main[[#This Row],[Networth]],0)</f>
        <v>0</v>
      </c>
      <c r="AI759">
        <f ca="1">IF(main[[#This Row],[Place]]="Rome",main[[#This Row],[Networth]],0)</f>
        <v>0</v>
      </c>
      <c r="AJ759">
        <f ca="1">IF(main[[#This Row],[Place]]="Delhi",main[[#This Row],[Networth]],0)</f>
        <v>0</v>
      </c>
      <c r="AK759">
        <f ca="1">IF(main[[#This Row],[Place]]="Lords",main[[#This Row],[Networth]],0)</f>
        <v>0</v>
      </c>
    </row>
    <row r="760" spans="4:37">
      <c r="D760" s="16">
        <f t="shared" ca="1" si="244"/>
        <v>11</v>
      </c>
      <c r="E760">
        <f t="shared" ca="1" si="244"/>
        <v>5</v>
      </c>
      <c r="F760">
        <f t="shared" si="265"/>
        <v>757</v>
      </c>
      <c r="G760" t="str">
        <f ca="1">VLOOKUP(D760,firstname[],2,FALSE)</f>
        <v>Saharsh</v>
      </c>
      <c r="H760" s="3" t="str">
        <f ca="1">VLOOKUP(E760,lastname[],2,FALSE)</f>
        <v>Bacchan</v>
      </c>
      <c r="I760">
        <f t="shared" ca="1" si="245"/>
        <v>28</v>
      </c>
      <c r="J760">
        <f t="shared" ca="1" si="246"/>
        <v>1</v>
      </c>
      <c r="K760" t="str">
        <f t="shared" ca="1" si="247"/>
        <v>men</v>
      </c>
      <c r="L760">
        <f t="shared" ca="1" si="248"/>
        <v>4</v>
      </c>
      <c r="M760" t="str">
        <f t="shared" ca="1" si="249"/>
        <v>IT</v>
      </c>
      <c r="N760">
        <f t="shared" ca="1" si="250"/>
        <v>2</v>
      </c>
      <c r="O760" t="str">
        <f t="shared" ca="1" si="251"/>
        <v>SSC</v>
      </c>
      <c r="P760">
        <f t="shared" ca="1" si="252"/>
        <v>1</v>
      </c>
      <c r="Q760">
        <f t="shared" ca="1" si="253"/>
        <v>4</v>
      </c>
      <c r="R760">
        <f t="shared" ca="1" si="254"/>
        <v>202576</v>
      </c>
      <c r="S760">
        <f t="shared" ca="1" si="255"/>
        <v>7</v>
      </c>
      <c r="T760" t="str">
        <f t="shared" ca="1" si="256"/>
        <v>Melbourne</v>
      </c>
      <c r="U760">
        <f t="shared" ca="1" si="257"/>
        <v>1015354.9023785475</v>
      </c>
      <c r="V760">
        <f t="shared" ca="1" si="258"/>
        <v>43720.637632960679</v>
      </c>
      <c r="W760">
        <f t="shared" ca="1" si="259"/>
        <v>29723.433116516004</v>
      </c>
      <c r="X760">
        <f t="shared" ca="1" si="260"/>
        <v>13714.128586694633</v>
      </c>
      <c r="Y760">
        <f t="shared" ca="1" si="261"/>
        <v>63545.882822034117</v>
      </c>
      <c r="Z760">
        <f t="shared" ca="1" si="262"/>
        <v>27934.079591141646</v>
      </c>
      <c r="AA760">
        <f t="shared" ca="1" si="263"/>
        <v>1275588.4150862051</v>
      </c>
      <c r="AB760">
        <f t="shared" ca="1" si="264"/>
        <v>1154607.7660445157</v>
      </c>
      <c r="AD760">
        <f ca="1">IF(main[[#This Row],[Place]]="Melbourne",main[[#This Row],[Networth]],0)</f>
        <v>1154607.7660445157</v>
      </c>
      <c r="AE760">
        <f ca="1">IF(main[[#This Row],[Place]]="Cardiff",main[[#This Row],[Networth]],0)</f>
        <v>0</v>
      </c>
      <c r="AF760">
        <f ca="1">IF(main[[#This Row],[Place]]="New york",main[[#This Row],[Networth]],0)</f>
        <v>0</v>
      </c>
      <c r="AG760">
        <f ca="1">IF(main[[#This Row],[Place]]="London",main[[#This Row],[Networth]],0)</f>
        <v>0</v>
      </c>
      <c r="AH760">
        <f ca="1">IF(main[[#This Row],[Place]]="Paris",main[[#This Row],[Networth]],0)</f>
        <v>0</v>
      </c>
      <c r="AI760">
        <f ca="1">IF(main[[#This Row],[Place]]="Rome",main[[#This Row],[Networth]],0)</f>
        <v>0</v>
      </c>
      <c r="AJ760">
        <f ca="1">IF(main[[#This Row],[Place]]="Delhi",main[[#This Row],[Networth]],0)</f>
        <v>0</v>
      </c>
      <c r="AK760">
        <f ca="1">IF(main[[#This Row],[Place]]="Lords",main[[#This Row],[Networth]],0)</f>
        <v>0</v>
      </c>
    </row>
    <row r="761" spans="4:37">
      <c r="D761" s="16">
        <f t="shared" ca="1" si="244"/>
        <v>14</v>
      </c>
      <c r="E761">
        <f t="shared" ca="1" si="244"/>
        <v>18</v>
      </c>
      <c r="F761">
        <f t="shared" si="265"/>
        <v>758</v>
      </c>
      <c r="G761" t="str">
        <f ca="1">VLOOKUP(D761,firstname[],2,FALSE)</f>
        <v>Glenn</v>
      </c>
      <c r="H761" s="3" t="str">
        <f ca="1">VLOOKUP(E761,lastname[],2,FALSE)</f>
        <v>Williams</v>
      </c>
      <c r="I761">
        <f t="shared" ca="1" si="245"/>
        <v>27</v>
      </c>
      <c r="J761">
        <f t="shared" ca="1" si="246"/>
        <v>2</v>
      </c>
      <c r="K761" t="str">
        <f t="shared" ca="1" si="247"/>
        <v>women</v>
      </c>
      <c r="L761">
        <f t="shared" ca="1" si="248"/>
        <v>2</v>
      </c>
      <c r="M761" t="str">
        <f t="shared" ca="1" si="249"/>
        <v>Chemical</v>
      </c>
      <c r="N761">
        <f t="shared" ca="1" si="250"/>
        <v>4</v>
      </c>
      <c r="O761" t="str">
        <f t="shared" ca="1" si="251"/>
        <v>PostGraduate</v>
      </c>
      <c r="P761">
        <f t="shared" ca="1" si="252"/>
        <v>1</v>
      </c>
      <c r="Q761">
        <f t="shared" ca="1" si="253"/>
        <v>4</v>
      </c>
      <c r="R761">
        <f t="shared" ca="1" si="254"/>
        <v>573547</v>
      </c>
      <c r="S761">
        <f t="shared" ca="1" si="255"/>
        <v>8</v>
      </c>
      <c r="T761" t="str">
        <f t="shared" ca="1" si="256"/>
        <v>Cardiff</v>
      </c>
      <c r="U761">
        <f t="shared" ca="1" si="257"/>
        <v>2842444.1684098179</v>
      </c>
      <c r="V761">
        <f t="shared" ca="1" si="258"/>
        <v>170579.47447892642</v>
      </c>
      <c r="W761">
        <f t="shared" ca="1" si="259"/>
        <v>424743.86679004843</v>
      </c>
      <c r="X761">
        <f t="shared" ca="1" si="260"/>
        <v>41647.362780878451</v>
      </c>
      <c r="Y761">
        <f t="shared" ca="1" si="261"/>
        <v>34554.181785344881</v>
      </c>
      <c r="Z761">
        <f t="shared" ca="1" si="262"/>
        <v>346612.29679945629</v>
      </c>
      <c r="AA761">
        <f t="shared" ca="1" si="263"/>
        <v>4187347.3319993224</v>
      </c>
      <c r="AB761">
        <f t="shared" ca="1" si="264"/>
        <v>3940566.3129541725</v>
      </c>
      <c r="AD761">
        <f ca="1">IF(main[[#This Row],[Place]]="Melbourne",main[[#This Row],[Networth]],0)</f>
        <v>0</v>
      </c>
      <c r="AE761">
        <f ca="1">IF(main[[#This Row],[Place]]="Cardiff",main[[#This Row],[Networth]],0)</f>
        <v>3940566.3129541725</v>
      </c>
      <c r="AF761">
        <f ca="1">IF(main[[#This Row],[Place]]="New york",main[[#This Row],[Networth]],0)</f>
        <v>0</v>
      </c>
      <c r="AG761">
        <f ca="1">IF(main[[#This Row],[Place]]="London",main[[#This Row],[Networth]],0)</f>
        <v>0</v>
      </c>
      <c r="AH761">
        <f ca="1">IF(main[[#This Row],[Place]]="Paris",main[[#This Row],[Networth]],0)</f>
        <v>0</v>
      </c>
      <c r="AI761">
        <f ca="1">IF(main[[#This Row],[Place]]="Rome",main[[#This Row],[Networth]],0)</f>
        <v>0</v>
      </c>
      <c r="AJ761">
        <f ca="1">IF(main[[#This Row],[Place]]="Delhi",main[[#This Row],[Networth]],0)</f>
        <v>0</v>
      </c>
      <c r="AK761">
        <f ca="1">IF(main[[#This Row],[Place]]="Lords",main[[#This Row],[Networth]],0)</f>
        <v>0</v>
      </c>
    </row>
    <row r="762" spans="4:37">
      <c r="D762" s="16">
        <f t="shared" ca="1" si="244"/>
        <v>23</v>
      </c>
      <c r="E762">
        <f t="shared" ca="1" si="244"/>
        <v>19</v>
      </c>
      <c r="F762">
        <f t="shared" si="265"/>
        <v>759</v>
      </c>
      <c r="G762" t="str">
        <f ca="1">VLOOKUP(D762,firstname[],2,FALSE)</f>
        <v>Bahumukhi</v>
      </c>
      <c r="H762" s="3" t="str">
        <f ca="1">VLOOKUP(E762,lastname[],2,FALSE)</f>
        <v>Chandra</v>
      </c>
      <c r="I762">
        <f t="shared" ca="1" si="245"/>
        <v>39</v>
      </c>
      <c r="J762">
        <f t="shared" ca="1" si="246"/>
        <v>2</v>
      </c>
      <c r="K762" t="str">
        <f t="shared" ca="1" si="247"/>
        <v>women</v>
      </c>
      <c r="L762">
        <f t="shared" ca="1" si="248"/>
        <v>4</v>
      </c>
      <c r="M762" t="str">
        <f t="shared" ca="1" si="249"/>
        <v>IT</v>
      </c>
      <c r="N762">
        <f t="shared" ca="1" si="250"/>
        <v>5</v>
      </c>
      <c r="O762" t="str">
        <f t="shared" ca="1" si="251"/>
        <v>PHD</v>
      </c>
      <c r="P762">
        <f t="shared" ca="1" si="252"/>
        <v>2</v>
      </c>
      <c r="Q762">
        <f t="shared" ca="1" si="253"/>
        <v>2</v>
      </c>
      <c r="R762">
        <f t="shared" ca="1" si="254"/>
        <v>806872</v>
      </c>
      <c r="S762">
        <f t="shared" ca="1" si="255"/>
        <v>2</v>
      </c>
      <c r="T762" t="str">
        <f t="shared" ca="1" si="256"/>
        <v>London</v>
      </c>
      <c r="U762">
        <f t="shared" ca="1" si="257"/>
        <v>7297105.315885555</v>
      </c>
      <c r="V762">
        <f t="shared" ca="1" si="258"/>
        <v>92548.4213539013</v>
      </c>
      <c r="W762">
        <f t="shared" ca="1" si="259"/>
        <v>223559.04480318824</v>
      </c>
      <c r="X762">
        <f t="shared" ca="1" si="260"/>
        <v>202284.79275275368</v>
      </c>
      <c r="Y762">
        <f t="shared" ca="1" si="261"/>
        <v>34866.945176211229</v>
      </c>
      <c r="Z762">
        <f t="shared" ca="1" si="262"/>
        <v>522037.0661920181</v>
      </c>
      <c r="AA762">
        <f t="shared" ca="1" si="263"/>
        <v>8849573.426880762</v>
      </c>
      <c r="AB762">
        <f t="shared" ca="1" si="264"/>
        <v>8519873.2675978951</v>
      </c>
      <c r="AD762">
        <f ca="1">IF(main[[#This Row],[Place]]="Melbourne",main[[#This Row],[Networth]],0)</f>
        <v>0</v>
      </c>
      <c r="AE762">
        <f ca="1">IF(main[[#This Row],[Place]]="Cardiff",main[[#This Row],[Networth]],0)</f>
        <v>0</v>
      </c>
      <c r="AF762">
        <f ca="1">IF(main[[#This Row],[Place]]="New york",main[[#This Row],[Networth]],0)</f>
        <v>0</v>
      </c>
      <c r="AG762">
        <f ca="1">IF(main[[#This Row],[Place]]="London",main[[#This Row],[Networth]],0)</f>
        <v>8519873.2675978951</v>
      </c>
      <c r="AH762">
        <f ca="1">IF(main[[#This Row],[Place]]="Paris",main[[#This Row],[Networth]],0)</f>
        <v>0</v>
      </c>
      <c r="AI762">
        <f ca="1">IF(main[[#This Row],[Place]]="Rome",main[[#This Row],[Networth]],0)</f>
        <v>0</v>
      </c>
      <c r="AJ762">
        <f ca="1">IF(main[[#This Row],[Place]]="Delhi",main[[#This Row],[Networth]],0)</f>
        <v>0</v>
      </c>
      <c r="AK762">
        <f ca="1">IF(main[[#This Row],[Place]]="Lords",main[[#This Row],[Networth]],0)</f>
        <v>0</v>
      </c>
    </row>
    <row r="763" spans="4:37">
      <c r="D763" s="16">
        <f t="shared" ca="1" si="244"/>
        <v>3</v>
      </c>
      <c r="E763">
        <f t="shared" ca="1" si="244"/>
        <v>23</v>
      </c>
      <c r="F763">
        <f t="shared" si="265"/>
        <v>760</v>
      </c>
      <c r="G763" t="str">
        <f ca="1">VLOOKUP(D763,firstname[],2,FALSE)</f>
        <v>Pradyuman</v>
      </c>
      <c r="H763" s="3" t="str">
        <f ca="1">VLOOKUP(E763,lastname[],2,FALSE)</f>
        <v>Kat</v>
      </c>
      <c r="I763">
        <f t="shared" ca="1" si="245"/>
        <v>36</v>
      </c>
      <c r="J763">
        <f t="shared" ca="1" si="246"/>
        <v>1</v>
      </c>
      <c r="K763" t="str">
        <f t="shared" ca="1" si="247"/>
        <v>men</v>
      </c>
      <c r="L763">
        <f t="shared" ca="1" si="248"/>
        <v>6</v>
      </c>
      <c r="M763" t="str">
        <f t="shared" ca="1" si="249"/>
        <v>Biotech</v>
      </c>
      <c r="N763">
        <f t="shared" ca="1" si="250"/>
        <v>3</v>
      </c>
      <c r="O763" t="str">
        <f t="shared" ca="1" si="251"/>
        <v>Graduate</v>
      </c>
      <c r="P763">
        <f t="shared" ca="1" si="252"/>
        <v>3</v>
      </c>
      <c r="Q763">
        <f t="shared" ca="1" si="253"/>
        <v>4</v>
      </c>
      <c r="R763">
        <f t="shared" ca="1" si="254"/>
        <v>206553</v>
      </c>
      <c r="S763">
        <f t="shared" ca="1" si="255"/>
        <v>1</v>
      </c>
      <c r="T763" t="str">
        <f t="shared" ca="1" si="256"/>
        <v>New york</v>
      </c>
      <c r="U763">
        <f t="shared" ca="1" si="257"/>
        <v>1596401.2352029621</v>
      </c>
      <c r="V763">
        <f t="shared" ca="1" si="258"/>
        <v>74983.190397033308</v>
      </c>
      <c r="W763">
        <f t="shared" ca="1" si="259"/>
        <v>42118.443609716553</v>
      </c>
      <c r="X763">
        <f t="shared" ca="1" si="260"/>
        <v>38673.854146870268</v>
      </c>
      <c r="Y763">
        <f t="shared" ca="1" si="261"/>
        <v>67002.559125641361</v>
      </c>
      <c r="Z763">
        <f t="shared" ca="1" si="262"/>
        <v>77367.428750867621</v>
      </c>
      <c r="AA763">
        <f t="shared" ca="1" si="263"/>
        <v>1922440.1075635464</v>
      </c>
      <c r="AB763">
        <f t="shared" ca="1" si="264"/>
        <v>1741780.5038940015</v>
      </c>
      <c r="AD763">
        <f ca="1">IF(main[[#This Row],[Place]]="Melbourne",main[[#This Row],[Networth]],0)</f>
        <v>0</v>
      </c>
      <c r="AE763">
        <f ca="1">IF(main[[#This Row],[Place]]="Cardiff",main[[#This Row],[Networth]],0)</f>
        <v>0</v>
      </c>
      <c r="AF763">
        <f ca="1">IF(main[[#This Row],[Place]]="New york",main[[#This Row],[Networth]],0)</f>
        <v>1741780.5038940015</v>
      </c>
      <c r="AG763">
        <f ca="1">IF(main[[#This Row],[Place]]="London",main[[#This Row],[Networth]],0)</f>
        <v>0</v>
      </c>
      <c r="AH763">
        <f ca="1">IF(main[[#This Row],[Place]]="Paris",main[[#This Row],[Networth]],0)</f>
        <v>0</v>
      </c>
      <c r="AI763">
        <f ca="1">IF(main[[#This Row],[Place]]="Rome",main[[#This Row],[Networth]],0)</f>
        <v>0</v>
      </c>
      <c r="AJ763">
        <f ca="1">IF(main[[#This Row],[Place]]="Delhi",main[[#This Row],[Networth]],0)</f>
        <v>0</v>
      </c>
      <c r="AK763">
        <f ca="1">IF(main[[#This Row],[Place]]="Lords",main[[#This Row],[Networth]],0)</f>
        <v>0</v>
      </c>
    </row>
    <row r="764" spans="4:37">
      <c r="D764" s="16">
        <f t="shared" ca="1" si="244"/>
        <v>11</v>
      </c>
      <c r="E764">
        <f t="shared" ca="1" si="244"/>
        <v>23</v>
      </c>
      <c r="F764">
        <f t="shared" si="265"/>
        <v>761</v>
      </c>
      <c r="G764" t="str">
        <f ca="1">VLOOKUP(D764,firstname[],2,FALSE)</f>
        <v>Saharsh</v>
      </c>
      <c r="H764" s="3" t="str">
        <f ca="1">VLOOKUP(E764,lastname[],2,FALSE)</f>
        <v>Kat</v>
      </c>
      <c r="I764">
        <f t="shared" ca="1" si="245"/>
        <v>44</v>
      </c>
      <c r="J764">
        <f t="shared" ca="1" si="246"/>
        <v>1</v>
      </c>
      <c r="K764" t="str">
        <f t="shared" ca="1" si="247"/>
        <v>men</v>
      </c>
      <c r="L764">
        <f t="shared" ca="1" si="248"/>
        <v>1</v>
      </c>
      <c r="M764" t="str">
        <f t="shared" ca="1" si="249"/>
        <v>Computer Science</v>
      </c>
      <c r="N764">
        <f t="shared" ca="1" si="250"/>
        <v>4</v>
      </c>
      <c r="O764" t="str">
        <f t="shared" ca="1" si="251"/>
        <v>PostGraduate</v>
      </c>
      <c r="P764">
        <f t="shared" ca="1" si="252"/>
        <v>2</v>
      </c>
      <c r="Q764">
        <f t="shared" ca="1" si="253"/>
        <v>3</v>
      </c>
      <c r="R764">
        <f t="shared" ca="1" si="254"/>
        <v>1471926</v>
      </c>
      <c r="S764">
        <f t="shared" ca="1" si="255"/>
        <v>5</v>
      </c>
      <c r="T764" t="str">
        <f t="shared" ca="1" si="256"/>
        <v>Delhi</v>
      </c>
      <c r="U764">
        <f t="shared" ca="1" si="257"/>
        <v>13624756.981810143</v>
      </c>
      <c r="V764">
        <f t="shared" ca="1" si="258"/>
        <v>850969.95635206928</v>
      </c>
      <c r="W764">
        <f t="shared" ca="1" si="259"/>
        <v>1165420.7162116419</v>
      </c>
      <c r="X764">
        <f t="shared" ca="1" si="260"/>
        <v>336239.63087860751</v>
      </c>
      <c r="Y764">
        <f t="shared" ca="1" si="261"/>
        <v>446128.8670322494</v>
      </c>
      <c r="Z764">
        <f t="shared" ca="1" si="262"/>
        <v>920500.95272674016</v>
      </c>
      <c r="AA764">
        <f t="shared" ca="1" si="263"/>
        <v>17182604.650748525</v>
      </c>
      <c r="AB764">
        <f t="shared" ca="1" si="264"/>
        <v>15549266.1964856</v>
      </c>
      <c r="AD764">
        <f ca="1">IF(main[[#This Row],[Place]]="Melbourne",main[[#This Row],[Networth]],0)</f>
        <v>0</v>
      </c>
      <c r="AE764">
        <f ca="1">IF(main[[#This Row],[Place]]="Cardiff",main[[#This Row],[Networth]],0)</f>
        <v>0</v>
      </c>
      <c r="AF764">
        <f ca="1">IF(main[[#This Row],[Place]]="New york",main[[#This Row],[Networth]],0)</f>
        <v>0</v>
      </c>
      <c r="AG764">
        <f ca="1">IF(main[[#This Row],[Place]]="London",main[[#This Row],[Networth]],0)</f>
        <v>0</v>
      </c>
      <c r="AH764">
        <f ca="1">IF(main[[#This Row],[Place]]="Paris",main[[#This Row],[Networth]],0)</f>
        <v>0</v>
      </c>
      <c r="AI764">
        <f ca="1">IF(main[[#This Row],[Place]]="Rome",main[[#This Row],[Networth]],0)</f>
        <v>0</v>
      </c>
      <c r="AJ764">
        <f ca="1">IF(main[[#This Row],[Place]]="Delhi",main[[#This Row],[Networth]],0)</f>
        <v>15549266.1964856</v>
      </c>
      <c r="AK764">
        <f ca="1">IF(main[[#This Row],[Place]]="Lords",main[[#This Row],[Networth]],0)</f>
        <v>0</v>
      </c>
    </row>
    <row r="765" spans="4:37">
      <c r="D765" s="16">
        <f t="shared" ca="1" si="244"/>
        <v>1</v>
      </c>
      <c r="E765">
        <f t="shared" ca="1" si="244"/>
        <v>20</v>
      </c>
      <c r="F765">
        <f t="shared" si="265"/>
        <v>762</v>
      </c>
      <c r="G765" t="str">
        <f ca="1">VLOOKUP(D765,firstname[],2,FALSE)</f>
        <v>Abhijeet</v>
      </c>
      <c r="H765" s="3" t="str">
        <f ca="1">VLOOKUP(E765,lastname[],2,FALSE)</f>
        <v>Link</v>
      </c>
      <c r="I765">
        <f t="shared" ca="1" si="245"/>
        <v>36</v>
      </c>
      <c r="J765">
        <f t="shared" ca="1" si="246"/>
        <v>1</v>
      </c>
      <c r="K765" t="str">
        <f t="shared" ca="1" si="247"/>
        <v>men</v>
      </c>
      <c r="L765">
        <f t="shared" ca="1" si="248"/>
        <v>5</v>
      </c>
      <c r="M765" t="str">
        <f t="shared" ca="1" si="249"/>
        <v>Electrical</v>
      </c>
      <c r="N765">
        <f t="shared" ca="1" si="250"/>
        <v>3</v>
      </c>
      <c r="O765" t="str">
        <f t="shared" ca="1" si="251"/>
        <v>Graduate</v>
      </c>
      <c r="P765">
        <f t="shared" ca="1" si="252"/>
        <v>1</v>
      </c>
      <c r="Q765">
        <f t="shared" ca="1" si="253"/>
        <v>2</v>
      </c>
      <c r="R765">
        <f t="shared" ca="1" si="254"/>
        <v>684356</v>
      </c>
      <c r="S765">
        <f t="shared" ca="1" si="255"/>
        <v>1</v>
      </c>
      <c r="T765" t="str">
        <f t="shared" ca="1" si="256"/>
        <v>New york</v>
      </c>
      <c r="U765">
        <f t="shared" ca="1" si="257"/>
        <v>4490949.0001725378</v>
      </c>
      <c r="V765">
        <f t="shared" ca="1" si="258"/>
        <v>60906.26097273473</v>
      </c>
      <c r="W765">
        <f t="shared" ca="1" si="259"/>
        <v>557620.79960637528</v>
      </c>
      <c r="X765">
        <f t="shared" ca="1" si="260"/>
        <v>293844.90279634256</v>
      </c>
      <c r="Y765">
        <f t="shared" ca="1" si="261"/>
        <v>510387.9915440185</v>
      </c>
      <c r="Z765">
        <f t="shared" ca="1" si="262"/>
        <v>348662.96311741928</v>
      </c>
      <c r="AA765">
        <f t="shared" ca="1" si="263"/>
        <v>6081588.7628963329</v>
      </c>
      <c r="AB765">
        <f t="shared" ca="1" si="264"/>
        <v>5216449.6075832369</v>
      </c>
      <c r="AD765">
        <f ca="1">IF(main[[#This Row],[Place]]="Melbourne",main[[#This Row],[Networth]],0)</f>
        <v>0</v>
      </c>
      <c r="AE765">
        <f ca="1">IF(main[[#This Row],[Place]]="Cardiff",main[[#This Row],[Networth]],0)</f>
        <v>0</v>
      </c>
      <c r="AF765">
        <f ca="1">IF(main[[#This Row],[Place]]="New york",main[[#This Row],[Networth]],0)</f>
        <v>5216449.6075832369</v>
      </c>
      <c r="AG765">
        <f ca="1">IF(main[[#This Row],[Place]]="London",main[[#This Row],[Networth]],0)</f>
        <v>0</v>
      </c>
      <c r="AH765">
        <f ca="1">IF(main[[#This Row],[Place]]="Paris",main[[#This Row],[Networth]],0)</f>
        <v>0</v>
      </c>
      <c r="AI765">
        <f ca="1">IF(main[[#This Row],[Place]]="Rome",main[[#This Row],[Networth]],0)</f>
        <v>0</v>
      </c>
      <c r="AJ765">
        <f ca="1">IF(main[[#This Row],[Place]]="Delhi",main[[#This Row],[Networth]],0)</f>
        <v>0</v>
      </c>
      <c r="AK765">
        <f ca="1">IF(main[[#This Row],[Place]]="Lords",main[[#This Row],[Networth]],0)</f>
        <v>0</v>
      </c>
    </row>
    <row r="766" spans="4:37">
      <c r="D766" s="16">
        <f t="shared" ca="1" si="244"/>
        <v>30</v>
      </c>
      <c r="E766">
        <f t="shared" ca="1" si="244"/>
        <v>1</v>
      </c>
      <c r="F766">
        <f t="shared" si="265"/>
        <v>763</v>
      </c>
      <c r="G766" t="str">
        <f ca="1">VLOOKUP(D766,firstname[],2,FALSE)</f>
        <v>Rashid</v>
      </c>
      <c r="H766" s="3" t="str">
        <f ca="1">VLOOKUP(E766,lastname[],2,FALSE)</f>
        <v>Singh</v>
      </c>
      <c r="I766">
        <f t="shared" ca="1" si="245"/>
        <v>34</v>
      </c>
      <c r="J766">
        <f t="shared" ca="1" si="246"/>
        <v>1</v>
      </c>
      <c r="K766" t="str">
        <f t="shared" ca="1" si="247"/>
        <v>men</v>
      </c>
      <c r="L766">
        <f t="shared" ca="1" si="248"/>
        <v>6</v>
      </c>
      <c r="M766" t="str">
        <f t="shared" ca="1" si="249"/>
        <v>Biotech</v>
      </c>
      <c r="N766">
        <f t="shared" ca="1" si="250"/>
        <v>1</v>
      </c>
      <c r="O766" t="str">
        <f t="shared" ca="1" si="251"/>
        <v>HSC</v>
      </c>
      <c r="P766">
        <f t="shared" ca="1" si="252"/>
        <v>2</v>
      </c>
      <c r="Q766">
        <f t="shared" ca="1" si="253"/>
        <v>1</v>
      </c>
      <c r="R766">
        <f t="shared" ca="1" si="254"/>
        <v>868429</v>
      </c>
      <c r="S766">
        <f t="shared" ca="1" si="255"/>
        <v>3</v>
      </c>
      <c r="T766" t="str">
        <f t="shared" ca="1" si="256"/>
        <v>Paris</v>
      </c>
      <c r="U766">
        <f t="shared" ca="1" si="257"/>
        <v>8512561.3926229402</v>
      </c>
      <c r="V766">
        <f t="shared" ca="1" si="258"/>
        <v>468545.74505874282</v>
      </c>
      <c r="W766">
        <f t="shared" ca="1" si="259"/>
        <v>723971.28023731406</v>
      </c>
      <c r="X766">
        <f t="shared" ca="1" si="260"/>
        <v>673042.2674473722</v>
      </c>
      <c r="Y766">
        <f t="shared" ca="1" si="261"/>
        <v>747000.31578115991</v>
      </c>
      <c r="Z766">
        <f t="shared" ca="1" si="262"/>
        <v>261257.20316767931</v>
      </c>
      <c r="AA766">
        <f t="shared" ca="1" si="263"/>
        <v>10366218.876027932</v>
      </c>
      <c r="AB766">
        <f t="shared" ca="1" si="264"/>
        <v>8477630.5477406569</v>
      </c>
      <c r="AD766">
        <f ca="1">IF(main[[#This Row],[Place]]="Melbourne",main[[#This Row],[Networth]],0)</f>
        <v>0</v>
      </c>
      <c r="AE766">
        <f ca="1">IF(main[[#This Row],[Place]]="Cardiff",main[[#This Row],[Networth]],0)</f>
        <v>0</v>
      </c>
      <c r="AF766">
        <f ca="1">IF(main[[#This Row],[Place]]="New york",main[[#This Row],[Networth]],0)</f>
        <v>0</v>
      </c>
      <c r="AG766">
        <f ca="1">IF(main[[#This Row],[Place]]="London",main[[#This Row],[Networth]],0)</f>
        <v>0</v>
      </c>
      <c r="AH766">
        <f ca="1">IF(main[[#This Row],[Place]]="Paris",main[[#This Row],[Networth]],0)</f>
        <v>8477630.5477406569</v>
      </c>
      <c r="AI766">
        <f ca="1">IF(main[[#This Row],[Place]]="Rome",main[[#This Row],[Networth]],0)</f>
        <v>0</v>
      </c>
      <c r="AJ766">
        <f ca="1">IF(main[[#This Row],[Place]]="Delhi",main[[#This Row],[Networth]],0)</f>
        <v>0</v>
      </c>
      <c r="AK766">
        <f ca="1">IF(main[[#This Row],[Place]]="Lords",main[[#This Row],[Networth]],0)</f>
        <v>0</v>
      </c>
    </row>
    <row r="767" spans="4:37">
      <c r="D767" s="16">
        <f t="shared" ca="1" si="244"/>
        <v>6</v>
      </c>
      <c r="E767">
        <f t="shared" ca="1" si="244"/>
        <v>14</v>
      </c>
      <c r="F767">
        <f t="shared" si="265"/>
        <v>764</v>
      </c>
      <c r="G767" t="str">
        <f ca="1">VLOOKUP(D767,firstname[],2,FALSE)</f>
        <v>Donald</v>
      </c>
      <c r="H767" s="3" t="str">
        <f ca="1">VLOOKUP(E767,lastname[],2,FALSE)</f>
        <v>Samad</v>
      </c>
      <c r="I767">
        <f t="shared" ca="1" si="245"/>
        <v>29</v>
      </c>
      <c r="J767">
        <f t="shared" ca="1" si="246"/>
        <v>2</v>
      </c>
      <c r="K767" t="str">
        <f t="shared" ca="1" si="247"/>
        <v>women</v>
      </c>
      <c r="L767">
        <f t="shared" ca="1" si="248"/>
        <v>2</v>
      </c>
      <c r="M767" t="str">
        <f t="shared" ca="1" si="249"/>
        <v>Chemical</v>
      </c>
      <c r="N767">
        <f t="shared" ca="1" si="250"/>
        <v>1</v>
      </c>
      <c r="O767" t="str">
        <f t="shared" ca="1" si="251"/>
        <v>HSC</v>
      </c>
      <c r="P767">
        <f t="shared" ca="1" si="252"/>
        <v>3</v>
      </c>
      <c r="Q767">
        <f t="shared" ca="1" si="253"/>
        <v>2</v>
      </c>
      <c r="R767">
        <f t="shared" ca="1" si="254"/>
        <v>163453</v>
      </c>
      <c r="S767">
        <f t="shared" ca="1" si="255"/>
        <v>1</v>
      </c>
      <c r="T767" t="str">
        <f t="shared" ca="1" si="256"/>
        <v>New york</v>
      </c>
      <c r="U767">
        <f t="shared" ca="1" si="257"/>
        <v>1085999.2762237289</v>
      </c>
      <c r="V767">
        <f t="shared" ca="1" si="258"/>
        <v>17487.638486557964</v>
      </c>
      <c r="W767">
        <f t="shared" ca="1" si="259"/>
        <v>111189.17171661828</v>
      </c>
      <c r="X767">
        <f t="shared" ca="1" si="260"/>
        <v>59052.857678856104</v>
      </c>
      <c r="Y767">
        <f t="shared" ca="1" si="261"/>
        <v>156044.21023756222</v>
      </c>
      <c r="Z767">
        <f t="shared" ca="1" si="262"/>
        <v>48385.167861101552</v>
      </c>
      <c r="AA767">
        <f t="shared" ca="1" si="263"/>
        <v>1409026.6158014487</v>
      </c>
      <c r="AB767">
        <f t="shared" ca="1" si="264"/>
        <v>1176441.9093984726</v>
      </c>
      <c r="AD767">
        <f ca="1">IF(main[[#This Row],[Place]]="Melbourne",main[[#This Row],[Networth]],0)</f>
        <v>0</v>
      </c>
      <c r="AE767">
        <f ca="1">IF(main[[#This Row],[Place]]="Cardiff",main[[#This Row],[Networth]],0)</f>
        <v>0</v>
      </c>
      <c r="AF767">
        <f ca="1">IF(main[[#This Row],[Place]]="New york",main[[#This Row],[Networth]],0)</f>
        <v>1176441.9093984726</v>
      </c>
      <c r="AG767">
        <f ca="1">IF(main[[#This Row],[Place]]="London",main[[#This Row],[Networth]],0)</f>
        <v>0</v>
      </c>
      <c r="AH767">
        <f ca="1">IF(main[[#This Row],[Place]]="Paris",main[[#This Row],[Networth]],0)</f>
        <v>0</v>
      </c>
      <c r="AI767">
        <f ca="1">IF(main[[#This Row],[Place]]="Rome",main[[#This Row],[Networth]],0)</f>
        <v>0</v>
      </c>
      <c r="AJ767">
        <f ca="1">IF(main[[#This Row],[Place]]="Delhi",main[[#This Row],[Networth]],0)</f>
        <v>0</v>
      </c>
      <c r="AK767">
        <f ca="1">IF(main[[#This Row],[Place]]="Lords",main[[#This Row],[Networth]],0)</f>
        <v>0</v>
      </c>
    </row>
    <row r="768" spans="4:37">
      <c r="D768" s="16">
        <f t="shared" ca="1" si="244"/>
        <v>25</v>
      </c>
      <c r="E768">
        <f t="shared" ca="1" si="244"/>
        <v>8</v>
      </c>
      <c r="F768">
        <f t="shared" si="265"/>
        <v>765</v>
      </c>
      <c r="G768" t="str">
        <f ca="1">VLOOKUP(D768,firstname[],2,FALSE)</f>
        <v>Washington</v>
      </c>
      <c r="H768" s="3" t="str">
        <f ca="1">VLOOKUP(E768,lastname[],2,FALSE)</f>
        <v>Sheikh</v>
      </c>
      <c r="I768">
        <f t="shared" ca="1" si="245"/>
        <v>33</v>
      </c>
      <c r="J768">
        <f t="shared" ca="1" si="246"/>
        <v>2</v>
      </c>
      <c r="K768" t="str">
        <f t="shared" ca="1" si="247"/>
        <v>women</v>
      </c>
      <c r="L768">
        <f t="shared" ca="1" si="248"/>
        <v>3</v>
      </c>
      <c r="M768" t="str">
        <f t="shared" ca="1" si="249"/>
        <v>Mechanical</v>
      </c>
      <c r="N768">
        <f t="shared" ca="1" si="250"/>
        <v>5</v>
      </c>
      <c r="O768" t="str">
        <f t="shared" ca="1" si="251"/>
        <v>PHD</v>
      </c>
      <c r="P768">
        <f t="shared" ca="1" si="252"/>
        <v>2</v>
      </c>
      <c r="Q768">
        <f t="shared" ca="1" si="253"/>
        <v>4</v>
      </c>
      <c r="R768">
        <f t="shared" ca="1" si="254"/>
        <v>1101653</v>
      </c>
      <c r="S768">
        <f t="shared" ca="1" si="255"/>
        <v>3</v>
      </c>
      <c r="T768" t="str">
        <f t="shared" ca="1" si="256"/>
        <v>Paris</v>
      </c>
      <c r="U768">
        <f t="shared" ca="1" si="257"/>
        <v>3492440.8242414799</v>
      </c>
      <c r="V768">
        <f t="shared" ca="1" si="258"/>
        <v>37281.508862623035</v>
      </c>
      <c r="W768">
        <f t="shared" ca="1" si="259"/>
        <v>839505.95506909583</v>
      </c>
      <c r="X768">
        <f t="shared" ca="1" si="260"/>
        <v>432596.82370884955</v>
      </c>
      <c r="Y768">
        <f t="shared" ca="1" si="261"/>
        <v>1061521.8374462593</v>
      </c>
      <c r="Z768">
        <f t="shared" ca="1" si="262"/>
        <v>562402.21828837052</v>
      </c>
      <c r="AA768">
        <f t="shared" ca="1" si="263"/>
        <v>5996001.9975989461</v>
      </c>
      <c r="AB768">
        <f t="shared" ca="1" si="264"/>
        <v>4464601.8275812138</v>
      </c>
      <c r="AD768">
        <f ca="1">IF(main[[#This Row],[Place]]="Melbourne",main[[#This Row],[Networth]],0)</f>
        <v>0</v>
      </c>
      <c r="AE768">
        <f ca="1">IF(main[[#This Row],[Place]]="Cardiff",main[[#This Row],[Networth]],0)</f>
        <v>0</v>
      </c>
      <c r="AF768">
        <f ca="1">IF(main[[#This Row],[Place]]="New york",main[[#This Row],[Networth]],0)</f>
        <v>0</v>
      </c>
      <c r="AG768">
        <f ca="1">IF(main[[#This Row],[Place]]="London",main[[#This Row],[Networth]],0)</f>
        <v>0</v>
      </c>
      <c r="AH768">
        <f ca="1">IF(main[[#This Row],[Place]]="Paris",main[[#This Row],[Networth]],0)</f>
        <v>4464601.8275812138</v>
      </c>
      <c r="AI768">
        <f ca="1">IF(main[[#This Row],[Place]]="Rome",main[[#This Row],[Networth]],0)</f>
        <v>0</v>
      </c>
      <c r="AJ768">
        <f ca="1">IF(main[[#This Row],[Place]]="Delhi",main[[#This Row],[Networth]],0)</f>
        <v>0</v>
      </c>
      <c r="AK768">
        <f ca="1">IF(main[[#This Row],[Place]]="Lords",main[[#This Row],[Networth]],0)</f>
        <v>0</v>
      </c>
    </row>
    <row r="769" spans="4:37">
      <c r="D769" s="16">
        <f t="shared" ca="1" si="244"/>
        <v>29</v>
      </c>
      <c r="E769">
        <f t="shared" ca="1" si="244"/>
        <v>19</v>
      </c>
      <c r="F769">
        <f t="shared" si="265"/>
        <v>766</v>
      </c>
      <c r="G769" t="str">
        <f ca="1">VLOOKUP(D769,firstname[],2,FALSE)</f>
        <v>Asgar</v>
      </c>
      <c r="H769" s="3" t="str">
        <f ca="1">VLOOKUP(E769,lastname[],2,FALSE)</f>
        <v>Chandra</v>
      </c>
      <c r="I769">
        <f t="shared" ca="1" si="245"/>
        <v>43</v>
      </c>
      <c r="J769">
        <f t="shared" ca="1" si="246"/>
        <v>2</v>
      </c>
      <c r="K769" t="str">
        <f t="shared" ca="1" si="247"/>
        <v>women</v>
      </c>
      <c r="L769">
        <f t="shared" ca="1" si="248"/>
        <v>2</v>
      </c>
      <c r="M769" t="str">
        <f t="shared" ca="1" si="249"/>
        <v>Chemical</v>
      </c>
      <c r="N769">
        <f t="shared" ca="1" si="250"/>
        <v>5</v>
      </c>
      <c r="O769" t="str">
        <f t="shared" ca="1" si="251"/>
        <v>PHD</v>
      </c>
      <c r="P769">
        <f t="shared" ca="1" si="252"/>
        <v>2</v>
      </c>
      <c r="Q769">
        <f t="shared" ca="1" si="253"/>
        <v>4</v>
      </c>
      <c r="R769">
        <f t="shared" ca="1" si="254"/>
        <v>327759</v>
      </c>
      <c r="S769">
        <f t="shared" ca="1" si="255"/>
        <v>4</v>
      </c>
      <c r="T769" t="str">
        <f t="shared" ca="1" si="256"/>
        <v>Rome</v>
      </c>
      <c r="U769">
        <f t="shared" ca="1" si="257"/>
        <v>669316.94394840207</v>
      </c>
      <c r="V769">
        <f t="shared" ca="1" si="258"/>
        <v>28974.212502586393</v>
      </c>
      <c r="W769">
        <f t="shared" ca="1" si="259"/>
        <v>47961.777110967392</v>
      </c>
      <c r="X769">
        <f t="shared" ca="1" si="260"/>
        <v>5088.38625699562</v>
      </c>
      <c r="Y769">
        <f t="shared" ca="1" si="261"/>
        <v>165989.99417972998</v>
      </c>
      <c r="Z769">
        <f t="shared" ca="1" si="262"/>
        <v>164154.09443724019</v>
      </c>
      <c r="AA769">
        <f t="shared" ca="1" si="263"/>
        <v>1209191.8154966098</v>
      </c>
      <c r="AB769">
        <f t="shared" ca="1" si="264"/>
        <v>1009139.2225572978</v>
      </c>
      <c r="AD769">
        <f ca="1">IF(main[[#This Row],[Place]]="Melbourne",main[[#This Row],[Networth]],0)</f>
        <v>0</v>
      </c>
      <c r="AE769">
        <f ca="1">IF(main[[#This Row],[Place]]="Cardiff",main[[#This Row],[Networth]],0)</f>
        <v>0</v>
      </c>
      <c r="AF769">
        <f ca="1">IF(main[[#This Row],[Place]]="New york",main[[#This Row],[Networth]],0)</f>
        <v>0</v>
      </c>
      <c r="AG769">
        <f ca="1">IF(main[[#This Row],[Place]]="London",main[[#This Row],[Networth]],0)</f>
        <v>0</v>
      </c>
      <c r="AH769">
        <f ca="1">IF(main[[#This Row],[Place]]="Paris",main[[#This Row],[Networth]],0)</f>
        <v>0</v>
      </c>
      <c r="AI769">
        <f ca="1">IF(main[[#This Row],[Place]]="Rome",main[[#This Row],[Networth]],0)</f>
        <v>1009139.2225572978</v>
      </c>
      <c r="AJ769">
        <f ca="1">IF(main[[#This Row],[Place]]="Delhi",main[[#This Row],[Networth]],0)</f>
        <v>0</v>
      </c>
      <c r="AK769">
        <f ca="1">IF(main[[#This Row],[Place]]="Lords",main[[#This Row],[Networth]],0)</f>
        <v>0</v>
      </c>
    </row>
    <row r="770" spans="4:37">
      <c r="D770" s="16">
        <f t="shared" ca="1" si="244"/>
        <v>20</v>
      </c>
      <c r="E770">
        <f t="shared" ca="1" si="244"/>
        <v>11</v>
      </c>
      <c r="F770">
        <f t="shared" si="265"/>
        <v>767</v>
      </c>
      <c r="G770" t="str">
        <f ca="1">VLOOKUP(D770,firstname[],2,FALSE)</f>
        <v>Rozy</v>
      </c>
      <c r="H770" s="3" t="str">
        <f ca="1">VLOOKUP(E770,lastname[],2,FALSE)</f>
        <v>Jain</v>
      </c>
      <c r="I770">
        <f t="shared" ca="1" si="245"/>
        <v>38</v>
      </c>
      <c r="J770">
        <f t="shared" ca="1" si="246"/>
        <v>2</v>
      </c>
      <c r="K770" t="str">
        <f t="shared" ca="1" si="247"/>
        <v>women</v>
      </c>
      <c r="L770">
        <f t="shared" ca="1" si="248"/>
        <v>2</v>
      </c>
      <c r="M770" t="str">
        <f t="shared" ca="1" si="249"/>
        <v>Chemical</v>
      </c>
      <c r="N770">
        <f t="shared" ca="1" si="250"/>
        <v>1</v>
      </c>
      <c r="O770" t="str">
        <f t="shared" ca="1" si="251"/>
        <v>HSC</v>
      </c>
      <c r="P770">
        <f t="shared" ca="1" si="252"/>
        <v>3</v>
      </c>
      <c r="Q770">
        <f t="shared" ca="1" si="253"/>
        <v>1</v>
      </c>
      <c r="R770">
        <f t="shared" ca="1" si="254"/>
        <v>670543</v>
      </c>
      <c r="S770">
        <f t="shared" ca="1" si="255"/>
        <v>4</v>
      </c>
      <c r="T770" t="str">
        <f t="shared" ca="1" si="256"/>
        <v>Rome</v>
      </c>
      <c r="U770">
        <f t="shared" ca="1" si="257"/>
        <v>3410460.1495104381</v>
      </c>
      <c r="V770">
        <f t="shared" ca="1" si="258"/>
        <v>9268.2338055192795</v>
      </c>
      <c r="W770">
        <f t="shared" ca="1" si="259"/>
        <v>103627.58115636268</v>
      </c>
      <c r="X770">
        <f t="shared" ca="1" si="260"/>
        <v>28339.27560218078</v>
      </c>
      <c r="Y770">
        <f t="shared" ca="1" si="261"/>
        <v>590967.85989502026</v>
      </c>
      <c r="Z770">
        <f t="shared" ca="1" si="262"/>
        <v>29409.293148734661</v>
      </c>
      <c r="AA770">
        <f t="shared" ca="1" si="263"/>
        <v>4214040.0238155359</v>
      </c>
      <c r="AB770">
        <f t="shared" ca="1" si="264"/>
        <v>3585464.6545128152</v>
      </c>
      <c r="AD770">
        <f ca="1">IF(main[[#This Row],[Place]]="Melbourne",main[[#This Row],[Networth]],0)</f>
        <v>0</v>
      </c>
      <c r="AE770">
        <f ca="1">IF(main[[#This Row],[Place]]="Cardiff",main[[#This Row],[Networth]],0)</f>
        <v>0</v>
      </c>
      <c r="AF770">
        <f ca="1">IF(main[[#This Row],[Place]]="New york",main[[#This Row],[Networth]],0)</f>
        <v>0</v>
      </c>
      <c r="AG770">
        <f ca="1">IF(main[[#This Row],[Place]]="London",main[[#This Row],[Networth]],0)</f>
        <v>0</v>
      </c>
      <c r="AH770">
        <f ca="1">IF(main[[#This Row],[Place]]="Paris",main[[#This Row],[Networth]],0)</f>
        <v>0</v>
      </c>
      <c r="AI770">
        <f ca="1">IF(main[[#This Row],[Place]]="Rome",main[[#This Row],[Networth]],0)</f>
        <v>3585464.6545128152</v>
      </c>
      <c r="AJ770">
        <f ca="1">IF(main[[#This Row],[Place]]="Delhi",main[[#This Row],[Networth]],0)</f>
        <v>0</v>
      </c>
      <c r="AK770">
        <f ca="1">IF(main[[#This Row],[Place]]="Lords",main[[#This Row],[Networth]],0)</f>
        <v>0</v>
      </c>
    </row>
    <row r="771" spans="4:37">
      <c r="D771" s="16">
        <f t="shared" ca="1" si="244"/>
        <v>9</v>
      </c>
      <c r="E771">
        <f t="shared" ca="1" si="244"/>
        <v>19</v>
      </c>
      <c r="F771">
        <f t="shared" si="265"/>
        <v>768</v>
      </c>
      <c r="G771" t="str">
        <f ca="1">VLOOKUP(D771,firstname[],2,FALSE)</f>
        <v>Narendra</v>
      </c>
      <c r="H771" s="3" t="str">
        <f ca="1">VLOOKUP(E771,lastname[],2,FALSE)</f>
        <v>Chandra</v>
      </c>
      <c r="I771">
        <f t="shared" ca="1" si="245"/>
        <v>27</v>
      </c>
      <c r="J771">
        <f t="shared" ca="1" si="246"/>
        <v>2</v>
      </c>
      <c r="K771" t="str">
        <f t="shared" ca="1" si="247"/>
        <v>women</v>
      </c>
      <c r="L771">
        <f t="shared" ca="1" si="248"/>
        <v>3</v>
      </c>
      <c r="M771" t="str">
        <f t="shared" ca="1" si="249"/>
        <v>Mechanical</v>
      </c>
      <c r="N771">
        <f t="shared" ca="1" si="250"/>
        <v>1</v>
      </c>
      <c r="O771" t="str">
        <f t="shared" ca="1" si="251"/>
        <v>HSC</v>
      </c>
      <c r="P771">
        <f t="shared" ca="1" si="252"/>
        <v>1</v>
      </c>
      <c r="Q771">
        <f t="shared" ca="1" si="253"/>
        <v>4</v>
      </c>
      <c r="R771">
        <f t="shared" ca="1" si="254"/>
        <v>543080</v>
      </c>
      <c r="S771">
        <f t="shared" ca="1" si="255"/>
        <v>4</v>
      </c>
      <c r="T771" t="str">
        <f t="shared" ca="1" si="256"/>
        <v>Rome</v>
      </c>
      <c r="U771">
        <f t="shared" ca="1" si="257"/>
        <v>2708990.9629182238</v>
      </c>
      <c r="V771">
        <f t="shared" ca="1" si="258"/>
        <v>123637.85811453505</v>
      </c>
      <c r="W771">
        <f t="shared" ca="1" si="259"/>
        <v>211271.52044688954</v>
      </c>
      <c r="X771">
        <f t="shared" ca="1" si="260"/>
        <v>36644.535531922556</v>
      </c>
      <c r="Y771">
        <f t="shared" ca="1" si="261"/>
        <v>255552.13408138935</v>
      </c>
      <c r="Z771">
        <f t="shared" ca="1" si="262"/>
        <v>123411.07759793635</v>
      </c>
      <c r="AA771">
        <f t="shared" ca="1" si="263"/>
        <v>3586753.5609630495</v>
      </c>
      <c r="AB771">
        <f t="shared" ca="1" si="264"/>
        <v>3170919.0332352025</v>
      </c>
      <c r="AD771">
        <f ca="1">IF(main[[#This Row],[Place]]="Melbourne",main[[#This Row],[Networth]],0)</f>
        <v>0</v>
      </c>
      <c r="AE771">
        <f ca="1">IF(main[[#This Row],[Place]]="Cardiff",main[[#This Row],[Networth]],0)</f>
        <v>0</v>
      </c>
      <c r="AF771">
        <f ca="1">IF(main[[#This Row],[Place]]="New york",main[[#This Row],[Networth]],0)</f>
        <v>0</v>
      </c>
      <c r="AG771">
        <f ca="1">IF(main[[#This Row],[Place]]="London",main[[#This Row],[Networth]],0)</f>
        <v>0</v>
      </c>
      <c r="AH771">
        <f ca="1">IF(main[[#This Row],[Place]]="Paris",main[[#This Row],[Networth]],0)</f>
        <v>0</v>
      </c>
      <c r="AI771">
        <f ca="1">IF(main[[#This Row],[Place]]="Rome",main[[#This Row],[Networth]],0)</f>
        <v>3170919.0332352025</v>
      </c>
      <c r="AJ771">
        <f ca="1">IF(main[[#This Row],[Place]]="Delhi",main[[#This Row],[Networth]],0)</f>
        <v>0</v>
      </c>
      <c r="AK771">
        <f ca="1">IF(main[[#This Row],[Place]]="Lords",main[[#This Row],[Networth]],0)</f>
        <v>0</v>
      </c>
    </row>
    <row r="772" spans="4:37">
      <c r="D772" s="16">
        <f t="shared" ca="1" si="244"/>
        <v>19</v>
      </c>
      <c r="E772">
        <f t="shared" ca="1" si="244"/>
        <v>27</v>
      </c>
      <c r="F772">
        <f t="shared" si="265"/>
        <v>769</v>
      </c>
      <c r="G772" t="str">
        <f ca="1">VLOOKUP(D772,firstname[],2,FALSE)</f>
        <v>Berkin</v>
      </c>
      <c r="H772" s="3" t="str">
        <f ca="1">VLOOKUP(E772,lastname[],2,FALSE)</f>
        <v>Khan</v>
      </c>
      <c r="I772">
        <f t="shared" ca="1" si="245"/>
        <v>39</v>
      </c>
      <c r="J772">
        <f t="shared" ca="1" si="246"/>
        <v>1</v>
      </c>
      <c r="K772" t="str">
        <f t="shared" ca="1" si="247"/>
        <v>men</v>
      </c>
      <c r="L772">
        <f t="shared" ca="1" si="248"/>
        <v>1</v>
      </c>
      <c r="M772" t="str">
        <f t="shared" ca="1" si="249"/>
        <v>Computer Science</v>
      </c>
      <c r="N772">
        <f t="shared" ca="1" si="250"/>
        <v>2</v>
      </c>
      <c r="O772" t="str">
        <f t="shared" ca="1" si="251"/>
        <v>SSC</v>
      </c>
      <c r="P772">
        <f t="shared" ca="1" si="252"/>
        <v>2</v>
      </c>
      <c r="Q772">
        <f t="shared" ca="1" si="253"/>
        <v>3</v>
      </c>
      <c r="R772">
        <f t="shared" ca="1" si="254"/>
        <v>1017822</v>
      </c>
      <c r="S772">
        <f t="shared" ca="1" si="255"/>
        <v>2</v>
      </c>
      <c r="T772" t="str">
        <f t="shared" ca="1" si="256"/>
        <v>London</v>
      </c>
      <c r="U772">
        <f t="shared" ca="1" si="257"/>
        <v>7220530.0446534073</v>
      </c>
      <c r="V772">
        <f t="shared" ca="1" si="258"/>
        <v>24295.907134355468</v>
      </c>
      <c r="W772">
        <f t="shared" ca="1" si="259"/>
        <v>391504.04969161877</v>
      </c>
      <c r="X772">
        <f t="shared" ca="1" si="260"/>
        <v>83782.879080192812</v>
      </c>
      <c r="Y772">
        <f t="shared" ca="1" si="261"/>
        <v>58662.330003452102</v>
      </c>
      <c r="Z772">
        <f t="shared" ca="1" si="262"/>
        <v>33159.81702258603</v>
      </c>
      <c r="AA772">
        <f t="shared" ca="1" si="263"/>
        <v>8663015.911367612</v>
      </c>
      <c r="AB772">
        <f t="shared" ca="1" si="264"/>
        <v>8496274.7951496113</v>
      </c>
      <c r="AD772">
        <f ca="1">IF(main[[#This Row],[Place]]="Melbourne",main[[#This Row],[Networth]],0)</f>
        <v>0</v>
      </c>
      <c r="AE772">
        <f ca="1">IF(main[[#This Row],[Place]]="Cardiff",main[[#This Row],[Networth]],0)</f>
        <v>0</v>
      </c>
      <c r="AF772">
        <f ca="1">IF(main[[#This Row],[Place]]="New york",main[[#This Row],[Networth]],0)</f>
        <v>0</v>
      </c>
      <c r="AG772">
        <f ca="1">IF(main[[#This Row],[Place]]="London",main[[#This Row],[Networth]],0)</f>
        <v>8496274.7951496113</v>
      </c>
      <c r="AH772">
        <f ca="1">IF(main[[#This Row],[Place]]="Paris",main[[#This Row],[Networth]],0)</f>
        <v>0</v>
      </c>
      <c r="AI772">
        <f ca="1">IF(main[[#This Row],[Place]]="Rome",main[[#This Row],[Networth]],0)</f>
        <v>0</v>
      </c>
      <c r="AJ772">
        <f ca="1">IF(main[[#This Row],[Place]]="Delhi",main[[#This Row],[Networth]],0)</f>
        <v>0</v>
      </c>
      <c r="AK772">
        <f ca="1">IF(main[[#This Row],[Place]]="Lords",main[[#This Row],[Networth]],0)</f>
        <v>0</v>
      </c>
    </row>
    <row r="773" spans="4:37">
      <c r="D773" s="16">
        <f t="shared" ref="D773:E836" ca="1" si="266">RANDBETWEEN(1,30)</f>
        <v>8</v>
      </c>
      <c r="E773">
        <f t="shared" ca="1" si="266"/>
        <v>5</v>
      </c>
      <c r="F773">
        <f t="shared" si="265"/>
        <v>770</v>
      </c>
      <c r="G773" t="str">
        <f ca="1">VLOOKUP(D773,firstname[],2,FALSE)</f>
        <v>Faizal</v>
      </c>
      <c r="H773" s="3" t="str">
        <f ca="1">VLOOKUP(E773,lastname[],2,FALSE)</f>
        <v>Bacchan</v>
      </c>
      <c r="I773">
        <f t="shared" ref="I773:I836" ca="1" si="267">RANDBETWEEN(25,45)</f>
        <v>29</v>
      </c>
      <c r="J773">
        <f t="shared" ref="J773:J836" ca="1" si="268">RANDBETWEEN(1,2)</f>
        <v>2</v>
      </c>
      <c r="K773" t="str">
        <f t="shared" ref="K773:K836" ca="1" si="269">IF(J773=1,"men","women")</f>
        <v>women</v>
      </c>
      <c r="L773">
        <f t="shared" ref="L773:L836" ca="1" si="270">RANDBETWEEN(1,6)</f>
        <v>2</v>
      </c>
      <c r="M773" t="str">
        <f t="shared" ref="M773:M836" ca="1" si="271">VLOOKUP(L773,$A$4:$B$9,2,FALSE)</f>
        <v>Chemical</v>
      </c>
      <c r="N773">
        <f t="shared" ref="N773:N836" ca="1" si="272">RANDBETWEEN(1,5)</f>
        <v>1</v>
      </c>
      <c r="O773" t="str">
        <f t="shared" ref="O773:O836" ca="1" si="273">VLOOKUP(N773,$A$12:$B$16,2,FALSE)</f>
        <v>HSC</v>
      </c>
      <c r="P773">
        <f t="shared" ref="P773:P836" ca="1" si="274">RANDBETWEEN(1,3)</f>
        <v>2</v>
      </c>
      <c r="Q773">
        <f t="shared" ref="Q773:Q836" ca="1" si="275">RANDBETWEEN(1,4)</f>
        <v>3</v>
      </c>
      <c r="R773">
        <f t="shared" ref="R773:R836" ca="1" si="276">RANDBETWEEN(50000,1500000)</f>
        <v>1134908</v>
      </c>
      <c r="S773">
        <f t="shared" ref="S773:S836" ca="1" si="277">RANDBETWEEN(1,8)</f>
        <v>5</v>
      </c>
      <c r="T773" t="str">
        <f t="shared" ref="T773:T836" ca="1" si="278">VLOOKUP(S773,$A$19:$B$26,2,FALSE)</f>
        <v>Delhi</v>
      </c>
      <c r="U773">
        <f t="shared" ref="U773:U836" ca="1" si="279">RAND()*R773*10</f>
        <v>3622434.1724078571</v>
      </c>
      <c r="V773">
        <f t="shared" ref="V773:V836" ca="1" si="280">U773*RAND()*0.1</f>
        <v>296160.08815101779</v>
      </c>
      <c r="W773">
        <f t="shared" ref="W773:W836" ca="1" si="281">R773*RAND()</f>
        <v>784638.33453572285</v>
      </c>
      <c r="X773">
        <f t="shared" ref="X773:X836" ca="1" si="282">W773*RAND()</f>
        <v>455437.36468647612</v>
      </c>
      <c r="Y773">
        <f t="shared" ref="Y773:Y836" ca="1" si="283">RAND()*R773</f>
        <v>1010043.4486545149</v>
      </c>
      <c r="Z773">
        <f t="shared" ref="Z773:Z836" ca="1" si="284">RAND()*R773*0.75</f>
        <v>37016.407408311497</v>
      </c>
      <c r="AA773">
        <f t="shared" ref="AA773:AA836" ca="1" si="285">R773+U773+W773+Z773</f>
        <v>5578996.9143518917</v>
      </c>
      <c r="AB773">
        <f t="shared" ref="AB773:AB836" ca="1" si="286">AA773-V773-X773-Y773</f>
        <v>3817356.0128598828</v>
      </c>
      <c r="AD773">
        <f ca="1">IF(main[[#This Row],[Place]]="Melbourne",main[[#This Row],[Networth]],0)</f>
        <v>0</v>
      </c>
      <c r="AE773">
        <f ca="1">IF(main[[#This Row],[Place]]="Cardiff",main[[#This Row],[Networth]],0)</f>
        <v>0</v>
      </c>
      <c r="AF773">
        <f ca="1">IF(main[[#This Row],[Place]]="New york",main[[#This Row],[Networth]],0)</f>
        <v>0</v>
      </c>
      <c r="AG773">
        <f ca="1">IF(main[[#This Row],[Place]]="London",main[[#This Row],[Networth]],0)</f>
        <v>0</v>
      </c>
      <c r="AH773">
        <f ca="1">IF(main[[#This Row],[Place]]="Paris",main[[#This Row],[Networth]],0)</f>
        <v>0</v>
      </c>
      <c r="AI773">
        <f ca="1">IF(main[[#This Row],[Place]]="Rome",main[[#This Row],[Networth]],0)</f>
        <v>0</v>
      </c>
      <c r="AJ773">
        <f ca="1">IF(main[[#This Row],[Place]]="Delhi",main[[#This Row],[Networth]],0)</f>
        <v>3817356.0128598828</v>
      </c>
      <c r="AK773">
        <f ca="1">IF(main[[#This Row],[Place]]="Lords",main[[#This Row],[Networth]],0)</f>
        <v>0</v>
      </c>
    </row>
    <row r="774" spans="4:37">
      <c r="D774" s="16">
        <f t="shared" ca="1" si="266"/>
        <v>26</v>
      </c>
      <c r="E774">
        <f t="shared" ca="1" si="266"/>
        <v>1</v>
      </c>
      <c r="F774">
        <f t="shared" ref="F774:F837" si="287">F773+1</f>
        <v>771</v>
      </c>
      <c r="G774" t="str">
        <f ca="1">VLOOKUP(D774,firstname[],2,FALSE)</f>
        <v>Paul</v>
      </c>
      <c r="H774" s="3" t="str">
        <f ca="1">VLOOKUP(E774,lastname[],2,FALSE)</f>
        <v>Singh</v>
      </c>
      <c r="I774">
        <f t="shared" ca="1" si="267"/>
        <v>30</v>
      </c>
      <c r="J774">
        <f t="shared" ca="1" si="268"/>
        <v>2</v>
      </c>
      <c r="K774" t="str">
        <f t="shared" ca="1" si="269"/>
        <v>women</v>
      </c>
      <c r="L774">
        <f t="shared" ca="1" si="270"/>
        <v>3</v>
      </c>
      <c r="M774" t="str">
        <f t="shared" ca="1" si="271"/>
        <v>Mechanical</v>
      </c>
      <c r="N774">
        <f t="shared" ca="1" si="272"/>
        <v>1</v>
      </c>
      <c r="O774" t="str">
        <f t="shared" ca="1" si="273"/>
        <v>HSC</v>
      </c>
      <c r="P774">
        <f t="shared" ca="1" si="274"/>
        <v>2</v>
      </c>
      <c r="Q774">
        <f t="shared" ca="1" si="275"/>
        <v>3</v>
      </c>
      <c r="R774">
        <f t="shared" ca="1" si="276"/>
        <v>987299</v>
      </c>
      <c r="S774">
        <f t="shared" ca="1" si="277"/>
        <v>2</v>
      </c>
      <c r="T774" t="str">
        <f t="shared" ca="1" si="278"/>
        <v>London</v>
      </c>
      <c r="U774">
        <f t="shared" ca="1" si="279"/>
        <v>7115956.0470472425</v>
      </c>
      <c r="V774">
        <f t="shared" ca="1" si="280"/>
        <v>449623.19077600009</v>
      </c>
      <c r="W774">
        <f t="shared" ca="1" si="281"/>
        <v>804641.81934348703</v>
      </c>
      <c r="X774">
        <f t="shared" ca="1" si="282"/>
        <v>705336.04993748211</v>
      </c>
      <c r="Y774">
        <f t="shared" ca="1" si="283"/>
        <v>208793.37236978888</v>
      </c>
      <c r="Z774">
        <f t="shared" ca="1" si="284"/>
        <v>64710.970013131278</v>
      </c>
      <c r="AA774">
        <f t="shared" ca="1" si="285"/>
        <v>8972607.8364038598</v>
      </c>
      <c r="AB774">
        <f t="shared" ca="1" si="286"/>
        <v>7608855.2233205894</v>
      </c>
      <c r="AD774">
        <f ca="1">IF(main[[#This Row],[Place]]="Melbourne",main[[#This Row],[Networth]],0)</f>
        <v>0</v>
      </c>
      <c r="AE774">
        <f ca="1">IF(main[[#This Row],[Place]]="Cardiff",main[[#This Row],[Networth]],0)</f>
        <v>0</v>
      </c>
      <c r="AF774">
        <f ca="1">IF(main[[#This Row],[Place]]="New york",main[[#This Row],[Networth]],0)</f>
        <v>0</v>
      </c>
      <c r="AG774">
        <f ca="1">IF(main[[#This Row],[Place]]="London",main[[#This Row],[Networth]],0)</f>
        <v>7608855.2233205894</v>
      </c>
      <c r="AH774">
        <f ca="1">IF(main[[#This Row],[Place]]="Paris",main[[#This Row],[Networth]],0)</f>
        <v>0</v>
      </c>
      <c r="AI774">
        <f ca="1">IF(main[[#This Row],[Place]]="Rome",main[[#This Row],[Networth]],0)</f>
        <v>0</v>
      </c>
      <c r="AJ774">
        <f ca="1">IF(main[[#This Row],[Place]]="Delhi",main[[#This Row],[Networth]],0)</f>
        <v>0</v>
      </c>
      <c r="AK774">
        <f ca="1">IF(main[[#This Row],[Place]]="Lords",main[[#This Row],[Networth]],0)</f>
        <v>0</v>
      </c>
    </row>
    <row r="775" spans="4:37">
      <c r="D775" s="16">
        <f t="shared" ca="1" si="266"/>
        <v>26</v>
      </c>
      <c r="E775">
        <f t="shared" ca="1" si="266"/>
        <v>11</v>
      </c>
      <c r="F775">
        <f t="shared" si="287"/>
        <v>772</v>
      </c>
      <c r="G775" t="str">
        <f ca="1">VLOOKUP(D775,firstname[],2,FALSE)</f>
        <v>Paul</v>
      </c>
      <c r="H775" s="3" t="str">
        <f ca="1">VLOOKUP(E775,lastname[],2,FALSE)</f>
        <v>Jain</v>
      </c>
      <c r="I775">
        <f t="shared" ca="1" si="267"/>
        <v>42</v>
      </c>
      <c r="J775">
        <f t="shared" ca="1" si="268"/>
        <v>2</v>
      </c>
      <c r="K775" t="str">
        <f t="shared" ca="1" si="269"/>
        <v>women</v>
      </c>
      <c r="L775">
        <f t="shared" ca="1" si="270"/>
        <v>6</v>
      </c>
      <c r="M775" t="str">
        <f t="shared" ca="1" si="271"/>
        <v>Biotech</v>
      </c>
      <c r="N775">
        <f t="shared" ca="1" si="272"/>
        <v>1</v>
      </c>
      <c r="O775" t="str">
        <f t="shared" ca="1" si="273"/>
        <v>HSC</v>
      </c>
      <c r="P775">
        <f t="shared" ca="1" si="274"/>
        <v>3</v>
      </c>
      <c r="Q775">
        <f t="shared" ca="1" si="275"/>
        <v>4</v>
      </c>
      <c r="R775">
        <f t="shared" ca="1" si="276"/>
        <v>630738</v>
      </c>
      <c r="S775">
        <f t="shared" ca="1" si="277"/>
        <v>2</v>
      </c>
      <c r="T775" t="str">
        <f t="shared" ca="1" si="278"/>
        <v>London</v>
      </c>
      <c r="U775">
        <f t="shared" ca="1" si="279"/>
        <v>5235055.5839319229</v>
      </c>
      <c r="V775">
        <f t="shared" ca="1" si="280"/>
        <v>175518.88510402243</v>
      </c>
      <c r="W775">
        <f t="shared" ca="1" si="281"/>
        <v>149570.64028329734</v>
      </c>
      <c r="X775">
        <f t="shared" ca="1" si="282"/>
        <v>22287.260873212224</v>
      </c>
      <c r="Y775">
        <f t="shared" ca="1" si="283"/>
        <v>287426.76116206986</v>
      </c>
      <c r="Z775">
        <f t="shared" ca="1" si="284"/>
        <v>438794.10709818959</v>
      </c>
      <c r="AA775">
        <f t="shared" ca="1" si="285"/>
        <v>6454158.3313134098</v>
      </c>
      <c r="AB775">
        <f t="shared" ca="1" si="286"/>
        <v>5968925.4241741057</v>
      </c>
      <c r="AD775">
        <f ca="1">IF(main[[#This Row],[Place]]="Melbourne",main[[#This Row],[Networth]],0)</f>
        <v>0</v>
      </c>
      <c r="AE775">
        <f ca="1">IF(main[[#This Row],[Place]]="Cardiff",main[[#This Row],[Networth]],0)</f>
        <v>0</v>
      </c>
      <c r="AF775">
        <f ca="1">IF(main[[#This Row],[Place]]="New york",main[[#This Row],[Networth]],0)</f>
        <v>0</v>
      </c>
      <c r="AG775">
        <f ca="1">IF(main[[#This Row],[Place]]="London",main[[#This Row],[Networth]],0)</f>
        <v>5968925.4241741057</v>
      </c>
      <c r="AH775">
        <f ca="1">IF(main[[#This Row],[Place]]="Paris",main[[#This Row],[Networth]],0)</f>
        <v>0</v>
      </c>
      <c r="AI775">
        <f ca="1">IF(main[[#This Row],[Place]]="Rome",main[[#This Row],[Networth]],0)</f>
        <v>0</v>
      </c>
      <c r="AJ775">
        <f ca="1">IF(main[[#This Row],[Place]]="Delhi",main[[#This Row],[Networth]],0)</f>
        <v>0</v>
      </c>
      <c r="AK775">
        <f ca="1">IF(main[[#This Row],[Place]]="Lords",main[[#This Row],[Networth]],0)</f>
        <v>0</v>
      </c>
    </row>
    <row r="776" spans="4:37">
      <c r="D776" s="16">
        <f t="shared" ca="1" si="266"/>
        <v>2</v>
      </c>
      <c r="E776">
        <f t="shared" ca="1" si="266"/>
        <v>11</v>
      </c>
      <c r="F776">
        <f t="shared" si="287"/>
        <v>773</v>
      </c>
      <c r="G776" t="str">
        <f ca="1">VLOOKUP(D776,firstname[],2,FALSE)</f>
        <v>Daya</v>
      </c>
      <c r="H776" s="3" t="str">
        <f ca="1">VLOOKUP(E776,lastname[],2,FALSE)</f>
        <v>Jain</v>
      </c>
      <c r="I776">
        <f t="shared" ca="1" si="267"/>
        <v>29</v>
      </c>
      <c r="J776">
        <f t="shared" ca="1" si="268"/>
        <v>1</v>
      </c>
      <c r="K776" t="str">
        <f t="shared" ca="1" si="269"/>
        <v>men</v>
      </c>
      <c r="L776">
        <f t="shared" ca="1" si="270"/>
        <v>1</v>
      </c>
      <c r="M776" t="str">
        <f t="shared" ca="1" si="271"/>
        <v>Computer Science</v>
      </c>
      <c r="N776">
        <f t="shared" ca="1" si="272"/>
        <v>2</v>
      </c>
      <c r="O776" t="str">
        <f t="shared" ca="1" si="273"/>
        <v>SSC</v>
      </c>
      <c r="P776">
        <f t="shared" ca="1" si="274"/>
        <v>2</v>
      </c>
      <c r="Q776">
        <f t="shared" ca="1" si="275"/>
        <v>2</v>
      </c>
      <c r="R776">
        <f t="shared" ca="1" si="276"/>
        <v>744482</v>
      </c>
      <c r="S776">
        <f t="shared" ca="1" si="277"/>
        <v>1</v>
      </c>
      <c r="T776" t="str">
        <f t="shared" ca="1" si="278"/>
        <v>New york</v>
      </c>
      <c r="U776">
        <f t="shared" ca="1" si="279"/>
        <v>176261.30209033022</v>
      </c>
      <c r="V776">
        <f t="shared" ca="1" si="280"/>
        <v>5866.434902328856</v>
      </c>
      <c r="W776">
        <f t="shared" ca="1" si="281"/>
        <v>467010.13174099679</v>
      </c>
      <c r="X776">
        <f t="shared" ca="1" si="282"/>
        <v>87819.09649813539</v>
      </c>
      <c r="Y776">
        <f t="shared" ca="1" si="283"/>
        <v>440476.87620594294</v>
      </c>
      <c r="Z776">
        <f t="shared" ca="1" si="284"/>
        <v>104575.05767763243</v>
      </c>
      <c r="AA776">
        <f t="shared" ca="1" si="285"/>
        <v>1492328.4915089596</v>
      </c>
      <c r="AB776">
        <f t="shared" ca="1" si="286"/>
        <v>958166.08390255237</v>
      </c>
      <c r="AD776">
        <f ca="1">IF(main[[#This Row],[Place]]="Melbourne",main[[#This Row],[Networth]],0)</f>
        <v>0</v>
      </c>
      <c r="AE776">
        <f ca="1">IF(main[[#This Row],[Place]]="Cardiff",main[[#This Row],[Networth]],0)</f>
        <v>0</v>
      </c>
      <c r="AF776">
        <f ca="1">IF(main[[#This Row],[Place]]="New york",main[[#This Row],[Networth]],0)</f>
        <v>958166.08390255237</v>
      </c>
      <c r="AG776">
        <f ca="1">IF(main[[#This Row],[Place]]="London",main[[#This Row],[Networth]],0)</f>
        <v>0</v>
      </c>
      <c r="AH776">
        <f ca="1">IF(main[[#This Row],[Place]]="Paris",main[[#This Row],[Networth]],0)</f>
        <v>0</v>
      </c>
      <c r="AI776">
        <f ca="1">IF(main[[#This Row],[Place]]="Rome",main[[#This Row],[Networth]],0)</f>
        <v>0</v>
      </c>
      <c r="AJ776">
        <f ca="1">IF(main[[#This Row],[Place]]="Delhi",main[[#This Row],[Networth]],0)</f>
        <v>0</v>
      </c>
      <c r="AK776">
        <f ca="1">IF(main[[#This Row],[Place]]="Lords",main[[#This Row],[Networth]],0)</f>
        <v>0</v>
      </c>
    </row>
    <row r="777" spans="4:37">
      <c r="D777" s="16">
        <f t="shared" ca="1" si="266"/>
        <v>24</v>
      </c>
      <c r="E777">
        <f t="shared" ca="1" si="266"/>
        <v>22</v>
      </c>
      <c r="F777">
        <f t="shared" si="287"/>
        <v>774</v>
      </c>
      <c r="G777" t="str">
        <f ca="1">VLOOKUP(D777,firstname[],2,FALSE)</f>
        <v>Katnam</v>
      </c>
      <c r="H777" s="3" t="str">
        <f ca="1">VLOOKUP(E777,lastname[],2,FALSE)</f>
        <v>Chandel</v>
      </c>
      <c r="I777">
        <f t="shared" ca="1" si="267"/>
        <v>40</v>
      </c>
      <c r="J777">
        <f t="shared" ca="1" si="268"/>
        <v>1</v>
      </c>
      <c r="K777" t="str">
        <f t="shared" ca="1" si="269"/>
        <v>men</v>
      </c>
      <c r="L777">
        <f t="shared" ca="1" si="270"/>
        <v>3</v>
      </c>
      <c r="M777" t="str">
        <f t="shared" ca="1" si="271"/>
        <v>Mechanical</v>
      </c>
      <c r="N777">
        <f t="shared" ca="1" si="272"/>
        <v>2</v>
      </c>
      <c r="O777" t="str">
        <f t="shared" ca="1" si="273"/>
        <v>SSC</v>
      </c>
      <c r="P777">
        <f t="shared" ca="1" si="274"/>
        <v>2</v>
      </c>
      <c r="Q777">
        <f t="shared" ca="1" si="275"/>
        <v>3</v>
      </c>
      <c r="R777">
        <f t="shared" ca="1" si="276"/>
        <v>303447</v>
      </c>
      <c r="S777">
        <f t="shared" ca="1" si="277"/>
        <v>3</v>
      </c>
      <c r="T777" t="str">
        <f t="shared" ca="1" si="278"/>
        <v>Paris</v>
      </c>
      <c r="U777">
        <f t="shared" ca="1" si="279"/>
        <v>1102185.662882905</v>
      </c>
      <c r="V777">
        <f t="shared" ca="1" si="280"/>
        <v>109511.06453055829</v>
      </c>
      <c r="W777">
        <f t="shared" ca="1" si="281"/>
        <v>126625.60296146209</v>
      </c>
      <c r="X777">
        <f t="shared" ca="1" si="282"/>
        <v>2228.0228976143139</v>
      </c>
      <c r="Y777">
        <f t="shared" ca="1" si="283"/>
        <v>144199.52142790638</v>
      </c>
      <c r="Z777">
        <f t="shared" ca="1" si="284"/>
        <v>75209.689895046031</v>
      </c>
      <c r="AA777">
        <f t="shared" ca="1" si="285"/>
        <v>1607467.9557394129</v>
      </c>
      <c r="AB777">
        <f t="shared" ca="1" si="286"/>
        <v>1351529.346883334</v>
      </c>
      <c r="AD777">
        <f ca="1">IF(main[[#This Row],[Place]]="Melbourne",main[[#This Row],[Networth]],0)</f>
        <v>0</v>
      </c>
      <c r="AE777">
        <f ca="1">IF(main[[#This Row],[Place]]="Cardiff",main[[#This Row],[Networth]],0)</f>
        <v>0</v>
      </c>
      <c r="AF777">
        <f ca="1">IF(main[[#This Row],[Place]]="New york",main[[#This Row],[Networth]],0)</f>
        <v>0</v>
      </c>
      <c r="AG777">
        <f ca="1">IF(main[[#This Row],[Place]]="London",main[[#This Row],[Networth]],0)</f>
        <v>0</v>
      </c>
      <c r="AH777">
        <f ca="1">IF(main[[#This Row],[Place]]="Paris",main[[#This Row],[Networth]],0)</f>
        <v>1351529.346883334</v>
      </c>
      <c r="AI777">
        <f ca="1">IF(main[[#This Row],[Place]]="Rome",main[[#This Row],[Networth]],0)</f>
        <v>0</v>
      </c>
      <c r="AJ777">
        <f ca="1">IF(main[[#This Row],[Place]]="Delhi",main[[#This Row],[Networth]],0)</f>
        <v>0</v>
      </c>
      <c r="AK777">
        <f ca="1">IF(main[[#This Row],[Place]]="Lords",main[[#This Row],[Networth]],0)</f>
        <v>0</v>
      </c>
    </row>
    <row r="778" spans="4:37">
      <c r="D778" s="16">
        <f t="shared" ca="1" si="266"/>
        <v>6</v>
      </c>
      <c r="E778">
        <f t="shared" ca="1" si="266"/>
        <v>30</v>
      </c>
      <c r="F778">
        <f t="shared" si="287"/>
        <v>775</v>
      </c>
      <c r="G778" t="str">
        <f ca="1">VLOOKUP(D778,firstname[],2,FALSE)</f>
        <v>Donald</v>
      </c>
      <c r="H778" s="3" t="str">
        <f ca="1">VLOOKUP(E778,lastname[],2,FALSE)</f>
        <v>Hawkings</v>
      </c>
      <c r="I778">
        <f t="shared" ca="1" si="267"/>
        <v>38</v>
      </c>
      <c r="J778">
        <f t="shared" ca="1" si="268"/>
        <v>1</v>
      </c>
      <c r="K778" t="str">
        <f t="shared" ca="1" si="269"/>
        <v>men</v>
      </c>
      <c r="L778">
        <f t="shared" ca="1" si="270"/>
        <v>6</v>
      </c>
      <c r="M778" t="str">
        <f t="shared" ca="1" si="271"/>
        <v>Biotech</v>
      </c>
      <c r="N778">
        <f t="shared" ca="1" si="272"/>
        <v>1</v>
      </c>
      <c r="O778" t="str">
        <f t="shared" ca="1" si="273"/>
        <v>HSC</v>
      </c>
      <c r="P778">
        <f t="shared" ca="1" si="274"/>
        <v>1</v>
      </c>
      <c r="Q778">
        <f t="shared" ca="1" si="275"/>
        <v>4</v>
      </c>
      <c r="R778">
        <f t="shared" ca="1" si="276"/>
        <v>1377918</v>
      </c>
      <c r="S778">
        <f t="shared" ca="1" si="277"/>
        <v>3</v>
      </c>
      <c r="T778" t="str">
        <f t="shared" ca="1" si="278"/>
        <v>Paris</v>
      </c>
      <c r="U778">
        <f t="shared" ca="1" si="279"/>
        <v>7583349.9364948645</v>
      </c>
      <c r="V778">
        <f t="shared" ca="1" si="280"/>
        <v>716709.22820968088</v>
      </c>
      <c r="W778">
        <f t="shared" ca="1" si="281"/>
        <v>772425.76402227371</v>
      </c>
      <c r="X778">
        <f t="shared" ca="1" si="282"/>
        <v>519154.98539855302</v>
      </c>
      <c r="Y778">
        <f t="shared" ca="1" si="283"/>
        <v>854991.55013498664</v>
      </c>
      <c r="Z778">
        <f t="shared" ca="1" si="284"/>
        <v>185131.34100115162</v>
      </c>
      <c r="AA778">
        <f t="shared" ca="1" si="285"/>
        <v>9918825.0415182896</v>
      </c>
      <c r="AB778">
        <f t="shared" ca="1" si="286"/>
        <v>7827969.2777750678</v>
      </c>
      <c r="AD778">
        <f ca="1">IF(main[[#This Row],[Place]]="Melbourne",main[[#This Row],[Networth]],0)</f>
        <v>0</v>
      </c>
      <c r="AE778">
        <f ca="1">IF(main[[#This Row],[Place]]="Cardiff",main[[#This Row],[Networth]],0)</f>
        <v>0</v>
      </c>
      <c r="AF778">
        <f ca="1">IF(main[[#This Row],[Place]]="New york",main[[#This Row],[Networth]],0)</f>
        <v>0</v>
      </c>
      <c r="AG778">
        <f ca="1">IF(main[[#This Row],[Place]]="London",main[[#This Row],[Networth]],0)</f>
        <v>0</v>
      </c>
      <c r="AH778">
        <f ca="1">IF(main[[#This Row],[Place]]="Paris",main[[#This Row],[Networth]],0)</f>
        <v>7827969.2777750678</v>
      </c>
      <c r="AI778">
        <f ca="1">IF(main[[#This Row],[Place]]="Rome",main[[#This Row],[Networth]],0)</f>
        <v>0</v>
      </c>
      <c r="AJ778">
        <f ca="1">IF(main[[#This Row],[Place]]="Delhi",main[[#This Row],[Networth]],0)</f>
        <v>0</v>
      </c>
      <c r="AK778">
        <f ca="1">IF(main[[#This Row],[Place]]="Lords",main[[#This Row],[Networth]],0)</f>
        <v>0</v>
      </c>
    </row>
    <row r="779" spans="4:37">
      <c r="D779" s="16">
        <f t="shared" ca="1" si="266"/>
        <v>24</v>
      </c>
      <c r="E779">
        <f t="shared" ca="1" si="266"/>
        <v>24</v>
      </c>
      <c r="F779">
        <f t="shared" si="287"/>
        <v>776</v>
      </c>
      <c r="G779" t="str">
        <f ca="1">VLOOKUP(D779,firstname[],2,FALSE)</f>
        <v>Katnam</v>
      </c>
      <c r="H779" s="3" t="str">
        <f ca="1">VLOOKUP(E779,lastname[],2,FALSE)</f>
        <v>Sundar</v>
      </c>
      <c r="I779">
        <f t="shared" ca="1" si="267"/>
        <v>28</v>
      </c>
      <c r="J779">
        <f t="shared" ca="1" si="268"/>
        <v>1</v>
      </c>
      <c r="K779" t="str">
        <f t="shared" ca="1" si="269"/>
        <v>men</v>
      </c>
      <c r="L779">
        <f t="shared" ca="1" si="270"/>
        <v>1</v>
      </c>
      <c r="M779" t="str">
        <f t="shared" ca="1" si="271"/>
        <v>Computer Science</v>
      </c>
      <c r="N779">
        <f t="shared" ca="1" si="272"/>
        <v>2</v>
      </c>
      <c r="O779" t="str">
        <f t="shared" ca="1" si="273"/>
        <v>SSC</v>
      </c>
      <c r="P779">
        <f t="shared" ca="1" si="274"/>
        <v>2</v>
      </c>
      <c r="Q779">
        <f t="shared" ca="1" si="275"/>
        <v>2</v>
      </c>
      <c r="R779">
        <f t="shared" ca="1" si="276"/>
        <v>310057</v>
      </c>
      <c r="S779">
        <f t="shared" ca="1" si="277"/>
        <v>5</v>
      </c>
      <c r="T779" t="str">
        <f t="shared" ca="1" si="278"/>
        <v>Delhi</v>
      </c>
      <c r="U779">
        <f t="shared" ca="1" si="279"/>
        <v>2929401.285433325</v>
      </c>
      <c r="V779">
        <f t="shared" ca="1" si="280"/>
        <v>44000.410215936216</v>
      </c>
      <c r="W779">
        <f t="shared" ca="1" si="281"/>
        <v>195952.7677932826</v>
      </c>
      <c r="X779">
        <f t="shared" ca="1" si="282"/>
        <v>4598.459005285069</v>
      </c>
      <c r="Y779">
        <f t="shared" ca="1" si="283"/>
        <v>137885.7015474574</v>
      </c>
      <c r="Z779">
        <f t="shared" ca="1" si="284"/>
        <v>68171.592727367271</v>
      </c>
      <c r="AA779">
        <f t="shared" ca="1" si="285"/>
        <v>3503582.6459539747</v>
      </c>
      <c r="AB779">
        <f t="shared" ca="1" si="286"/>
        <v>3317098.0751852961</v>
      </c>
      <c r="AD779">
        <f ca="1">IF(main[[#This Row],[Place]]="Melbourne",main[[#This Row],[Networth]],0)</f>
        <v>0</v>
      </c>
      <c r="AE779">
        <f ca="1">IF(main[[#This Row],[Place]]="Cardiff",main[[#This Row],[Networth]],0)</f>
        <v>0</v>
      </c>
      <c r="AF779">
        <f ca="1">IF(main[[#This Row],[Place]]="New york",main[[#This Row],[Networth]],0)</f>
        <v>0</v>
      </c>
      <c r="AG779">
        <f ca="1">IF(main[[#This Row],[Place]]="London",main[[#This Row],[Networth]],0)</f>
        <v>0</v>
      </c>
      <c r="AH779">
        <f ca="1">IF(main[[#This Row],[Place]]="Paris",main[[#This Row],[Networth]],0)</f>
        <v>0</v>
      </c>
      <c r="AI779">
        <f ca="1">IF(main[[#This Row],[Place]]="Rome",main[[#This Row],[Networth]],0)</f>
        <v>0</v>
      </c>
      <c r="AJ779">
        <f ca="1">IF(main[[#This Row],[Place]]="Delhi",main[[#This Row],[Networth]],0)</f>
        <v>3317098.0751852961</v>
      </c>
      <c r="AK779">
        <f ca="1">IF(main[[#This Row],[Place]]="Lords",main[[#This Row],[Networth]],0)</f>
        <v>0</v>
      </c>
    </row>
    <row r="780" spans="4:37">
      <c r="D780" s="16">
        <f t="shared" ca="1" si="266"/>
        <v>25</v>
      </c>
      <c r="E780">
        <f t="shared" ca="1" si="266"/>
        <v>5</v>
      </c>
      <c r="F780">
        <f t="shared" si="287"/>
        <v>777</v>
      </c>
      <c r="G780" t="str">
        <f ca="1">VLOOKUP(D780,firstname[],2,FALSE)</f>
        <v>Washington</v>
      </c>
      <c r="H780" s="3" t="str">
        <f ca="1">VLOOKUP(E780,lastname[],2,FALSE)</f>
        <v>Bacchan</v>
      </c>
      <c r="I780">
        <f t="shared" ca="1" si="267"/>
        <v>37</v>
      </c>
      <c r="J780">
        <f t="shared" ca="1" si="268"/>
        <v>2</v>
      </c>
      <c r="K780" t="str">
        <f t="shared" ca="1" si="269"/>
        <v>women</v>
      </c>
      <c r="L780">
        <f t="shared" ca="1" si="270"/>
        <v>3</v>
      </c>
      <c r="M780" t="str">
        <f t="shared" ca="1" si="271"/>
        <v>Mechanical</v>
      </c>
      <c r="N780">
        <f t="shared" ca="1" si="272"/>
        <v>1</v>
      </c>
      <c r="O780" t="str">
        <f t="shared" ca="1" si="273"/>
        <v>HSC</v>
      </c>
      <c r="P780">
        <f t="shared" ca="1" si="274"/>
        <v>1</v>
      </c>
      <c r="Q780">
        <f t="shared" ca="1" si="275"/>
        <v>4</v>
      </c>
      <c r="R780">
        <f t="shared" ca="1" si="276"/>
        <v>969148</v>
      </c>
      <c r="S780">
        <f t="shared" ca="1" si="277"/>
        <v>4</v>
      </c>
      <c r="T780" t="str">
        <f t="shared" ca="1" si="278"/>
        <v>Rome</v>
      </c>
      <c r="U780">
        <f t="shared" ca="1" si="279"/>
        <v>3692991.2895857333</v>
      </c>
      <c r="V780">
        <f t="shared" ca="1" si="280"/>
        <v>226257.86679340556</v>
      </c>
      <c r="W780">
        <f t="shared" ca="1" si="281"/>
        <v>18267.830259356135</v>
      </c>
      <c r="X780">
        <f t="shared" ca="1" si="282"/>
        <v>7034.632025382577</v>
      </c>
      <c r="Y780">
        <f t="shared" ca="1" si="283"/>
        <v>189638.64964758846</v>
      </c>
      <c r="Z780">
        <f t="shared" ca="1" si="284"/>
        <v>239677.83526033687</v>
      </c>
      <c r="AA780">
        <f t="shared" ca="1" si="285"/>
        <v>4920084.9551054267</v>
      </c>
      <c r="AB780">
        <f t="shared" ca="1" si="286"/>
        <v>4497153.8066390501</v>
      </c>
      <c r="AD780">
        <f ca="1">IF(main[[#This Row],[Place]]="Melbourne",main[[#This Row],[Networth]],0)</f>
        <v>0</v>
      </c>
      <c r="AE780">
        <f ca="1">IF(main[[#This Row],[Place]]="Cardiff",main[[#This Row],[Networth]],0)</f>
        <v>0</v>
      </c>
      <c r="AF780">
        <f ca="1">IF(main[[#This Row],[Place]]="New york",main[[#This Row],[Networth]],0)</f>
        <v>0</v>
      </c>
      <c r="AG780">
        <f ca="1">IF(main[[#This Row],[Place]]="London",main[[#This Row],[Networth]],0)</f>
        <v>0</v>
      </c>
      <c r="AH780">
        <f ca="1">IF(main[[#This Row],[Place]]="Paris",main[[#This Row],[Networth]],0)</f>
        <v>0</v>
      </c>
      <c r="AI780">
        <f ca="1">IF(main[[#This Row],[Place]]="Rome",main[[#This Row],[Networth]],0)</f>
        <v>4497153.8066390501</v>
      </c>
      <c r="AJ780">
        <f ca="1">IF(main[[#This Row],[Place]]="Delhi",main[[#This Row],[Networth]],0)</f>
        <v>0</v>
      </c>
      <c r="AK780">
        <f ca="1">IF(main[[#This Row],[Place]]="Lords",main[[#This Row],[Networth]],0)</f>
        <v>0</v>
      </c>
    </row>
    <row r="781" spans="4:37">
      <c r="D781" s="16">
        <f t="shared" ca="1" si="266"/>
        <v>21</v>
      </c>
      <c r="E781">
        <f t="shared" ca="1" si="266"/>
        <v>26</v>
      </c>
      <c r="F781">
        <f t="shared" si="287"/>
        <v>778</v>
      </c>
      <c r="G781" t="str">
        <f ca="1">VLOOKUP(D781,firstname[],2,FALSE)</f>
        <v>Mitchell</v>
      </c>
      <c r="H781" s="3" t="str">
        <f ca="1">VLOOKUP(E781,lastname[],2,FALSE)</f>
        <v>Stirling</v>
      </c>
      <c r="I781">
        <f t="shared" ca="1" si="267"/>
        <v>44</v>
      </c>
      <c r="J781">
        <f t="shared" ca="1" si="268"/>
        <v>1</v>
      </c>
      <c r="K781" t="str">
        <f t="shared" ca="1" si="269"/>
        <v>men</v>
      </c>
      <c r="L781">
        <f t="shared" ca="1" si="270"/>
        <v>5</v>
      </c>
      <c r="M781" t="str">
        <f t="shared" ca="1" si="271"/>
        <v>Electrical</v>
      </c>
      <c r="N781">
        <f t="shared" ca="1" si="272"/>
        <v>1</v>
      </c>
      <c r="O781" t="str">
        <f t="shared" ca="1" si="273"/>
        <v>HSC</v>
      </c>
      <c r="P781">
        <f t="shared" ca="1" si="274"/>
        <v>2</v>
      </c>
      <c r="Q781">
        <f t="shared" ca="1" si="275"/>
        <v>4</v>
      </c>
      <c r="R781">
        <f t="shared" ca="1" si="276"/>
        <v>1357970</v>
      </c>
      <c r="S781">
        <f t="shared" ca="1" si="277"/>
        <v>4</v>
      </c>
      <c r="T781" t="str">
        <f t="shared" ca="1" si="278"/>
        <v>Rome</v>
      </c>
      <c r="U781">
        <f t="shared" ca="1" si="279"/>
        <v>2578366.9521242906</v>
      </c>
      <c r="V781">
        <f t="shared" ca="1" si="280"/>
        <v>111873.20442872719</v>
      </c>
      <c r="W781">
        <f t="shared" ca="1" si="281"/>
        <v>1035706.696052359</v>
      </c>
      <c r="X781">
        <f t="shared" ca="1" si="282"/>
        <v>396408.52563971945</v>
      </c>
      <c r="Y781">
        <f t="shared" ca="1" si="283"/>
        <v>984191.89119811158</v>
      </c>
      <c r="Z781">
        <f t="shared" ca="1" si="284"/>
        <v>545602.4406856331</v>
      </c>
      <c r="AA781">
        <f t="shared" ca="1" si="285"/>
        <v>5517646.0888622832</v>
      </c>
      <c r="AB781">
        <f t="shared" ca="1" si="286"/>
        <v>4025172.4675957253</v>
      </c>
      <c r="AD781">
        <f ca="1">IF(main[[#This Row],[Place]]="Melbourne",main[[#This Row],[Networth]],0)</f>
        <v>0</v>
      </c>
      <c r="AE781">
        <f ca="1">IF(main[[#This Row],[Place]]="Cardiff",main[[#This Row],[Networth]],0)</f>
        <v>0</v>
      </c>
      <c r="AF781">
        <f ca="1">IF(main[[#This Row],[Place]]="New york",main[[#This Row],[Networth]],0)</f>
        <v>0</v>
      </c>
      <c r="AG781">
        <f ca="1">IF(main[[#This Row],[Place]]="London",main[[#This Row],[Networth]],0)</f>
        <v>0</v>
      </c>
      <c r="AH781">
        <f ca="1">IF(main[[#This Row],[Place]]="Paris",main[[#This Row],[Networth]],0)</f>
        <v>0</v>
      </c>
      <c r="AI781">
        <f ca="1">IF(main[[#This Row],[Place]]="Rome",main[[#This Row],[Networth]],0)</f>
        <v>4025172.4675957253</v>
      </c>
      <c r="AJ781">
        <f ca="1">IF(main[[#This Row],[Place]]="Delhi",main[[#This Row],[Networth]],0)</f>
        <v>0</v>
      </c>
      <c r="AK781">
        <f ca="1">IF(main[[#This Row],[Place]]="Lords",main[[#This Row],[Networth]],0)</f>
        <v>0</v>
      </c>
    </row>
    <row r="782" spans="4:37">
      <c r="D782" s="16">
        <f t="shared" ca="1" si="266"/>
        <v>16</v>
      </c>
      <c r="E782">
        <f t="shared" ca="1" si="266"/>
        <v>10</v>
      </c>
      <c r="F782">
        <f t="shared" si="287"/>
        <v>779</v>
      </c>
      <c r="G782" t="str">
        <f ca="1">VLOOKUP(D782,firstname[],2,FALSE)</f>
        <v>Kane</v>
      </c>
      <c r="H782" s="3" t="str">
        <f ca="1">VLOOKUP(E782,lastname[],2,FALSE)</f>
        <v>Musk</v>
      </c>
      <c r="I782">
        <f t="shared" ca="1" si="267"/>
        <v>41</v>
      </c>
      <c r="J782">
        <f t="shared" ca="1" si="268"/>
        <v>1</v>
      </c>
      <c r="K782" t="str">
        <f t="shared" ca="1" si="269"/>
        <v>men</v>
      </c>
      <c r="L782">
        <f t="shared" ca="1" si="270"/>
        <v>4</v>
      </c>
      <c r="M782" t="str">
        <f t="shared" ca="1" si="271"/>
        <v>IT</v>
      </c>
      <c r="N782">
        <f t="shared" ca="1" si="272"/>
        <v>4</v>
      </c>
      <c r="O782" t="str">
        <f t="shared" ca="1" si="273"/>
        <v>PostGraduate</v>
      </c>
      <c r="P782">
        <f t="shared" ca="1" si="274"/>
        <v>3</v>
      </c>
      <c r="Q782">
        <f t="shared" ca="1" si="275"/>
        <v>1</v>
      </c>
      <c r="R782">
        <f t="shared" ca="1" si="276"/>
        <v>539825</v>
      </c>
      <c r="S782">
        <f t="shared" ca="1" si="277"/>
        <v>5</v>
      </c>
      <c r="T782" t="str">
        <f t="shared" ca="1" si="278"/>
        <v>Delhi</v>
      </c>
      <c r="U782">
        <f t="shared" ca="1" si="279"/>
        <v>2338667.8822458922</v>
      </c>
      <c r="V782">
        <f t="shared" ca="1" si="280"/>
        <v>93738.742199775181</v>
      </c>
      <c r="W782">
        <f t="shared" ca="1" si="281"/>
        <v>452988.91706011054</v>
      </c>
      <c r="X782">
        <f t="shared" ca="1" si="282"/>
        <v>114786.1513530659</v>
      </c>
      <c r="Y782">
        <f t="shared" ca="1" si="283"/>
        <v>165139.44653467243</v>
      </c>
      <c r="Z782">
        <f t="shared" ca="1" si="284"/>
        <v>290225.69995740859</v>
      </c>
      <c r="AA782">
        <f t="shared" ca="1" si="285"/>
        <v>3621707.4992634114</v>
      </c>
      <c r="AB782">
        <f t="shared" ca="1" si="286"/>
        <v>3248043.1591758979</v>
      </c>
      <c r="AD782">
        <f ca="1">IF(main[[#This Row],[Place]]="Melbourne",main[[#This Row],[Networth]],0)</f>
        <v>0</v>
      </c>
      <c r="AE782">
        <f ca="1">IF(main[[#This Row],[Place]]="Cardiff",main[[#This Row],[Networth]],0)</f>
        <v>0</v>
      </c>
      <c r="AF782">
        <f ca="1">IF(main[[#This Row],[Place]]="New york",main[[#This Row],[Networth]],0)</f>
        <v>0</v>
      </c>
      <c r="AG782">
        <f ca="1">IF(main[[#This Row],[Place]]="London",main[[#This Row],[Networth]],0)</f>
        <v>0</v>
      </c>
      <c r="AH782">
        <f ca="1">IF(main[[#This Row],[Place]]="Paris",main[[#This Row],[Networth]],0)</f>
        <v>0</v>
      </c>
      <c r="AI782">
        <f ca="1">IF(main[[#This Row],[Place]]="Rome",main[[#This Row],[Networth]],0)</f>
        <v>0</v>
      </c>
      <c r="AJ782">
        <f ca="1">IF(main[[#This Row],[Place]]="Delhi",main[[#This Row],[Networth]],0)</f>
        <v>3248043.1591758979</v>
      </c>
      <c r="AK782">
        <f ca="1">IF(main[[#This Row],[Place]]="Lords",main[[#This Row],[Networth]],0)</f>
        <v>0</v>
      </c>
    </row>
    <row r="783" spans="4:37">
      <c r="D783" s="16">
        <f t="shared" ca="1" si="266"/>
        <v>1</v>
      </c>
      <c r="E783">
        <f t="shared" ca="1" si="266"/>
        <v>9</v>
      </c>
      <c r="F783">
        <f t="shared" si="287"/>
        <v>780</v>
      </c>
      <c r="G783" t="str">
        <f ca="1">VLOOKUP(D783,firstname[],2,FALSE)</f>
        <v>Abhijeet</v>
      </c>
      <c r="H783" s="3" t="str">
        <f ca="1">VLOOKUP(E783,lastname[],2,FALSE)</f>
        <v>Modi</v>
      </c>
      <c r="I783">
        <f t="shared" ca="1" si="267"/>
        <v>34</v>
      </c>
      <c r="J783">
        <f t="shared" ca="1" si="268"/>
        <v>2</v>
      </c>
      <c r="K783" t="str">
        <f t="shared" ca="1" si="269"/>
        <v>women</v>
      </c>
      <c r="L783">
        <f t="shared" ca="1" si="270"/>
        <v>2</v>
      </c>
      <c r="M783" t="str">
        <f t="shared" ca="1" si="271"/>
        <v>Chemical</v>
      </c>
      <c r="N783">
        <f t="shared" ca="1" si="272"/>
        <v>5</v>
      </c>
      <c r="O783" t="str">
        <f t="shared" ca="1" si="273"/>
        <v>PHD</v>
      </c>
      <c r="P783">
        <f t="shared" ca="1" si="274"/>
        <v>2</v>
      </c>
      <c r="Q783">
        <f t="shared" ca="1" si="275"/>
        <v>4</v>
      </c>
      <c r="R783">
        <f t="shared" ca="1" si="276"/>
        <v>1048546</v>
      </c>
      <c r="S783">
        <f t="shared" ca="1" si="277"/>
        <v>6</v>
      </c>
      <c r="T783" t="str">
        <f t="shared" ca="1" si="278"/>
        <v>Lords</v>
      </c>
      <c r="U783">
        <f t="shared" ca="1" si="279"/>
        <v>4485927.9300836492</v>
      </c>
      <c r="V783">
        <f t="shared" ca="1" si="280"/>
        <v>205221.39127846621</v>
      </c>
      <c r="W783">
        <f t="shared" ca="1" si="281"/>
        <v>322656.20194552798</v>
      </c>
      <c r="X783">
        <f t="shared" ca="1" si="282"/>
        <v>45205.071775107979</v>
      </c>
      <c r="Y783">
        <f t="shared" ca="1" si="283"/>
        <v>263925.79610606557</v>
      </c>
      <c r="Z783">
        <f t="shared" ca="1" si="284"/>
        <v>163493.4454066086</v>
      </c>
      <c r="AA783">
        <f t="shared" ca="1" si="285"/>
        <v>6020623.5774357859</v>
      </c>
      <c r="AB783">
        <f t="shared" ca="1" si="286"/>
        <v>5506271.3182761464</v>
      </c>
      <c r="AD783">
        <f ca="1">IF(main[[#This Row],[Place]]="Melbourne",main[[#This Row],[Networth]],0)</f>
        <v>0</v>
      </c>
      <c r="AE783">
        <f ca="1">IF(main[[#This Row],[Place]]="Cardiff",main[[#This Row],[Networth]],0)</f>
        <v>0</v>
      </c>
      <c r="AF783">
        <f ca="1">IF(main[[#This Row],[Place]]="New york",main[[#This Row],[Networth]],0)</f>
        <v>0</v>
      </c>
      <c r="AG783">
        <f ca="1">IF(main[[#This Row],[Place]]="London",main[[#This Row],[Networth]],0)</f>
        <v>0</v>
      </c>
      <c r="AH783">
        <f ca="1">IF(main[[#This Row],[Place]]="Paris",main[[#This Row],[Networth]],0)</f>
        <v>0</v>
      </c>
      <c r="AI783">
        <f ca="1">IF(main[[#This Row],[Place]]="Rome",main[[#This Row],[Networth]],0)</f>
        <v>0</v>
      </c>
      <c r="AJ783">
        <f ca="1">IF(main[[#This Row],[Place]]="Delhi",main[[#This Row],[Networth]],0)</f>
        <v>0</v>
      </c>
      <c r="AK783">
        <f ca="1">IF(main[[#This Row],[Place]]="Lords",main[[#This Row],[Networth]],0)</f>
        <v>5506271.3182761464</v>
      </c>
    </row>
    <row r="784" spans="4:37">
      <c r="D784" s="16">
        <f t="shared" ca="1" si="266"/>
        <v>2</v>
      </c>
      <c r="E784">
        <f t="shared" ca="1" si="266"/>
        <v>21</v>
      </c>
      <c r="F784">
        <f t="shared" si="287"/>
        <v>781</v>
      </c>
      <c r="G784" t="str">
        <f ca="1">VLOOKUP(D784,firstname[],2,FALSE)</f>
        <v>Daya</v>
      </c>
      <c r="H784" s="3" t="str">
        <f ca="1">VLOOKUP(E784,lastname[],2,FALSE)</f>
        <v>Starc</v>
      </c>
      <c r="I784">
        <f t="shared" ca="1" si="267"/>
        <v>40</v>
      </c>
      <c r="J784">
        <f t="shared" ca="1" si="268"/>
        <v>2</v>
      </c>
      <c r="K784" t="str">
        <f t="shared" ca="1" si="269"/>
        <v>women</v>
      </c>
      <c r="L784">
        <f t="shared" ca="1" si="270"/>
        <v>2</v>
      </c>
      <c r="M784" t="str">
        <f t="shared" ca="1" si="271"/>
        <v>Chemical</v>
      </c>
      <c r="N784">
        <f t="shared" ca="1" si="272"/>
        <v>3</v>
      </c>
      <c r="O784" t="str">
        <f t="shared" ca="1" si="273"/>
        <v>Graduate</v>
      </c>
      <c r="P784">
        <f t="shared" ca="1" si="274"/>
        <v>3</v>
      </c>
      <c r="Q784">
        <f t="shared" ca="1" si="275"/>
        <v>3</v>
      </c>
      <c r="R784">
        <f t="shared" ca="1" si="276"/>
        <v>475130</v>
      </c>
      <c r="S784">
        <f t="shared" ca="1" si="277"/>
        <v>3</v>
      </c>
      <c r="T784" t="str">
        <f t="shared" ca="1" si="278"/>
        <v>Paris</v>
      </c>
      <c r="U784">
        <f t="shared" ca="1" si="279"/>
        <v>1528229.3124754829</v>
      </c>
      <c r="V784">
        <f t="shared" ca="1" si="280"/>
        <v>132492.29414962363</v>
      </c>
      <c r="W784">
        <f t="shared" ca="1" si="281"/>
        <v>216460.05009733856</v>
      </c>
      <c r="X784">
        <f t="shared" ca="1" si="282"/>
        <v>46162.098194517857</v>
      </c>
      <c r="Y784">
        <f t="shared" ca="1" si="283"/>
        <v>170251.18748897655</v>
      </c>
      <c r="Z784">
        <f t="shared" ca="1" si="284"/>
        <v>323622.92456894967</v>
      </c>
      <c r="AA784">
        <f t="shared" ca="1" si="285"/>
        <v>2543442.2871417711</v>
      </c>
      <c r="AB784">
        <f t="shared" ca="1" si="286"/>
        <v>2194536.7073086533</v>
      </c>
      <c r="AD784">
        <f ca="1">IF(main[[#This Row],[Place]]="Melbourne",main[[#This Row],[Networth]],0)</f>
        <v>0</v>
      </c>
      <c r="AE784">
        <f ca="1">IF(main[[#This Row],[Place]]="Cardiff",main[[#This Row],[Networth]],0)</f>
        <v>0</v>
      </c>
      <c r="AF784">
        <f ca="1">IF(main[[#This Row],[Place]]="New york",main[[#This Row],[Networth]],0)</f>
        <v>0</v>
      </c>
      <c r="AG784">
        <f ca="1">IF(main[[#This Row],[Place]]="London",main[[#This Row],[Networth]],0)</f>
        <v>0</v>
      </c>
      <c r="AH784">
        <f ca="1">IF(main[[#This Row],[Place]]="Paris",main[[#This Row],[Networth]],0)</f>
        <v>2194536.7073086533</v>
      </c>
      <c r="AI784">
        <f ca="1">IF(main[[#This Row],[Place]]="Rome",main[[#This Row],[Networth]],0)</f>
        <v>0</v>
      </c>
      <c r="AJ784">
        <f ca="1">IF(main[[#This Row],[Place]]="Delhi",main[[#This Row],[Networth]],0)</f>
        <v>0</v>
      </c>
      <c r="AK784">
        <f ca="1">IF(main[[#This Row],[Place]]="Lords",main[[#This Row],[Networth]],0)</f>
        <v>0</v>
      </c>
    </row>
    <row r="785" spans="4:37">
      <c r="D785" s="16">
        <f t="shared" ca="1" si="266"/>
        <v>7</v>
      </c>
      <c r="E785">
        <f t="shared" ca="1" si="266"/>
        <v>12</v>
      </c>
      <c r="F785">
        <f t="shared" si="287"/>
        <v>782</v>
      </c>
      <c r="G785" t="str">
        <f ca="1">VLOOKUP(D785,firstname[],2,FALSE)</f>
        <v>Elon</v>
      </c>
      <c r="H785" s="3" t="str">
        <f ca="1">VLOOKUP(E785,lastname[],2,FALSE)</f>
        <v>Sarkar</v>
      </c>
      <c r="I785">
        <f t="shared" ca="1" si="267"/>
        <v>35</v>
      </c>
      <c r="J785">
        <f t="shared" ca="1" si="268"/>
        <v>2</v>
      </c>
      <c r="K785" t="str">
        <f t="shared" ca="1" si="269"/>
        <v>women</v>
      </c>
      <c r="L785">
        <f t="shared" ca="1" si="270"/>
        <v>5</v>
      </c>
      <c r="M785" t="str">
        <f t="shared" ca="1" si="271"/>
        <v>Electrical</v>
      </c>
      <c r="N785">
        <f t="shared" ca="1" si="272"/>
        <v>2</v>
      </c>
      <c r="O785" t="str">
        <f t="shared" ca="1" si="273"/>
        <v>SSC</v>
      </c>
      <c r="P785">
        <f t="shared" ca="1" si="274"/>
        <v>2</v>
      </c>
      <c r="Q785">
        <f t="shared" ca="1" si="275"/>
        <v>2</v>
      </c>
      <c r="R785">
        <f t="shared" ca="1" si="276"/>
        <v>612430</v>
      </c>
      <c r="S785">
        <f t="shared" ca="1" si="277"/>
        <v>8</v>
      </c>
      <c r="T785" t="str">
        <f t="shared" ca="1" si="278"/>
        <v>Cardiff</v>
      </c>
      <c r="U785">
        <f t="shared" ca="1" si="279"/>
        <v>5945870.2633568142</v>
      </c>
      <c r="V785">
        <f t="shared" ca="1" si="280"/>
        <v>127096.07286183644</v>
      </c>
      <c r="W785">
        <f t="shared" ca="1" si="281"/>
        <v>467267.15675644227</v>
      </c>
      <c r="X785">
        <f t="shared" ca="1" si="282"/>
        <v>356906.46481517999</v>
      </c>
      <c r="Y785">
        <f t="shared" ca="1" si="283"/>
        <v>422905.43670021271</v>
      </c>
      <c r="Z785">
        <f t="shared" ca="1" si="284"/>
        <v>378707.51814985764</v>
      </c>
      <c r="AA785">
        <f t="shared" ca="1" si="285"/>
        <v>7404274.9382631136</v>
      </c>
      <c r="AB785">
        <f t="shared" ca="1" si="286"/>
        <v>6497366.9638858847</v>
      </c>
      <c r="AD785">
        <f ca="1">IF(main[[#This Row],[Place]]="Melbourne",main[[#This Row],[Networth]],0)</f>
        <v>0</v>
      </c>
      <c r="AE785">
        <f ca="1">IF(main[[#This Row],[Place]]="Cardiff",main[[#This Row],[Networth]],0)</f>
        <v>6497366.9638858847</v>
      </c>
      <c r="AF785">
        <f ca="1">IF(main[[#This Row],[Place]]="New york",main[[#This Row],[Networth]],0)</f>
        <v>0</v>
      </c>
      <c r="AG785">
        <f ca="1">IF(main[[#This Row],[Place]]="London",main[[#This Row],[Networth]],0)</f>
        <v>0</v>
      </c>
      <c r="AH785">
        <f ca="1">IF(main[[#This Row],[Place]]="Paris",main[[#This Row],[Networth]],0)</f>
        <v>0</v>
      </c>
      <c r="AI785">
        <f ca="1">IF(main[[#This Row],[Place]]="Rome",main[[#This Row],[Networth]],0)</f>
        <v>0</v>
      </c>
      <c r="AJ785">
        <f ca="1">IF(main[[#This Row],[Place]]="Delhi",main[[#This Row],[Networth]],0)</f>
        <v>0</v>
      </c>
      <c r="AK785">
        <f ca="1">IF(main[[#This Row],[Place]]="Lords",main[[#This Row],[Networth]],0)</f>
        <v>0</v>
      </c>
    </row>
    <row r="786" spans="4:37">
      <c r="D786" s="16">
        <f t="shared" ca="1" si="266"/>
        <v>20</v>
      </c>
      <c r="E786">
        <f t="shared" ca="1" si="266"/>
        <v>30</v>
      </c>
      <c r="F786">
        <f t="shared" si="287"/>
        <v>783</v>
      </c>
      <c r="G786" t="str">
        <f ca="1">VLOOKUP(D786,firstname[],2,FALSE)</f>
        <v>Rozy</v>
      </c>
      <c r="H786" s="3" t="str">
        <f ca="1">VLOOKUP(E786,lastname[],2,FALSE)</f>
        <v>Hawkings</v>
      </c>
      <c r="I786">
        <f t="shared" ca="1" si="267"/>
        <v>31</v>
      </c>
      <c r="J786">
        <f t="shared" ca="1" si="268"/>
        <v>2</v>
      </c>
      <c r="K786" t="str">
        <f t="shared" ca="1" si="269"/>
        <v>women</v>
      </c>
      <c r="L786">
        <f t="shared" ca="1" si="270"/>
        <v>4</v>
      </c>
      <c r="M786" t="str">
        <f t="shared" ca="1" si="271"/>
        <v>IT</v>
      </c>
      <c r="N786">
        <f t="shared" ca="1" si="272"/>
        <v>4</v>
      </c>
      <c r="O786" t="str">
        <f t="shared" ca="1" si="273"/>
        <v>PostGraduate</v>
      </c>
      <c r="P786">
        <f t="shared" ca="1" si="274"/>
        <v>1</v>
      </c>
      <c r="Q786">
        <f t="shared" ca="1" si="275"/>
        <v>1</v>
      </c>
      <c r="R786">
        <f t="shared" ca="1" si="276"/>
        <v>52956</v>
      </c>
      <c r="S786">
        <f t="shared" ca="1" si="277"/>
        <v>7</v>
      </c>
      <c r="T786" t="str">
        <f t="shared" ca="1" si="278"/>
        <v>Melbourne</v>
      </c>
      <c r="U786">
        <f t="shared" ca="1" si="279"/>
        <v>481340.6027834533</v>
      </c>
      <c r="V786">
        <f t="shared" ca="1" si="280"/>
        <v>45441.681474888421</v>
      </c>
      <c r="W786">
        <f t="shared" ca="1" si="281"/>
        <v>6001.1891259752974</v>
      </c>
      <c r="X786">
        <f t="shared" ca="1" si="282"/>
        <v>847.20264932448163</v>
      </c>
      <c r="Y786">
        <f t="shared" ca="1" si="283"/>
        <v>28712.440924007213</v>
      </c>
      <c r="Z786">
        <f t="shared" ca="1" si="284"/>
        <v>9741.7525821686413</v>
      </c>
      <c r="AA786">
        <f t="shared" ca="1" si="285"/>
        <v>550039.54449159722</v>
      </c>
      <c r="AB786">
        <f t="shared" ca="1" si="286"/>
        <v>475038.21944337711</v>
      </c>
      <c r="AD786">
        <f ca="1">IF(main[[#This Row],[Place]]="Melbourne",main[[#This Row],[Networth]],0)</f>
        <v>475038.21944337711</v>
      </c>
      <c r="AE786">
        <f ca="1">IF(main[[#This Row],[Place]]="Cardiff",main[[#This Row],[Networth]],0)</f>
        <v>0</v>
      </c>
      <c r="AF786">
        <f ca="1">IF(main[[#This Row],[Place]]="New york",main[[#This Row],[Networth]],0)</f>
        <v>0</v>
      </c>
      <c r="AG786">
        <f ca="1">IF(main[[#This Row],[Place]]="London",main[[#This Row],[Networth]],0)</f>
        <v>0</v>
      </c>
      <c r="AH786">
        <f ca="1">IF(main[[#This Row],[Place]]="Paris",main[[#This Row],[Networth]],0)</f>
        <v>0</v>
      </c>
      <c r="AI786">
        <f ca="1">IF(main[[#This Row],[Place]]="Rome",main[[#This Row],[Networth]],0)</f>
        <v>0</v>
      </c>
      <c r="AJ786">
        <f ca="1">IF(main[[#This Row],[Place]]="Delhi",main[[#This Row],[Networth]],0)</f>
        <v>0</v>
      </c>
      <c r="AK786">
        <f ca="1">IF(main[[#This Row],[Place]]="Lords",main[[#This Row],[Networth]],0)</f>
        <v>0</v>
      </c>
    </row>
    <row r="787" spans="4:37">
      <c r="D787" s="16">
        <f t="shared" ca="1" si="266"/>
        <v>3</v>
      </c>
      <c r="E787">
        <f t="shared" ca="1" si="266"/>
        <v>25</v>
      </c>
      <c r="F787">
        <f t="shared" si="287"/>
        <v>784</v>
      </c>
      <c r="G787" t="str">
        <f ca="1">VLOOKUP(D787,firstname[],2,FALSE)</f>
        <v>Pradyuman</v>
      </c>
      <c r="H787" s="3" t="str">
        <f ca="1">VLOOKUP(E787,lastname[],2,FALSE)</f>
        <v>Mathhodkar</v>
      </c>
      <c r="I787">
        <f t="shared" ca="1" si="267"/>
        <v>45</v>
      </c>
      <c r="J787">
        <f t="shared" ca="1" si="268"/>
        <v>1</v>
      </c>
      <c r="K787" t="str">
        <f t="shared" ca="1" si="269"/>
        <v>men</v>
      </c>
      <c r="L787">
        <f t="shared" ca="1" si="270"/>
        <v>4</v>
      </c>
      <c r="M787" t="str">
        <f t="shared" ca="1" si="271"/>
        <v>IT</v>
      </c>
      <c r="N787">
        <f t="shared" ca="1" si="272"/>
        <v>4</v>
      </c>
      <c r="O787" t="str">
        <f t="shared" ca="1" si="273"/>
        <v>PostGraduate</v>
      </c>
      <c r="P787">
        <f t="shared" ca="1" si="274"/>
        <v>3</v>
      </c>
      <c r="Q787">
        <f t="shared" ca="1" si="275"/>
        <v>2</v>
      </c>
      <c r="R787">
        <f t="shared" ca="1" si="276"/>
        <v>1145931</v>
      </c>
      <c r="S787">
        <f t="shared" ca="1" si="277"/>
        <v>5</v>
      </c>
      <c r="T787" t="str">
        <f t="shared" ca="1" si="278"/>
        <v>Delhi</v>
      </c>
      <c r="U787">
        <f t="shared" ca="1" si="279"/>
        <v>4449447.1024740916</v>
      </c>
      <c r="V787">
        <f t="shared" ca="1" si="280"/>
        <v>306829.71721226879</v>
      </c>
      <c r="W787">
        <f t="shared" ca="1" si="281"/>
        <v>1131851.0573411994</v>
      </c>
      <c r="X787">
        <f t="shared" ca="1" si="282"/>
        <v>152132.89263910515</v>
      </c>
      <c r="Y787">
        <f t="shared" ca="1" si="283"/>
        <v>16799.745693592591</v>
      </c>
      <c r="Z787">
        <f t="shared" ca="1" si="284"/>
        <v>17149.524375384528</v>
      </c>
      <c r="AA787">
        <f t="shared" ca="1" si="285"/>
        <v>6744378.6841906756</v>
      </c>
      <c r="AB787">
        <f t="shared" ca="1" si="286"/>
        <v>6268616.328645709</v>
      </c>
      <c r="AD787">
        <f ca="1">IF(main[[#This Row],[Place]]="Melbourne",main[[#This Row],[Networth]],0)</f>
        <v>0</v>
      </c>
      <c r="AE787">
        <f ca="1">IF(main[[#This Row],[Place]]="Cardiff",main[[#This Row],[Networth]],0)</f>
        <v>0</v>
      </c>
      <c r="AF787">
        <f ca="1">IF(main[[#This Row],[Place]]="New york",main[[#This Row],[Networth]],0)</f>
        <v>0</v>
      </c>
      <c r="AG787">
        <f ca="1">IF(main[[#This Row],[Place]]="London",main[[#This Row],[Networth]],0)</f>
        <v>0</v>
      </c>
      <c r="AH787">
        <f ca="1">IF(main[[#This Row],[Place]]="Paris",main[[#This Row],[Networth]],0)</f>
        <v>0</v>
      </c>
      <c r="AI787">
        <f ca="1">IF(main[[#This Row],[Place]]="Rome",main[[#This Row],[Networth]],0)</f>
        <v>0</v>
      </c>
      <c r="AJ787">
        <f ca="1">IF(main[[#This Row],[Place]]="Delhi",main[[#This Row],[Networth]],0)</f>
        <v>6268616.328645709</v>
      </c>
      <c r="AK787">
        <f ca="1">IF(main[[#This Row],[Place]]="Lords",main[[#This Row],[Networth]],0)</f>
        <v>0</v>
      </c>
    </row>
    <row r="788" spans="4:37">
      <c r="D788" s="16">
        <f t="shared" ca="1" si="266"/>
        <v>15</v>
      </c>
      <c r="E788">
        <f t="shared" ca="1" si="266"/>
        <v>20</v>
      </c>
      <c r="F788">
        <f t="shared" si="287"/>
        <v>785</v>
      </c>
      <c r="G788" t="str">
        <f ca="1">VLOOKUP(D788,firstname[],2,FALSE)</f>
        <v>Brendon</v>
      </c>
      <c r="H788" s="3" t="str">
        <f ca="1">VLOOKUP(E788,lastname[],2,FALSE)</f>
        <v>Link</v>
      </c>
      <c r="I788">
        <f t="shared" ca="1" si="267"/>
        <v>33</v>
      </c>
      <c r="J788">
        <f t="shared" ca="1" si="268"/>
        <v>1</v>
      </c>
      <c r="K788" t="str">
        <f t="shared" ca="1" si="269"/>
        <v>men</v>
      </c>
      <c r="L788">
        <f t="shared" ca="1" si="270"/>
        <v>6</v>
      </c>
      <c r="M788" t="str">
        <f t="shared" ca="1" si="271"/>
        <v>Biotech</v>
      </c>
      <c r="N788">
        <f t="shared" ca="1" si="272"/>
        <v>3</v>
      </c>
      <c r="O788" t="str">
        <f t="shared" ca="1" si="273"/>
        <v>Graduate</v>
      </c>
      <c r="P788">
        <f t="shared" ca="1" si="274"/>
        <v>2</v>
      </c>
      <c r="Q788">
        <f t="shared" ca="1" si="275"/>
        <v>2</v>
      </c>
      <c r="R788">
        <f t="shared" ca="1" si="276"/>
        <v>1041478</v>
      </c>
      <c r="S788">
        <f t="shared" ca="1" si="277"/>
        <v>1</v>
      </c>
      <c r="T788" t="str">
        <f t="shared" ca="1" si="278"/>
        <v>New york</v>
      </c>
      <c r="U788">
        <f t="shared" ca="1" si="279"/>
        <v>10094134.422084864</v>
      </c>
      <c r="V788">
        <f t="shared" ca="1" si="280"/>
        <v>749447.99778541713</v>
      </c>
      <c r="W788">
        <f t="shared" ca="1" si="281"/>
        <v>116148.8440849171</v>
      </c>
      <c r="X788">
        <f t="shared" ca="1" si="282"/>
        <v>57157.093367768015</v>
      </c>
      <c r="Y788">
        <f t="shared" ca="1" si="283"/>
        <v>507282.90164485667</v>
      </c>
      <c r="Z788">
        <f t="shared" ca="1" si="284"/>
        <v>548781.90987851878</v>
      </c>
      <c r="AA788">
        <f t="shared" ca="1" si="285"/>
        <v>11800543.176048299</v>
      </c>
      <c r="AB788">
        <f t="shared" ca="1" si="286"/>
        <v>10486655.183250256</v>
      </c>
      <c r="AD788">
        <f ca="1">IF(main[[#This Row],[Place]]="Melbourne",main[[#This Row],[Networth]],0)</f>
        <v>0</v>
      </c>
      <c r="AE788">
        <f ca="1">IF(main[[#This Row],[Place]]="Cardiff",main[[#This Row],[Networth]],0)</f>
        <v>0</v>
      </c>
      <c r="AF788">
        <f ca="1">IF(main[[#This Row],[Place]]="New york",main[[#This Row],[Networth]],0)</f>
        <v>10486655.183250256</v>
      </c>
      <c r="AG788">
        <f ca="1">IF(main[[#This Row],[Place]]="London",main[[#This Row],[Networth]],0)</f>
        <v>0</v>
      </c>
      <c r="AH788">
        <f ca="1">IF(main[[#This Row],[Place]]="Paris",main[[#This Row],[Networth]],0)</f>
        <v>0</v>
      </c>
      <c r="AI788">
        <f ca="1">IF(main[[#This Row],[Place]]="Rome",main[[#This Row],[Networth]],0)</f>
        <v>0</v>
      </c>
      <c r="AJ788">
        <f ca="1">IF(main[[#This Row],[Place]]="Delhi",main[[#This Row],[Networth]],0)</f>
        <v>0</v>
      </c>
      <c r="AK788">
        <f ca="1">IF(main[[#This Row],[Place]]="Lords",main[[#This Row],[Networth]],0)</f>
        <v>0</v>
      </c>
    </row>
    <row r="789" spans="4:37">
      <c r="D789" s="16">
        <f t="shared" ca="1" si="266"/>
        <v>12</v>
      </c>
      <c r="E789">
        <f t="shared" ca="1" si="266"/>
        <v>13</v>
      </c>
      <c r="F789">
        <f t="shared" si="287"/>
        <v>786</v>
      </c>
      <c r="G789" t="str">
        <f ca="1">VLOOKUP(D789,firstname[],2,FALSE)</f>
        <v>Bill</v>
      </c>
      <c r="H789" s="3" t="str">
        <f ca="1">VLOOKUP(E789,lastname[],2,FALSE)</f>
        <v>Hooda</v>
      </c>
      <c r="I789">
        <f t="shared" ca="1" si="267"/>
        <v>28</v>
      </c>
      <c r="J789">
        <f t="shared" ca="1" si="268"/>
        <v>1</v>
      </c>
      <c r="K789" t="str">
        <f t="shared" ca="1" si="269"/>
        <v>men</v>
      </c>
      <c r="L789">
        <f t="shared" ca="1" si="270"/>
        <v>4</v>
      </c>
      <c r="M789" t="str">
        <f t="shared" ca="1" si="271"/>
        <v>IT</v>
      </c>
      <c r="N789">
        <f t="shared" ca="1" si="272"/>
        <v>3</v>
      </c>
      <c r="O789" t="str">
        <f t="shared" ca="1" si="273"/>
        <v>Graduate</v>
      </c>
      <c r="P789">
        <f t="shared" ca="1" si="274"/>
        <v>1</v>
      </c>
      <c r="Q789">
        <f t="shared" ca="1" si="275"/>
        <v>2</v>
      </c>
      <c r="R789">
        <f t="shared" ca="1" si="276"/>
        <v>823317</v>
      </c>
      <c r="S789">
        <f t="shared" ca="1" si="277"/>
        <v>4</v>
      </c>
      <c r="T789" t="str">
        <f t="shared" ca="1" si="278"/>
        <v>Rome</v>
      </c>
      <c r="U789">
        <f t="shared" ca="1" si="279"/>
        <v>3704172.4001083327</v>
      </c>
      <c r="V789">
        <f t="shared" ca="1" si="280"/>
        <v>360570.95966213621</v>
      </c>
      <c r="W789">
        <f t="shared" ca="1" si="281"/>
        <v>587360.18235832953</v>
      </c>
      <c r="X789">
        <f t="shared" ca="1" si="282"/>
        <v>81546.260579634109</v>
      </c>
      <c r="Y789">
        <f t="shared" ca="1" si="283"/>
        <v>373913.14294263598</v>
      </c>
      <c r="Z789">
        <f t="shared" ca="1" si="284"/>
        <v>551192.90318036475</v>
      </c>
      <c r="AA789">
        <f t="shared" ca="1" si="285"/>
        <v>5666042.4856470264</v>
      </c>
      <c r="AB789">
        <f t="shared" ca="1" si="286"/>
        <v>4850012.1224626191</v>
      </c>
      <c r="AD789">
        <f ca="1">IF(main[[#This Row],[Place]]="Melbourne",main[[#This Row],[Networth]],0)</f>
        <v>0</v>
      </c>
      <c r="AE789">
        <f ca="1">IF(main[[#This Row],[Place]]="Cardiff",main[[#This Row],[Networth]],0)</f>
        <v>0</v>
      </c>
      <c r="AF789">
        <f ca="1">IF(main[[#This Row],[Place]]="New york",main[[#This Row],[Networth]],0)</f>
        <v>0</v>
      </c>
      <c r="AG789">
        <f ca="1">IF(main[[#This Row],[Place]]="London",main[[#This Row],[Networth]],0)</f>
        <v>0</v>
      </c>
      <c r="AH789">
        <f ca="1">IF(main[[#This Row],[Place]]="Paris",main[[#This Row],[Networth]],0)</f>
        <v>0</v>
      </c>
      <c r="AI789">
        <f ca="1">IF(main[[#This Row],[Place]]="Rome",main[[#This Row],[Networth]],0)</f>
        <v>4850012.1224626191</v>
      </c>
      <c r="AJ789">
        <f ca="1">IF(main[[#This Row],[Place]]="Delhi",main[[#This Row],[Networth]],0)</f>
        <v>0</v>
      </c>
      <c r="AK789">
        <f ca="1">IF(main[[#This Row],[Place]]="Lords",main[[#This Row],[Networth]],0)</f>
        <v>0</v>
      </c>
    </row>
    <row r="790" spans="4:37">
      <c r="D790" s="16">
        <f t="shared" ca="1" si="266"/>
        <v>16</v>
      </c>
      <c r="E790">
        <f t="shared" ca="1" si="266"/>
        <v>21</v>
      </c>
      <c r="F790">
        <f t="shared" si="287"/>
        <v>787</v>
      </c>
      <c r="G790" t="str">
        <f ca="1">VLOOKUP(D790,firstname[],2,FALSE)</f>
        <v>Kane</v>
      </c>
      <c r="H790" s="3" t="str">
        <f ca="1">VLOOKUP(E790,lastname[],2,FALSE)</f>
        <v>Starc</v>
      </c>
      <c r="I790">
        <f t="shared" ca="1" si="267"/>
        <v>38</v>
      </c>
      <c r="J790">
        <f t="shared" ca="1" si="268"/>
        <v>1</v>
      </c>
      <c r="K790" t="str">
        <f t="shared" ca="1" si="269"/>
        <v>men</v>
      </c>
      <c r="L790">
        <f t="shared" ca="1" si="270"/>
        <v>1</v>
      </c>
      <c r="M790" t="str">
        <f t="shared" ca="1" si="271"/>
        <v>Computer Science</v>
      </c>
      <c r="N790">
        <f t="shared" ca="1" si="272"/>
        <v>2</v>
      </c>
      <c r="O790" t="str">
        <f t="shared" ca="1" si="273"/>
        <v>SSC</v>
      </c>
      <c r="P790">
        <f t="shared" ca="1" si="274"/>
        <v>3</v>
      </c>
      <c r="Q790">
        <f t="shared" ca="1" si="275"/>
        <v>2</v>
      </c>
      <c r="R790">
        <f t="shared" ca="1" si="276"/>
        <v>714595</v>
      </c>
      <c r="S790">
        <f t="shared" ca="1" si="277"/>
        <v>1</v>
      </c>
      <c r="T790" t="str">
        <f t="shared" ca="1" si="278"/>
        <v>New york</v>
      </c>
      <c r="U790">
        <f t="shared" ca="1" si="279"/>
        <v>1067709.9990186496</v>
      </c>
      <c r="V790">
        <f t="shared" ca="1" si="280"/>
        <v>98865.354656909767</v>
      </c>
      <c r="W790">
        <f t="shared" ca="1" si="281"/>
        <v>175334.60588419231</v>
      </c>
      <c r="X790">
        <f t="shared" ca="1" si="282"/>
        <v>76290.493451698945</v>
      </c>
      <c r="Y790">
        <f t="shared" ca="1" si="283"/>
        <v>580527.85404256172</v>
      </c>
      <c r="Z790">
        <f t="shared" ca="1" si="284"/>
        <v>340915.64508528181</v>
      </c>
      <c r="AA790">
        <f t="shared" ca="1" si="285"/>
        <v>2298555.2499881238</v>
      </c>
      <c r="AB790">
        <f t="shared" ca="1" si="286"/>
        <v>1542871.5478369533</v>
      </c>
      <c r="AD790">
        <f ca="1">IF(main[[#This Row],[Place]]="Melbourne",main[[#This Row],[Networth]],0)</f>
        <v>0</v>
      </c>
      <c r="AE790">
        <f ca="1">IF(main[[#This Row],[Place]]="Cardiff",main[[#This Row],[Networth]],0)</f>
        <v>0</v>
      </c>
      <c r="AF790">
        <f ca="1">IF(main[[#This Row],[Place]]="New york",main[[#This Row],[Networth]],0)</f>
        <v>1542871.5478369533</v>
      </c>
      <c r="AG790">
        <f ca="1">IF(main[[#This Row],[Place]]="London",main[[#This Row],[Networth]],0)</f>
        <v>0</v>
      </c>
      <c r="AH790">
        <f ca="1">IF(main[[#This Row],[Place]]="Paris",main[[#This Row],[Networth]],0)</f>
        <v>0</v>
      </c>
      <c r="AI790">
        <f ca="1">IF(main[[#This Row],[Place]]="Rome",main[[#This Row],[Networth]],0)</f>
        <v>0</v>
      </c>
      <c r="AJ790">
        <f ca="1">IF(main[[#This Row],[Place]]="Delhi",main[[#This Row],[Networth]],0)</f>
        <v>0</v>
      </c>
      <c r="AK790">
        <f ca="1">IF(main[[#This Row],[Place]]="Lords",main[[#This Row],[Networth]],0)</f>
        <v>0</v>
      </c>
    </row>
    <row r="791" spans="4:37">
      <c r="D791" s="16">
        <f t="shared" ca="1" si="266"/>
        <v>5</v>
      </c>
      <c r="E791">
        <f t="shared" ca="1" si="266"/>
        <v>7</v>
      </c>
      <c r="F791">
        <f t="shared" si="287"/>
        <v>788</v>
      </c>
      <c r="G791" t="str">
        <f ca="1">VLOOKUP(D791,firstname[],2,FALSE)</f>
        <v>Rishabh</v>
      </c>
      <c r="H791" s="3" t="str">
        <f ca="1">VLOOKUP(E791,lastname[],2,FALSE)</f>
        <v>Trump</v>
      </c>
      <c r="I791">
        <f t="shared" ca="1" si="267"/>
        <v>42</v>
      </c>
      <c r="J791">
        <f t="shared" ca="1" si="268"/>
        <v>1</v>
      </c>
      <c r="K791" t="str">
        <f t="shared" ca="1" si="269"/>
        <v>men</v>
      </c>
      <c r="L791">
        <f t="shared" ca="1" si="270"/>
        <v>2</v>
      </c>
      <c r="M791" t="str">
        <f t="shared" ca="1" si="271"/>
        <v>Chemical</v>
      </c>
      <c r="N791">
        <f t="shared" ca="1" si="272"/>
        <v>3</v>
      </c>
      <c r="O791" t="str">
        <f t="shared" ca="1" si="273"/>
        <v>Graduate</v>
      </c>
      <c r="P791">
        <f t="shared" ca="1" si="274"/>
        <v>2</v>
      </c>
      <c r="Q791">
        <f t="shared" ca="1" si="275"/>
        <v>3</v>
      </c>
      <c r="R791">
        <f t="shared" ca="1" si="276"/>
        <v>87139</v>
      </c>
      <c r="S791">
        <f t="shared" ca="1" si="277"/>
        <v>1</v>
      </c>
      <c r="T791" t="str">
        <f t="shared" ca="1" si="278"/>
        <v>New york</v>
      </c>
      <c r="U791">
        <f t="shared" ca="1" si="279"/>
        <v>42214.369983462813</v>
      </c>
      <c r="V791">
        <f t="shared" ca="1" si="280"/>
        <v>3053.5446881817438</v>
      </c>
      <c r="W791">
        <f t="shared" ca="1" si="281"/>
        <v>35629.279941415363</v>
      </c>
      <c r="X791">
        <f t="shared" ca="1" si="282"/>
        <v>13463.633617699907</v>
      </c>
      <c r="Y791">
        <f t="shared" ca="1" si="283"/>
        <v>67607.212137240072</v>
      </c>
      <c r="Z791">
        <f t="shared" ca="1" si="284"/>
        <v>37678.374625069991</v>
      </c>
      <c r="AA791">
        <f t="shared" ca="1" si="285"/>
        <v>202661.02454994817</v>
      </c>
      <c r="AB791">
        <f t="shared" ca="1" si="286"/>
        <v>118536.63410682644</v>
      </c>
      <c r="AD791">
        <f ca="1">IF(main[[#This Row],[Place]]="Melbourne",main[[#This Row],[Networth]],0)</f>
        <v>0</v>
      </c>
      <c r="AE791">
        <f ca="1">IF(main[[#This Row],[Place]]="Cardiff",main[[#This Row],[Networth]],0)</f>
        <v>0</v>
      </c>
      <c r="AF791">
        <f ca="1">IF(main[[#This Row],[Place]]="New york",main[[#This Row],[Networth]],0)</f>
        <v>118536.63410682644</v>
      </c>
      <c r="AG791">
        <f ca="1">IF(main[[#This Row],[Place]]="London",main[[#This Row],[Networth]],0)</f>
        <v>0</v>
      </c>
      <c r="AH791">
        <f ca="1">IF(main[[#This Row],[Place]]="Paris",main[[#This Row],[Networth]],0)</f>
        <v>0</v>
      </c>
      <c r="AI791">
        <f ca="1">IF(main[[#This Row],[Place]]="Rome",main[[#This Row],[Networth]],0)</f>
        <v>0</v>
      </c>
      <c r="AJ791">
        <f ca="1">IF(main[[#This Row],[Place]]="Delhi",main[[#This Row],[Networth]],0)</f>
        <v>0</v>
      </c>
      <c r="AK791">
        <f ca="1">IF(main[[#This Row],[Place]]="Lords",main[[#This Row],[Networth]],0)</f>
        <v>0</v>
      </c>
    </row>
    <row r="792" spans="4:37">
      <c r="D792" s="16">
        <f t="shared" ca="1" si="266"/>
        <v>18</v>
      </c>
      <c r="E792">
        <f t="shared" ca="1" si="266"/>
        <v>26</v>
      </c>
      <c r="F792">
        <f t="shared" si="287"/>
        <v>789</v>
      </c>
      <c r="G792" t="str">
        <f ca="1">VLOOKUP(D792,firstname[],2,FALSE)</f>
        <v>Charles</v>
      </c>
      <c r="H792" s="3" t="str">
        <f ca="1">VLOOKUP(E792,lastname[],2,FALSE)</f>
        <v>Stirling</v>
      </c>
      <c r="I792">
        <f t="shared" ca="1" si="267"/>
        <v>41</v>
      </c>
      <c r="J792">
        <f t="shared" ca="1" si="268"/>
        <v>2</v>
      </c>
      <c r="K792" t="str">
        <f t="shared" ca="1" si="269"/>
        <v>women</v>
      </c>
      <c r="L792">
        <f t="shared" ca="1" si="270"/>
        <v>1</v>
      </c>
      <c r="M792" t="str">
        <f t="shared" ca="1" si="271"/>
        <v>Computer Science</v>
      </c>
      <c r="N792">
        <f t="shared" ca="1" si="272"/>
        <v>1</v>
      </c>
      <c r="O792" t="str">
        <f t="shared" ca="1" si="273"/>
        <v>HSC</v>
      </c>
      <c r="P792">
        <f t="shared" ca="1" si="274"/>
        <v>2</v>
      </c>
      <c r="Q792">
        <f t="shared" ca="1" si="275"/>
        <v>1</v>
      </c>
      <c r="R792">
        <f t="shared" ca="1" si="276"/>
        <v>972577</v>
      </c>
      <c r="S792">
        <f t="shared" ca="1" si="277"/>
        <v>3</v>
      </c>
      <c r="T792" t="str">
        <f t="shared" ca="1" si="278"/>
        <v>Paris</v>
      </c>
      <c r="U792">
        <f t="shared" ca="1" si="279"/>
        <v>6584291.8782515535</v>
      </c>
      <c r="V792">
        <f t="shared" ca="1" si="280"/>
        <v>580318.66273465648</v>
      </c>
      <c r="W792">
        <f t="shared" ca="1" si="281"/>
        <v>552623.92386002571</v>
      </c>
      <c r="X792">
        <f t="shared" ca="1" si="282"/>
        <v>537047.86756932293</v>
      </c>
      <c r="Y792">
        <f t="shared" ca="1" si="283"/>
        <v>507991.79279803735</v>
      </c>
      <c r="Z792">
        <f t="shared" ca="1" si="284"/>
        <v>60837.327952546737</v>
      </c>
      <c r="AA792">
        <f t="shared" ca="1" si="285"/>
        <v>8170330.1300641261</v>
      </c>
      <c r="AB792">
        <f t="shared" ca="1" si="286"/>
        <v>6544971.8069621092</v>
      </c>
      <c r="AD792">
        <f ca="1">IF(main[[#This Row],[Place]]="Melbourne",main[[#This Row],[Networth]],0)</f>
        <v>0</v>
      </c>
      <c r="AE792">
        <f ca="1">IF(main[[#This Row],[Place]]="Cardiff",main[[#This Row],[Networth]],0)</f>
        <v>0</v>
      </c>
      <c r="AF792">
        <f ca="1">IF(main[[#This Row],[Place]]="New york",main[[#This Row],[Networth]],0)</f>
        <v>0</v>
      </c>
      <c r="AG792">
        <f ca="1">IF(main[[#This Row],[Place]]="London",main[[#This Row],[Networth]],0)</f>
        <v>0</v>
      </c>
      <c r="AH792">
        <f ca="1">IF(main[[#This Row],[Place]]="Paris",main[[#This Row],[Networth]],0)</f>
        <v>6544971.8069621092</v>
      </c>
      <c r="AI792">
        <f ca="1">IF(main[[#This Row],[Place]]="Rome",main[[#This Row],[Networth]],0)</f>
        <v>0</v>
      </c>
      <c r="AJ792">
        <f ca="1">IF(main[[#This Row],[Place]]="Delhi",main[[#This Row],[Networth]],0)</f>
        <v>0</v>
      </c>
      <c r="AK792">
        <f ca="1">IF(main[[#This Row],[Place]]="Lords",main[[#This Row],[Networth]],0)</f>
        <v>0</v>
      </c>
    </row>
    <row r="793" spans="4:37">
      <c r="D793" s="16">
        <f t="shared" ca="1" si="266"/>
        <v>30</v>
      </c>
      <c r="E793">
        <f t="shared" ca="1" si="266"/>
        <v>2</v>
      </c>
      <c r="F793">
        <f t="shared" si="287"/>
        <v>790</v>
      </c>
      <c r="G793" t="str">
        <f ca="1">VLOOKUP(D793,firstname[],2,FALSE)</f>
        <v>Rashid</v>
      </c>
      <c r="H793" s="3" t="str">
        <f ca="1">VLOOKUP(E793,lastname[],2,FALSE)</f>
        <v>Nadel</v>
      </c>
      <c r="I793">
        <f t="shared" ca="1" si="267"/>
        <v>38</v>
      </c>
      <c r="J793">
        <f t="shared" ca="1" si="268"/>
        <v>1</v>
      </c>
      <c r="K793" t="str">
        <f t="shared" ca="1" si="269"/>
        <v>men</v>
      </c>
      <c r="L793">
        <f t="shared" ca="1" si="270"/>
        <v>4</v>
      </c>
      <c r="M793" t="str">
        <f t="shared" ca="1" si="271"/>
        <v>IT</v>
      </c>
      <c r="N793">
        <f t="shared" ca="1" si="272"/>
        <v>1</v>
      </c>
      <c r="O793" t="str">
        <f t="shared" ca="1" si="273"/>
        <v>HSC</v>
      </c>
      <c r="P793">
        <f t="shared" ca="1" si="274"/>
        <v>1</v>
      </c>
      <c r="Q793">
        <f t="shared" ca="1" si="275"/>
        <v>3</v>
      </c>
      <c r="R793">
        <f t="shared" ca="1" si="276"/>
        <v>361355</v>
      </c>
      <c r="S793">
        <f t="shared" ca="1" si="277"/>
        <v>2</v>
      </c>
      <c r="T793" t="str">
        <f t="shared" ca="1" si="278"/>
        <v>London</v>
      </c>
      <c r="U793">
        <f t="shared" ca="1" si="279"/>
        <v>3021610.2100463281</v>
      </c>
      <c r="V793">
        <f t="shared" ca="1" si="280"/>
        <v>75011.016647540659</v>
      </c>
      <c r="W793">
        <f t="shared" ca="1" si="281"/>
        <v>296184.53118981712</v>
      </c>
      <c r="X793">
        <f t="shared" ca="1" si="282"/>
        <v>36771.372782571147</v>
      </c>
      <c r="Y793">
        <f t="shared" ca="1" si="283"/>
        <v>265858.72659269371</v>
      </c>
      <c r="Z793">
        <f t="shared" ca="1" si="284"/>
        <v>233505.83756894205</v>
      </c>
      <c r="AA793">
        <f t="shared" ca="1" si="285"/>
        <v>3912655.5788050871</v>
      </c>
      <c r="AB793">
        <f t="shared" ca="1" si="286"/>
        <v>3535014.4627822815</v>
      </c>
      <c r="AD793">
        <f ca="1">IF(main[[#This Row],[Place]]="Melbourne",main[[#This Row],[Networth]],0)</f>
        <v>0</v>
      </c>
      <c r="AE793">
        <f ca="1">IF(main[[#This Row],[Place]]="Cardiff",main[[#This Row],[Networth]],0)</f>
        <v>0</v>
      </c>
      <c r="AF793">
        <f ca="1">IF(main[[#This Row],[Place]]="New york",main[[#This Row],[Networth]],0)</f>
        <v>0</v>
      </c>
      <c r="AG793">
        <f ca="1">IF(main[[#This Row],[Place]]="London",main[[#This Row],[Networth]],0)</f>
        <v>3535014.4627822815</v>
      </c>
      <c r="AH793">
        <f ca="1">IF(main[[#This Row],[Place]]="Paris",main[[#This Row],[Networth]],0)</f>
        <v>0</v>
      </c>
      <c r="AI793">
        <f ca="1">IF(main[[#This Row],[Place]]="Rome",main[[#This Row],[Networth]],0)</f>
        <v>0</v>
      </c>
      <c r="AJ793">
        <f ca="1">IF(main[[#This Row],[Place]]="Delhi",main[[#This Row],[Networth]],0)</f>
        <v>0</v>
      </c>
      <c r="AK793">
        <f ca="1">IF(main[[#This Row],[Place]]="Lords",main[[#This Row],[Networth]],0)</f>
        <v>0</v>
      </c>
    </row>
    <row r="794" spans="4:37">
      <c r="D794" s="16">
        <f t="shared" ca="1" si="266"/>
        <v>15</v>
      </c>
      <c r="E794">
        <f t="shared" ca="1" si="266"/>
        <v>18</v>
      </c>
      <c r="F794">
        <f t="shared" si="287"/>
        <v>791</v>
      </c>
      <c r="G794" t="str">
        <f ca="1">VLOOKUP(D794,firstname[],2,FALSE)</f>
        <v>Brendon</v>
      </c>
      <c r="H794" s="3" t="str">
        <f ca="1">VLOOKUP(E794,lastname[],2,FALSE)</f>
        <v>Williams</v>
      </c>
      <c r="I794">
        <f t="shared" ca="1" si="267"/>
        <v>43</v>
      </c>
      <c r="J794">
        <f t="shared" ca="1" si="268"/>
        <v>1</v>
      </c>
      <c r="K794" t="str">
        <f t="shared" ca="1" si="269"/>
        <v>men</v>
      </c>
      <c r="L794">
        <f t="shared" ca="1" si="270"/>
        <v>4</v>
      </c>
      <c r="M794" t="str">
        <f t="shared" ca="1" si="271"/>
        <v>IT</v>
      </c>
      <c r="N794">
        <f t="shared" ca="1" si="272"/>
        <v>1</v>
      </c>
      <c r="O794" t="str">
        <f t="shared" ca="1" si="273"/>
        <v>HSC</v>
      </c>
      <c r="P794">
        <f t="shared" ca="1" si="274"/>
        <v>2</v>
      </c>
      <c r="Q794">
        <f t="shared" ca="1" si="275"/>
        <v>2</v>
      </c>
      <c r="R794">
        <f t="shared" ca="1" si="276"/>
        <v>1422198</v>
      </c>
      <c r="S794">
        <f t="shared" ca="1" si="277"/>
        <v>4</v>
      </c>
      <c r="T794" t="str">
        <f t="shared" ca="1" si="278"/>
        <v>Rome</v>
      </c>
      <c r="U794">
        <f t="shared" ca="1" si="279"/>
        <v>3658513.4801331023</v>
      </c>
      <c r="V794">
        <f t="shared" ca="1" si="280"/>
        <v>337254.32951979694</v>
      </c>
      <c r="W794">
        <f t="shared" ca="1" si="281"/>
        <v>405900.62218492199</v>
      </c>
      <c r="X794">
        <f t="shared" ca="1" si="282"/>
        <v>192594.42044874252</v>
      </c>
      <c r="Y794">
        <f t="shared" ca="1" si="283"/>
        <v>175213.76525337936</v>
      </c>
      <c r="Z794">
        <f t="shared" ca="1" si="284"/>
        <v>869077.64768902806</v>
      </c>
      <c r="AA794">
        <f t="shared" ca="1" si="285"/>
        <v>6355689.750007052</v>
      </c>
      <c r="AB794">
        <f t="shared" ca="1" si="286"/>
        <v>5650627.234785133</v>
      </c>
      <c r="AD794">
        <f ca="1">IF(main[[#This Row],[Place]]="Melbourne",main[[#This Row],[Networth]],0)</f>
        <v>0</v>
      </c>
      <c r="AE794">
        <f ca="1">IF(main[[#This Row],[Place]]="Cardiff",main[[#This Row],[Networth]],0)</f>
        <v>0</v>
      </c>
      <c r="AF794">
        <f ca="1">IF(main[[#This Row],[Place]]="New york",main[[#This Row],[Networth]],0)</f>
        <v>0</v>
      </c>
      <c r="AG794">
        <f ca="1">IF(main[[#This Row],[Place]]="London",main[[#This Row],[Networth]],0)</f>
        <v>0</v>
      </c>
      <c r="AH794">
        <f ca="1">IF(main[[#This Row],[Place]]="Paris",main[[#This Row],[Networth]],0)</f>
        <v>0</v>
      </c>
      <c r="AI794">
        <f ca="1">IF(main[[#This Row],[Place]]="Rome",main[[#This Row],[Networth]],0)</f>
        <v>5650627.234785133</v>
      </c>
      <c r="AJ794">
        <f ca="1">IF(main[[#This Row],[Place]]="Delhi",main[[#This Row],[Networth]],0)</f>
        <v>0</v>
      </c>
      <c r="AK794">
        <f ca="1">IF(main[[#This Row],[Place]]="Lords",main[[#This Row],[Networth]],0)</f>
        <v>0</v>
      </c>
    </row>
    <row r="795" spans="4:37">
      <c r="D795" s="16">
        <f t="shared" ca="1" si="266"/>
        <v>16</v>
      </c>
      <c r="E795">
        <f t="shared" ca="1" si="266"/>
        <v>14</v>
      </c>
      <c r="F795">
        <f t="shared" si="287"/>
        <v>792</v>
      </c>
      <c r="G795" t="str">
        <f ca="1">VLOOKUP(D795,firstname[],2,FALSE)</f>
        <v>Kane</v>
      </c>
      <c r="H795" s="3" t="str">
        <f ca="1">VLOOKUP(E795,lastname[],2,FALSE)</f>
        <v>Samad</v>
      </c>
      <c r="I795">
        <f t="shared" ca="1" si="267"/>
        <v>44</v>
      </c>
      <c r="J795">
        <f t="shared" ca="1" si="268"/>
        <v>1</v>
      </c>
      <c r="K795" t="str">
        <f t="shared" ca="1" si="269"/>
        <v>men</v>
      </c>
      <c r="L795">
        <f t="shared" ca="1" si="270"/>
        <v>3</v>
      </c>
      <c r="M795" t="str">
        <f t="shared" ca="1" si="271"/>
        <v>Mechanical</v>
      </c>
      <c r="N795">
        <f t="shared" ca="1" si="272"/>
        <v>5</v>
      </c>
      <c r="O795" t="str">
        <f t="shared" ca="1" si="273"/>
        <v>PHD</v>
      </c>
      <c r="P795">
        <f t="shared" ca="1" si="274"/>
        <v>1</v>
      </c>
      <c r="Q795">
        <f t="shared" ca="1" si="275"/>
        <v>1</v>
      </c>
      <c r="R795">
        <f t="shared" ca="1" si="276"/>
        <v>778268</v>
      </c>
      <c r="S795">
        <f t="shared" ca="1" si="277"/>
        <v>8</v>
      </c>
      <c r="T795" t="str">
        <f t="shared" ca="1" si="278"/>
        <v>Cardiff</v>
      </c>
      <c r="U795">
        <f t="shared" ca="1" si="279"/>
        <v>6227633.3194641583</v>
      </c>
      <c r="V795">
        <f t="shared" ca="1" si="280"/>
        <v>153528.94478518586</v>
      </c>
      <c r="W795">
        <f t="shared" ca="1" si="281"/>
        <v>385513.66428214451</v>
      </c>
      <c r="X795">
        <f t="shared" ca="1" si="282"/>
        <v>167518.10943974572</v>
      </c>
      <c r="Y795">
        <f t="shared" ca="1" si="283"/>
        <v>403007.13166475657</v>
      </c>
      <c r="Z795">
        <f t="shared" ca="1" si="284"/>
        <v>288913.39106068626</v>
      </c>
      <c r="AA795">
        <f t="shared" ca="1" si="285"/>
        <v>7680328.3748069899</v>
      </c>
      <c r="AB795">
        <f t="shared" ca="1" si="286"/>
        <v>6956274.1889173016</v>
      </c>
      <c r="AD795">
        <f ca="1">IF(main[[#This Row],[Place]]="Melbourne",main[[#This Row],[Networth]],0)</f>
        <v>0</v>
      </c>
      <c r="AE795">
        <f ca="1">IF(main[[#This Row],[Place]]="Cardiff",main[[#This Row],[Networth]],0)</f>
        <v>6956274.1889173016</v>
      </c>
      <c r="AF795">
        <f ca="1">IF(main[[#This Row],[Place]]="New york",main[[#This Row],[Networth]],0)</f>
        <v>0</v>
      </c>
      <c r="AG795">
        <f ca="1">IF(main[[#This Row],[Place]]="London",main[[#This Row],[Networth]],0)</f>
        <v>0</v>
      </c>
      <c r="AH795">
        <f ca="1">IF(main[[#This Row],[Place]]="Paris",main[[#This Row],[Networth]],0)</f>
        <v>0</v>
      </c>
      <c r="AI795">
        <f ca="1">IF(main[[#This Row],[Place]]="Rome",main[[#This Row],[Networth]],0)</f>
        <v>0</v>
      </c>
      <c r="AJ795">
        <f ca="1">IF(main[[#This Row],[Place]]="Delhi",main[[#This Row],[Networth]],0)</f>
        <v>0</v>
      </c>
      <c r="AK795">
        <f ca="1">IF(main[[#This Row],[Place]]="Lords",main[[#This Row],[Networth]],0)</f>
        <v>0</v>
      </c>
    </row>
    <row r="796" spans="4:37">
      <c r="D796" s="16">
        <f t="shared" ca="1" si="266"/>
        <v>3</v>
      </c>
      <c r="E796">
        <f t="shared" ca="1" si="266"/>
        <v>24</v>
      </c>
      <c r="F796">
        <f t="shared" si="287"/>
        <v>793</v>
      </c>
      <c r="G796" t="str">
        <f ca="1">VLOOKUP(D796,firstname[],2,FALSE)</f>
        <v>Pradyuman</v>
      </c>
      <c r="H796" s="3" t="str">
        <f ca="1">VLOOKUP(E796,lastname[],2,FALSE)</f>
        <v>Sundar</v>
      </c>
      <c r="I796">
        <f t="shared" ca="1" si="267"/>
        <v>45</v>
      </c>
      <c r="J796">
        <f t="shared" ca="1" si="268"/>
        <v>2</v>
      </c>
      <c r="K796" t="str">
        <f t="shared" ca="1" si="269"/>
        <v>women</v>
      </c>
      <c r="L796">
        <f t="shared" ca="1" si="270"/>
        <v>1</v>
      </c>
      <c r="M796" t="str">
        <f t="shared" ca="1" si="271"/>
        <v>Computer Science</v>
      </c>
      <c r="N796">
        <f t="shared" ca="1" si="272"/>
        <v>2</v>
      </c>
      <c r="O796" t="str">
        <f t="shared" ca="1" si="273"/>
        <v>SSC</v>
      </c>
      <c r="P796">
        <f t="shared" ca="1" si="274"/>
        <v>2</v>
      </c>
      <c r="Q796">
        <f t="shared" ca="1" si="275"/>
        <v>4</v>
      </c>
      <c r="R796">
        <f t="shared" ca="1" si="276"/>
        <v>286560</v>
      </c>
      <c r="S796">
        <f t="shared" ca="1" si="277"/>
        <v>1</v>
      </c>
      <c r="T796" t="str">
        <f t="shared" ca="1" si="278"/>
        <v>New york</v>
      </c>
      <c r="U796">
        <f t="shared" ca="1" si="279"/>
        <v>317781.98564556258</v>
      </c>
      <c r="V796">
        <f t="shared" ca="1" si="280"/>
        <v>14078.460524102395</v>
      </c>
      <c r="W796">
        <f t="shared" ca="1" si="281"/>
        <v>49620.280102737648</v>
      </c>
      <c r="X796">
        <f t="shared" ca="1" si="282"/>
        <v>39037.643370322672</v>
      </c>
      <c r="Y796">
        <f t="shared" ca="1" si="283"/>
        <v>174559.63171224471</v>
      </c>
      <c r="Z796">
        <f t="shared" ca="1" si="284"/>
        <v>166605.3894006467</v>
      </c>
      <c r="AA796">
        <f t="shared" ca="1" si="285"/>
        <v>820567.65514894691</v>
      </c>
      <c r="AB796">
        <f t="shared" ca="1" si="286"/>
        <v>592891.91954227712</v>
      </c>
      <c r="AD796">
        <f ca="1">IF(main[[#This Row],[Place]]="Melbourne",main[[#This Row],[Networth]],0)</f>
        <v>0</v>
      </c>
      <c r="AE796">
        <f ca="1">IF(main[[#This Row],[Place]]="Cardiff",main[[#This Row],[Networth]],0)</f>
        <v>0</v>
      </c>
      <c r="AF796">
        <f ca="1">IF(main[[#This Row],[Place]]="New york",main[[#This Row],[Networth]],0)</f>
        <v>592891.91954227712</v>
      </c>
      <c r="AG796">
        <f ca="1">IF(main[[#This Row],[Place]]="London",main[[#This Row],[Networth]],0)</f>
        <v>0</v>
      </c>
      <c r="AH796">
        <f ca="1">IF(main[[#This Row],[Place]]="Paris",main[[#This Row],[Networth]],0)</f>
        <v>0</v>
      </c>
      <c r="AI796">
        <f ca="1">IF(main[[#This Row],[Place]]="Rome",main[[#This Row],[Networth]],0)</f>
        <v>0</v>
      </c>
      <c r="AJ796">
        <f ca="1">IF(main[[#This Row],[Place]]="Delhi",main[[#This Row],[Networth]],0)</f>
        <v>0</v>
      </c>
      <c r="AK796">
        <f ca="1">IF(main[[#This Row],[Place]]="Lords",main[[#This Row],[Networth]],0)</f>
        <v>0</v>
      </c>
    </row>
    <row r="797" spans="4:37">
      <c r="D797" s="16">
        <f t="shared" ca="1" si="266"/>
        <v>18</v>
      </c>
      <c r="E797">
        <f t="shared" ca="1" si="266"/>
        <v>27</v>
      </c>
      <c r="F797">
        <f t="shared" si="287"/>
        <v>794</v>
      </c>
      <c r="G797" t="str">
        <f ca="1">VLOOKUP(D797,firstname[],2,FALSE)</f>
        <v>Charles</v>
      </c>
      <c r="H797" s="3" t="str">
        <f ca="1">VLOOKUP(E797,lastname[],2,FALSE)</f>
        <v>Khan</v>
      </c>
      <c r="I797">
        <f t="shared" ca="1" si="267"/>
        <v>32</v>
      </c>
      <c r="J797">
        <f t="shared" ca="1" si="268"/>
        <v>1</v>
      </c>
      <c r="K797" t="str">
        <f t="shared" ca="1" si="269"/>
        <v>men</v>
      </c>
      <c r="L797">
        <f t="shared" ca="1" si="270"/>
        <v>4</v>
      </c>
      <c r="M797" t="str">
        <f t="shared" ca="1" si="271"/>
        <v>IT</v>
      </c>
      <c r="N797">
        <f t="shared" ca="1" si="272"/>
        <v>2</v>
      </c>
      <c r="O797" t="str">
        <f t="shared" ca="1" si="273"/>
        <v>SSC</v>
      </c>
      <c r="P797">
        <f t="shared" ca="1" si="274"/>
        <v>1</v>
      </c>
      <c r="Q797">
        <f t="shared" ca="1" si="275"/>
        <v>4</v>
      </c>
      <c r="R797">
        <f t="shared" ca="1" si="276"/>
        <v>1241643</v>
      </c>
      <c r="S797">
        <f t="shared" ca="1" si="277"/>
        <v>4</v>
      </c>
      <c r="T797" t="str">
        <f t="shared" ca="1" si="278"/>
        <v>Rome</v>
      </c>
      <c r="U797">
        <f t="shared" ca="1" si="279"/>
        <v>69341.947022414213</v>
      </c>
      <c r="V797">
        <f t="shared" ca="1" si="280"/>
        <v>2340.5875620278139</v>
      </c>
      <c r="W797">
        <f t="shared" ca="1" si="281"/>
        <v>132694.03714243526</v>
      </c>
      <c r="X797">
        <f t="shared" ca="1" si="282"/>
        <v>114265.52957274583</v>
      </c>
      <c r="Y797">
        <f t="shared" ca="1" si="283"/>
        <v>706856.55878739874</v>
      </c>
      <c r="Z797">
        <f t="shared" ca="1" si="284"/>
        <v>912413.91162473732</v>
      </c>
      <c r="AA797">
        <f t="shared" ca="1" si="285"/>
        <v>2356092.8957895869</v>
      </c>
      <c r="AB797">
        <f t="shared" ca="1" si="286"/>
        <v>1532630.2198674146</v>
      </c>
      <c r="AD797">
        <f ca="1">IF(main[[#This Row],[Place]]="Melbourne",main[[#This Row],[Networth]],0)</f>
        <v>0</v>
      </c>
      <c r="AE797">
        <f ca="1">IF(main[[#This Row],[Place]]="Cardiff",main[[#This Row],[Networth]],0)</f>
        <v>0</v>
      </c>
      <c r="AF797">
        <f ca="1">IF(main[[#This Row],[Place]]="New york",main[[#This Row],[Networth]],0)</f>
        <v>0</v>
      </c>
      <c r="AG797">
        <f ca="1">IF(main[[#This Row],[Place]]="London",main[[#This Row],[Networth]],0)</f>
        <v>0</v>
      </c>
      <c r="AH797">
        <f ca="1">IF(main[[#This Row],[Place]]="Paris",main[[#This Row],[Networth]],0)</f>
        <v>0</v>
      </c>
      <c r="AI797">
        <f ca="1">IF(main[[#This Row],[Place]]="Rome",main[[#This Row],[Networth]],0)</f>
        <v>1532630.2198674146</v>
      </c>
      <c r="AJ797">
        <f ca="1">IF(main[[#This Row],[Place]]="Delhi",main[[#This Row],[Networth]],0)</f>
        <v>0</v>
      </c>
      <c r="AK797">
        <f ca="1">IF(main[[#This Row],[Place]]="Lords",main[[#This Row],[Networth]],0)</f>
        <v>0</v>
      </c>
    </row>
    <row r="798" spans="4:37">
      <c r="D798" s="16">
        <f t="shared" ca="1" si="266"/>
        <v>5</v>
      </c>
      <c r="E798">
        <f t="shared" ca="1" si="266"/>
        <v>25</v>
      </c>
      <c r="F798">
        <f t="shared" si="287"/>
        <v>795</v>
      </c>
      <c r="G798" t="str">
        <f ca="1">VLOOKUP(D798,firstname[],2,FALSE)</f>
        <v>Rishabh</v>
      </c>
      <c r="H798" s="3" t="str">
        <f ca="1">VLOOKUP(E798,lastname[],2,FALSE)</f>
        <v>Mathhodkar</v>
      </c>
      <c r="I798">
        <f t="shared" ca="1" si="267"/>
        <v>33</v>
      </c>
      <c r="J798">
        <f t="shared" ca="1" si="268"/>
        <v>1</v>
      </c>
      <c r="K798" t="str">
        <f t="shared" ca="1" si="269"/>
        <v>men</v>
      </c>
      <c r="L798">
        <f t="shared" ca="1" si="270"/>
        <v>6</v>
      </c>
      <c r="M798" t="str">
        <f t="shared" ca="1" si="271"/>
        <v>Biotech</v>
      </c>
      <c r="N798">
        <f t="shared" ca="1" si="272"/>
        <v>4</v>
      </c>
      <c r="O798" t="str">
        <f t="shared" ca="1" si="273"/>
        <v>PostGraduate</v>
      </c>
      <c r="P798">
        <f t="shared" ca="1" si="274"/>
        <v>2</v>
      </c>
      <c r="Q798">
        <f t="shared" ca="1" si="275"/>
        <v>1</v>
      </c>
      <c r="R798">
        <f t="shared" ca="1" si="276"/>
        <v>1109347</v>
      </c>
      <c r="S798">
        <f t="shared" ca="1" si="277"/>
        <v>4</v>
      </c>
      <c r="T798" t="str">
        <f t="shared" ca="1" si="278"/>
        <v>Rome</v>
      </c>
      <c r="U798">
        <f t="shared" ca="1" si="279"/>
        <v>103410.23945511802</v>
      </c>
      <c r="V798">
        <f t="shared" ca="1" si="280"/>
        <v>9756.3755290512618</v>
      </c>
      <c r="W798">
        <f t="shared" ca="1" si="281"/>
        <v>578833.56031978934</v>
      </c>
      <c r="X798">
        <f t="shared" ca="1" si="282"/>
        <v>321644.12347809429</v>
      </c>
      <c r="Y798">
        <f t="shared" ca="1" si="283"/>
        <v>697498.40247398173</v>
      </c>
      <c r="Z798">
        <f t="shared" ca="1" si="284"/>
        <v>182223.62700057609</v>
      </c>
      <c r="AA798">
        <f t="shared" ca="1" si="285"/>
        <v>1973814.4267754836</v>
      </c>
      <c r="AB798">
        <f t="shared" ca="1" si="286"/>
        <v>944915.52529435628</v>
      </c>
      <c r="AD798">
        <f ca="1">IF(main[[#This Row],[Place]]="Melbourne",main[[#This Row],[Networth]],0)</f>
        <v>0</v>
      </c>
      <c r="AE798">
        <f ca="1">IF(main[[#This Row],[Place]]="Cardiff",main[[#This Row],[Networth]],0)</f>
        <v>0</v>
      </c>
      <c r="AF798">
        <f ca="1">IF(main[[#This Row],[Place]]="New york",main[[#This Row],[Networth]],0)</f>
        <v>0</v>
      </c>
      <c r="AG798">
        <f ca="1">IF(main[[#This Row],[Place]]="London",main[[#This Row],[Networth]],0)</f>
        <v>0</v>
      </c>
      <c r="AH798">
        <f ca="1">IF(main[[#This Row],[Place]]="Paris",main[[#This Row],[Networth]],0)</f>
        <v>0</v>
      </c>
      <c r="AI798">
        <f ca="1">IF(main[[#This Row],[Place]]="Rome",main[[#This Row],[Networth]],0)</f>
        <v>944915.52529435628</v>
      </c>
      <c r="AJ798">
        <f ca="1">IF(main[[#This Row],[Place]]="Delhi",main[[#This Row],[Networth]],0)</f>
        <v>0</v>
      </c>
      <c r="AK798">
        <f ca="1">IF(main[[#This Row],[Place]]="Lords",main[[#This Row],[Networth]],0)</f>
        <v>0</v>
      </c>
    </row>
    <row r="799" spans="4:37">
      <c r="D799" s="16">
        <f t="shared" ca="1" si="266"/>
        <v>22</v>
      </c>
      <c r="E799">
        <f t="shared" ca="1" si="266"/>
        <v>2</v>
      </c>
      <c r="F799">
        <f t="shared" si="287"/>
        <v>796</v>
      </c>
      <c r="G799" t="str">
        <f ca="1">VLOOKUP(D799,firstname[],2,FALSE)</f>
        <v>Satya</v>
      </c>
      <c r="H799" s="3" t="str">
        <f ca="1">VLOOKUP(E799,lastname[],2,FALSE)</f>
        <v>Nadel</v>
      </c>
      <c r="I799">
        <f t="shared" ca="1" si="267"/>
        <v>30</v>
      </c>
      <c r="J799">
        <f t="shared" ca="1" si="268"/>
        <v>2</v>
      </c>
      <c r="K799" t="str">
        <f t="shared" ca="1" si="269"/>
        <v>women</v>
      </c>
      <c r="L799">
        <f t="shared" ca="1" si="270"/>
        <v>1</v>
      </c>
      <c r="M799" t="str">
        <f t="shared" ca="1" si="271"/>
        <v>Computer Science</v>
      </c>
      <c r="N799">
        <f t="shared" ca="1" si="272"/>
        <v>1</v>
      </c>
      <c r="O799" t="str">
        <f t="shared" ca="1" si="273"/>
        <v>HSC</v>
      </c>
      <c r="P799">
        <f t="shared" ca="1" si="274"/>
        <v>3</v>
      </c>
      <c r="Q799">
        <f t="shared" ca="1" si="275"/>
        <v>2</v>
      </c>
      <c r="R799">
        <f t="shared" ca="1" si="276"/>
        <v>406516</v>
      </c>
      <c r="S799">
        <f t="shared" ca="1" si="277"/>
        <v>3</v>
      </c>
      <c r="T799" t="str">
        <f t="shared" ca="1" si="278"/>
        <v>Paris</v>
      </c>
      <c r="U799">
        <f t="shared" ca="1" si="279"/>
        <v>2566.6617866533538</v>
      </c>
      <c r="V799">
        <f t="shared" ca="1" si="280"/>
        <v>213.4362359956682</v>
      </c>
      <c r="W799">
        <f t="shared" ca="1" si="281"/>
        <v>397585.85976066568</v>
      </c>
      <c r="X799">
        <f t="shared" ca="1" si="282"/>
        <v>73744.587195156317</v>
      </c>
      <c r="Y799">
        <f t="shared" ca="1" si="283"/>
        <v>279134.39887655014</v>
      </c>
      <c r="Z799">
        <f t="shared" ca="1" si="284"/>
        <v>106505.79004462606</v>
      </c>
      <c r="AA799">
        <f t="shared" ca="1" si="285"/>
        <v>913174.31159194512</v>
      </c>
      <c r="AB799">
        <f t="shared" ca="1" si="286"/>
        <v>560081.88928424311</v>
      </c>
      <c r="AD799">
        <f ca="1">IF(main[[#This Row],[Place]]="Melbourne",main[[#This Row],[Networth]],0)</f>
        <v>0</v>
      </c>
      <c r="AE799">
        <f ca="1">IF(main[[#This Row],[Place]]="Cardiff",main[[#This Row],[Networth]],0)</f>
        <v>0</v>
      </c>
      <c r="AF799">
        <f ca="1">IF(main[[#This Row],[Place]]="New york",main[[#This Row],[Networth]],0)</f>
        <v>0</v>
      </c>
      <c r="AG799">
        <f ca="1">IF(main[[#This Row],[Place]]="London",main[[#This Row],[Networth]],0)</f>
        <v>0</v>
      </c>
      <c r="AH799">
        <f ca="1">IF(main[[#This Row],[Place]]="Paris",main[[#This Row],[Networth]],0)</f>
        <v>560081.88928424311</v>
      </c>
      <c r="AI799">
        <f ca="1">IF(main[[#This Row],[Place]]="Rome",main[[#This Row],[Networth]],0)</f>
        <v>0</v>
      </c>
      <c r="AJ799">
        <f ca="1">IF(main[[#This Row],[Place]]="Delhi",main[[#This Row],[Networth]],0)</f>
        <v>0</v>
      </c>
      <c r="AK799">
        <f ca="1">IF(main[[#This Row],[Place]]="Lords",main[[#This Row],[Networth]],0)</f>
        <v>0</v>
      </c>
    </row>
    <row r="800" spans="4:37">
      <c r="D800" s="16">
        <f t="shared" ca="1" si="266"/>
        <v>10</v>
      </c>
      <c r="E800">
        <f t="shared" ca="1" si="266"/>
        <v>9</v>
      </c>
      <c r="F800">
        <f t="shared" si="287"/>
        <v>797</v>
      </c>
      <c r="G800" t="str">
        <f ca="1">VLOOKUP(D800,firstname[],2,FALSE)</f>
        <v>Abdul</v>
      </c>
      <c r="H800" s="3" t="str">
        <f ca="1">VLOOKUP(E800,lastname[],2,FALSE)</f>
        <v>Modi</v>
      </c>
      <c r="I800">
        <f t="shared" ca="1" si="267"/>
        <v>41</v>
      </c>
      <c r="J800">
        <f t="shared" ca="1" si="268"/>
        <v>1</v>
      </c>
      <c r="K800" t="str">
        <f t="shared" ca="1" si="269"/>
        <v>men</v>
      </c>
      <c r="L800">
        <f t="shared" ca="1" si="270"/>
        <v>5</v>
      </c>
      <c r="M800" t="str">
        <f t="shared" ca="1" si="271"/>
        <v>Electrical</v>
      </c>
      <c r="N800">
        <f t="shared" ca="1" si="272"/>
        <v>2</v>
      </c>
      <c r="O800" t="str">
        <f t="shared" ca="1" si="273"/>
        <v>SSC</v>
      </c>
      <c r="P800">
        <f t="shared" ca="1" si="274"/>
        <v>1</v>
      </c>
      <c r="Q800">
        <f t="shared" ca="1" si="275"/>
        <v>3</v>
      </c>
      <c r="R800">
        <f t="shared" ca="1" si="276"/>
        <v>1171583</v>
      </c>
      <c r="S800">
        <f t="shared" ca="1" si="277"/>
        <v>7</v>
      </c>
      <c r="T800" t="str">
        <f t="shared" ca="1" si="278"/>
        <v>Melbourne</v>
      </c>
      <c r="U800">
        <f t="shared" ca="1" si="279"/>
        <v>9215317.1377654765</v>
      </c>
      <c r="V800">
        <f t="shared" ca="1" si="280"/>
        <v>591749.00727503363</v>
      </c>
      <c r="W800">
        <f t="shared" ca="1" si="281"/>
        <v>1070766.3327359348</v>
      </c>
      <c r="X800">
        <f t="shared" ca="1" si="282"/>
        <v>138308.58104006329</v>
      </c>
      <c r="Y800">
        <f t="shared" ca="1" si="283"/>
        <v>1116980.6127204723</v>
      </c>
      <c r="Z800">
        <f t="shared" ca="1" si="284"/>
        <v>862671.39292279305</v>
      </c>
      <c r="AA800">
        <f t="shared" ca="1" si="285"/>
        <v>12320337.863424204</v>
      </c>
      <c r="AB800">
        <f t="shared" ca="1" si="286"/>
        <v>10473299.662388634</v>
      </c>
      <c r="AD800">
        <f ca="1">IF(main[[#This Row],[Place]]="Melbourne",main[[#This Row],[Networth]],0)</f>
        <v>10473299.662388634</v>
      </c>
      <c r="AE800">
        <f ca="1">IF(main[[#This Row],[Place]]="Cardiff",main[[#This Row],[Networth]],0)</f>
        <v>0</v>
      </c>
      <c r="AF800">
        <f ca="1">IF(main[[#This Row],[Place]]="New york",main[[#This Row],[Networth]],0)</f>
        <v>0</v>
      </c>
      <c r="AG800">
        <f ca="1">IF(main[[#This Row],[Place]]="London",main[[#This Row],[Networth]],0)</f>
        <v>0</v>
      </c>
      <c r="AH800">
        <f ca="1">IF(main[[#This Row],[Place]]="Paris",main[[#This Row],[Networth]],0)</f>
        <v>0</v>
      </c>
      <c r="AI800">
        <f ca="1">IF(main[[#This Row],[Place]]="Rome",main[[#This Row],[Networth]],0)</f>
        <v>0</v>
      </c>
      <c r="AJ800">
        <f ca="1">IF(main[[#This Row],[Place]]="Delhi",main[[#This Row],[Networth]],0)</f>
        <v>0</v>
      </c>
      <c r="AK800">
        <f ca="1">IF(main[[#This Row],[Place]]="Lords",main[[#This Row],[Networth]],0)</f>
        <v>0</v>
      </c>
    </row>
    <row r="801" spans="4:37">
      <c r="D801" s="16">
        <f t="shared" ca="1" si="266"/>
        <v>17</v>
      </c>
      <c r="E801">
        <f t="shared" ca="1" si="266"/>
        <v>22</v>
      </c>
      <c r="F801">
        <f t="shared" si="287"/>
        <v>798</v>
      </c>
      <c r="G801" t="str">
        <f ca="1">VLOOKUP(D801,firstname[],2,FALSE)</f>
        <v>Collin</v>
      </c>
      <c r="H801" s="3" t="str">
        <f ca="1">VLOOKUP(E801,lastname[],2,FALSE)</f>
        <v>Chandel</v>
      </c>
      <c r="I801">
        <f t="shared" ca="1" si="267"/>
        <v>45</v>
      </c>
      <c r="J801">
        <f t="shared" ca="1" si="268"/>
        <v>1</v>
      </c>
      <c r="K801" t="str">
        <f t="shared" ca="1" si="269"/>
        <v>men</v>
      </c>
      <c r="L801">
        <f t="shared" ca="1" si="270"/>
        <v>4</v>
      </c>
      <c r="M801" t="str">
        <f t="shared" ca="1" si="271"/>
        <v>IT</v>
      </c>
      <c r="N801">
        <f t="shared" ca="1" si="272"/>
        <v>2</v>
      </c>
      <c r="O801" t="str">
        <f t="shared" ca="1" si="273"/>
        <v>SSC</v>
      </c>
      <c r="P801">
        <f t="shared" ca="1" si="274"/>
        <v>2</v>
      </c>
      <c r="Q801">
        <f t="shared" ca="1" si="275"/>
        <v>4</v>
      </c>
      <c r="R801">
        <f t="shared" ca="1" si="276"/>
        <v>289847</v>
      </c>
      <c r="S801">
        <f t="shared" ca="1" si="277"/>
        <v>6</v>
      </c>
      <c r="T801" t="str">
        <f t="shared" ca="1" si="278"/>
        <v>Lords</v>
      </c>
      <c r="U801">
        <f t="shared" ca="1" si="279"/>
        <v>2520312.2638640217</v>
      </c>
      <c r="V801">
        <f t="shared" ca="1" si="280"/>
        <v>30248.177997028644</v>
      </c>
      <c r="W801">
        <f t="shared" ca="1" si="281"/>
        <v>197289.02778084381</v>
      </c>
      <c r="X801">
        <f t="shared" ca="1" si="282"/>
        <v>156426.46811843658</v>
      </c>
      <c r="Y801">
        <f t="shared" ca="1" si="283"/>
        <v>204584.83642271755</v>
      </c>
      <c r="Z801">
        <f t="shared" ca="1" si="284"/>
        <v>209637.03233890503</v>
      </c>
      <c r="AA801">
        <f t="shared" ca="1" si="285"/>
        <v>3217085.3239837708</v>
      </c>
      <c r="AB801">
        <f t="shared" ca="1" si="286"/>
        <v>2825825.841445588</v>
      </c>
      <c r="AD801">
        <f ca="1">IF(main[[#This Row],[Place]]="Melbourne",main[[#This Row],[Networth]],0)</f>
        <v>0</v>
      </c>
      <c r="AE801">
        <f ca="1">IF(main[[#This Row],[Place]]="Cardiff",main[[#This Row],[Networth]],0)</f>
        <v>0</v>
      </c>
      <c r="AF801">
        <f ca="1">IF(main[[#This Row],[Place]]="New york",main[[#This Row],[Networth]],0)</f>
        <v>0</v>
      </c>
      <c r="AG801">
        <f ca="1">IF(main[[#This Row],[Place]]="London",main[[#This Row],[Networth]],0)</f>
        <v>0</v>
      </c>
      <c r="AH801">
        <f ca="1">IF(main[[#This Row],[Place]]="Paris",main[[#This Row],[Networth]],0)</f>
        <v>0</v>
      </c>
      <c r="AI801">
        <f ca="1">IF(main[[#This Row],[Place]]="Rome",main[[#This Row],[Networth]],0)</f>
        <v>0</v>
      </c>
      <c r="AJ801">
        <f ca="1">IF(main[[#This Row],[Place]]="Delhi",main[[#This Row],[Networth]],0)</f>
        <v>0</v>
      </c>
      <c r="AK801">
        <f ca="1">IF(main[[#This Row],[Place]]="Lords",main[[#This Row],[Networth]],0)</f>
        <v>2825825.841445588</v>
      </c>
    </row>
    <row r="802" spans="4:37">
      <c r="D802" s="16">
        <f t="shared" ca="1" si="266"/>
        <v>7</v>
      </c>
      <c r="E802">
        <f t="shared" ca="1" si="266"/>
        <v>14</v>
      </c>
      <c r="F802">
        <f t="shared" si="287"/>
        <v>799</v>
      </c>
      <c r="G802" t="str">
        <f ca="1">VLOOKUP(D802,firstname[],2,FALSE)</f>
        <v>Elon</v>
      </c>
      <c r="H802" s="3" t="str">
        <f ca="1">VLOOKUP(E802,lastname[],2,FALSE)</f>
        <v>Samad</v>
      </c>
      <c r="I802">
        <f t="shared" ca="1" si="267"/>
        <v>43</v>
      </c>
      <c r="J802">
        <f t="shared" ca="1" si="268"/>
        <v>1</v>
      </c>
      <c r="K802" t="str">
        <f t="shared" ca="1" si="269"/>
        <v>men</v>
      </c>
      <c r="L802">
        <f t="shared" ca="1" si="270"/>
        <v>5</v>
      </c>
      <c r="M802" t="str">
        <f t="shared" ca="1" si="271"/>
        <v>Electrical</v>
      </c>
      <c r="N802">
        <f t="shared" ca="1" si="272"/>
        <v>5</v>
      </c>
      <c r="O802" t="str">
        <f t="shared" ca="1" si="273"/>
        <v>PHD</v>
      </c>
      <c r="P802">
        <f t="shared" ca="1" si="274"/>
        <v>3</v>
      </c>
      <c r="Q802">
        <f t="shared" ca="1" si="275"/>
        <v>4</v>
      </c>
      <c r="R802">
        <f t="shared" ca="1" si="276"/>
        <v>133375</v>
      </c>
      <c r="S802">
        <f t="shared" ca="1" si="277"/>
        <v>7</v>
      </c>
      <c r="T802" t="str">
        <f t="shared" ca="1" si="278"/>
        <v>Melbourne</v>
      </c>
      <c r="U802">
        <f t="shared" ca="1" si="279"/>
        <v>1204207.2962063116</v>
      </c>
      <c r="V802">
        <f t="shared" ca="1" si="280"/>
        <v>19601.342815951033</v>
      </c>
      <c r="W802">
        <f t="shared" ca="1" si="281"/>
        <v>26461.547814038717</v>
      </c>
      <c r="X802">
        <f t="shared" ca="1" si="282"/>
        <v>1248.3635345519949</v>
      </c>
      <c r="Y802">
        <f t="shared" ca="1" si="283"/>
        <v>3361.0056305581465</v>
      </c>
      <c r="Z802">
        <f t="shared" ca="1" si="284"/>
        <v>64608.548663530222</v>
      </c>
      <c r="AA802">
        <f t="shared" ca="1" si="285"/>
        <v>1428652.3926838806</v>
      </c>
      <c r="AB802">
        <f t="shared" ca="1" si="286"/>
        <v>1404441.6807028195</v>
      </c>
      <c r="AD802">
        <f ca="1">IF(main[[#This Row],[Place]]="Melbourne",main[[#This Row],[Networth]],0)</f>
        <v>1404441.6807028195</v>
      </c>
      <c r="AE802">
        <f ca="1">IF(main[[#This Row],[Place]]="Cardiff",main[[#This Row],[Networth]],0)</f>
        <v>0</v>
      </c>
      <c r="AF802">
        <f ca="1">IF(main[[#This Row],[Place]]="New york",main[[#This Row],[Networth]],0)</f>
        <v>0</v>
      </c>
      <c r="AG802">
        <f ca="1">IF(main[[#This Row],[Place]]="London",main[[#This Row],[Networth]],0)</f>
        <v>0</v>
      </c>
      <c r="AH802">
        <f ca="1">IF(main[[#This Row],[Place]]="Paris",main[[#This Row],[Networth]],0)</f>
        <v>0</v>
      </c>
      <c r="AI802">
        <f ca="1">IF(main[[#This Row],[Place]]="Rome",main[[#This Row],[Networth]],0)</f>
        <v>0</v>
      </c>
      <c r="AJ802">
        <f ca="1">IF(main[[#This Row],[Place]]="Delhi",main[[#This Row],[Networth]],0)</f>
        <v>0</v>
      </c>
      <c r="AK802">
        <f ca="1">IF(main[[#This Row],[Place]]="Lords",main[[#This Row],[Networth]],0)</f>
        <v>0</v>
      </c>
    </row>
    <row r="803" spans="4:37">
      <c r="D803" s="16">
        <f t="shared" ca="1" si="266"/>
        <v>29</v>
      </c>
      <c r="E803">
        <f t="shared" ca="1" si="266"/>
        <v>19</v>
      </c>
      <c r="F803">
        <f t="shared" si="287"/>
        <v>800</v>
      </c>
      <c r="G803" t="str">
        <f ca="1">VLOOKUP(D803,firstname[],2,FALSE)</f>
        <v>Asgar</v>
      </c>
      <c r="H803" s="3" t="str">
        <f ca="1">VLOOKUP(E803,lastname[],2,FALSE)</f>
        <v>Chandra</v>
      </c>
      <c r="I803">
        <f t="shared" ca="1" si="267"/>
        <v>29</v>
      </c>
      <c r="J803">
        <f t="shared" ca="1" si="268"/>
        <v>1</v>
      </c>
      <c r="K803" t="str">
        <f t="shared" ca="1" si="269"/>
        <v>men</v>
      </c>
      <c r="L803">
        <f t="shared" ca="1" si="270"/>
        <v>4</v>
      </c>
      <c r="M803" t="str">
        <f t="shared" ca="1" si="271"/>
        <v>IT</v>
      </c>
      <c r="N803">
        <f t="shared" ca="1" si="272"/>
        <v>5</v>
      </c>
      <c r="O803" t="str">
        <f t="shared" ca="1" si="273"/>
        <v>PHD</v>
      </c>
      <c r="P803">
        <f t="shared" ca="1" si="274"/>
        <v>3</v>
      </c>
      <c r="Q803">
        <f t="shared" ca="1" si="275"/>
        <v>3</v>
      </c>
      <c r="R803">
        <f t="shared" ca="1" si="276"/>
        <v>543441</v>
      </c>
      <c r="S803">
        <f t="shared" ca="1" si="277"/>
        <v>5</v>
      </c>
      <c r="T803" t="str">
        <f t="shared" ca="1" si="278"/>
        <v>Delhi</v>
      </c>
      <c r="U803">
        <f t="shared" ca="1" si="279"/>
        <v>4659283.0015691817</v>
      </c>
      <c r="V803">
        <f t="shared" ca="1" si="280"/>
        <v>67285.616309716206</v>
      </c>
      <c r="W803">
        <f t="shared" ca="1" si="281"/>
        <v>487274.89259762294</v>
      </c>
      <c r="X803">
        <f t="shared" ca="1" si="282"/>
        <v>7544.9527286633393</v>
      </c>
      <c r="Y803">
        <f t="shared" ca="1" si="283"/>
        <v>112374.12080962217</v>
      </c>
      <c r="Z803">
        <f t="shared" ca="1" si="284"/>
        <v>50037.967928086131</v>
      </c>
      <c r="AA803">
        <f t="shared" ca="1" si="285"/>
        <v>5740036.8620948913</v>
      </c>
      <c r="AB803">
        <f t="shared" ca="1" si="286"/>
        <v>5552832.1722468892</v>
      </c>
      <c r="AD803">
        <f ca="1">IF(main[[#This Row],[Place]]="Melbourne",main[[#This Row],[Networth]],0)</f>
        <v>0</v>
      </c>
      <c r="AE803">
        <f ca="1">IF(main[[#This Row],[Place]]="Cardiff",main[[#This Row],[Networth]],0)</f>
        <v>0</v>
      </c>
      <c r="AF803">
        <f ca="1">IF(main[[#This Row],[Place]]="New york",main[[#This Row],[Networth]],0)</f>
        <v>0</v>
      </c>
      <c r="AG803">
        <f ca="1">IF(main[[#This Row],[Place]]="London",main[[#This Row],[Networth]],0)</f>
        <v>0</v>
      </c>
      <c r="AH803">
        <f ca="1">IF(main[[#This Row],[Place]]="Paris",main[[#This Row],[Networth]],0)</f>
        <v>0</v>
      </c>
      <c r="AI803">
        <f ca="1">IF(main[[#This Row],[Place]]="Rome",main[[#This Row],[Networth]],0)</f>
        <v>0</v>
      </c>
      <c r="AJ803">
        <f ca="1">IF(main[[#This Row],[Place]]="Delhi",main[[#This Row],[Networth]],0)</f>
        <v>5552832.1722468892</v>
      </c>
      <c r="AK803">
        <f ca="1">IF(main[[#This Row],[Place]]="Lords",main[[#This Row],[Networth]],0)</f>
        <v>0</v>
      </c>
    </row>
    <row r="804" spans="4:37">
      <c r="D804" s="16">
        <f t="shared" ca="1" si="266"/>
        <v>13</v>
      </c>
      <c r="E804">
        <f t="shared" ca="1" si="266"/>
        <v>3</v>
      </c>
      <c r="F804">
        <f t="shared" si="287"/>
        <v>801</v>
      </c>
      <c r="G804" t="str">
        <f ca="1">VLOOKUP(D804,firstname[],2,FALSE)</f>
        <v>Randeep</v>
      </c>
      <c r="H804" s="3" t="str">
        <f ca="1">VLOOKUP(E804,lastname[],2,FALSE)</f>
        <v>Nadela</v>
      </c>
      <c r="I804">
        <f t="shared" ca="1" si="267"/>
        <v>29</v>
      </c>
      <c r="J804">
        <f t="shared" ca="1" si="268"/>
        <v>1</v>
      </c>
      <c r="K804" t="str">
        <f t="shared" ca="1" si="269"/>
        <v>men</v>
      </c>
      <c r="L804">
        <f t="shared" ca="1" si="270"/>
        <v>4</v>
      </c>
      <c r="M804" t="str">
        <f t="shared" ca="1" si="271"/>
        <v>IT</v>
      </c>
      <c r="N804">
        <f t="shared" ca="1" si="272"/>
        <v>2</v>
      </c>
      <c r="O804" t="str">
        <f t="shared" ca="1" si="273"/>
        <v>SSC</v>
      </c>
      <c r="P804">
        <f t="shared" ca="1" si="274"/>
        <v>1</v>
      </c>
      <c r="Q804">
        <f t="shared" ca="1" si="275"/>
        <v>1</v>
      </c>
      <c r="R804">
        <f t="shared" ca="1" si="276"/>
        <v>1482161</v>
      </c>
      <c r="S804">
        <f t="shared" ca="1" si="277"/>
        <v>3</v>
      </c>
      <c r="T804" t="str">
        <f t="shared" ca="1" si="278"/>
        <v>Paris</v>
      </c>
      <c r="U804">
        <f t="shared" ca="1" si="279"/>
        <v>8982696.1895228121</v>
      </c>
      <c r="V804">
        <f t="shared" ca="1" si="280"/>
        <v>142840.34117779424</v>
      </c>
      <c r="W804">
        <f t="shared" ca="1" si="281"/>
        <v>580522.49415573501</v>
      </c>
      <c r="X804">
        <f t="shared" ca="1" si="282"/>
        <v>67847.50559963526</v>
      </c>
      <c r="Y804">
        <f t="shared" ca="1" si="283"/>
        <v>422700.56518420298</v>
      </c>
      <c r="Z804">
        <f t="shared" ca="1" si="284"/>
        <v>751904.25994610623</v>
      </c>
      <c r="AA804">
        <f t="shared" ca="1" si="285"/>
        <v>11797283.943624653</v>
      </c>
      <c r="AB804">
        <f t="shared" ca="1" si="286"/>
        <v>11163895.531663019</v>
      </c>
      <c r="AD804">
        <f ca="1">IF(main[[#This Row],[Place]]="Melbourne",main[[#This Row],[Networth]],0)</f>
        <v>0</v>
      </c>
      <c r="AE804">
        <f ca="1">IF(main[[#This Row],[Place]]="Cardiff",main[[#This Row],[Networth]],0)</f>
        <v>0</v>
      </c>
      <c r="AF804">
        <f ca="1">IF(main[[#This Row],[Place]]="New york",main[[#This Row],[Networth]],0)</f>
        <v>0</v>
      </c>
      <c r="AG804">
        <f ca="1">IF(main[[#This Row],[Place]]="London",main[[#This Row],[Networth]],0)</f>
        <v>0</v>
      </c>
      <c r="AH804">
        <f ca="1">IF(main[[#This Row],[Place]]="Paris",main[[#This Row],[Networth]],0)</f>
        <v>11163895.531663019</v>
      </c>
      <c r="AI804">
        <f ca="1">IF(main[[#This Row],[Place]]="Rome",main[[#This Row],[Networth]],0)</f>
        <v>0</v>
      </c>
      <c r="AJ804">
        <f ca="1">IF(main[[#This Row],[Place]]="Delhi",main[[#This Row],[Networth]],0)</f>
        <v>0</v>
      </c>
      <c r="AK804">
        <f ca="1">IF(main[[#This Row],[Place]]="Lords",main[[#This Row],[Networth]],0)</f>
        <v>0</v>
      </c>
    </row>
    <row r="805" spans="4:37">
      <c r="D805" s="16">
        <f t="shared" ca="1" si="266"/>
        <v>17</v>
      </c>
      <c r="E805">
        <f t="shared" ca="1" si="266"/>
        <v>29</v>
      </c>
      <c r="F805">
        <f t="shared" si="287"/>
        <v>802</v>
      </c>
      <c r="G805" t="str">
        <f ca="1">VLOOKUP(D805,firstname[],2,FALSE)</f>
        <v>Collin</v>
      </c>
      <c r="H805" s="3" t="str">
        <f ca="1">VLOOKUP(E805,lastname[],2,FALSE)</f>
        <v>Stanikzai</v>
      </c>
      <c r="I805">
        <f t="shared" ca="1" si="267"/>
        <v>39</v>
      </c>
      <c r="J805">
        <f t="shared" ca="1" si="268"/>
        <v>2</v>
      </c>
      <c r="K805" t="str">
        <f t="shared" ca="1" si="269"/>
        <v>women</v>
      </c>
      <c r="L805">
        <f t="shared" ca="1" si="270"/>
        <v>3</v>
      </c>
      <c r="M805" t="str">
        <f t="shared" ca="1" si="271"/>
        <v>Mechanical</v>
      </c>
      <c r="N805">
        <f t="shared" ca="1" si="272"/>
        <v>4</v>
      </c>
      <c r="O805" t="str">
        <f t="shared" ca="1" si="273"/>
        <v>PostGraduate</v>
      </c>
      <c r="P805">
        <f t="shared" ca="1" si="274"/>
        <v>3</v>
      </c>
      <c r="Q805">
        <f t="shared" ca="1" si="275"/>
        <v>4</v>
      </c>
      <c r="R805">
        <f t="shared" ca="1" si="276"/>
        <v>1427384</v>
      </c>
      <c r="S805">
        <f t="shared" ca="1" si="277"/>
        <v>5</v>
      </c>
      <c r="T805" t="str">
        <f t="shared" ca="1" si="278"/>
        <v>Delhi</v>
      </c>
      <c r="U805">
        <f t="shared" ca="1" si="279"/>
        <v>12394883.235506119</v>
      </c>
      <c r="V805">
        <f t="shared" ca="1" si="280"/>
        <v>154031.63661365164</v>
      </c>
      <c r="W805">
        <f t="shared" ca="1" si="281"/>
        <v>884604.26722750184</v>
      </c>
      <c r="X805">
        <f t="shared" ca="1" si="282"/>
        <v>612397.08766199031</v>
      </c>
      <c r="Y805">
        <f t="shared" ca="1" si="283"/>
        <v>866121.80115041893</v>
      </c>
      <c r="Z805">
        <f t="shared" ca="1" si="284"/>
        <v>748220.00293504086</v>
      </c>
      <c r="AA805">
        <f t="shared" ca="1" si="285"/>
        <v>15455091.505668662</v>
      </c>
      <c r="AB805">
        <f t="shared" ca="1" si="286"/>
        <v>13822540.980242601</v>
      </c>
      <c r="AD805">
        <f ca="1">IF(main[[#This Row],[Place]]="Melbourne",main[[#This Row],[Networth]],0)</f>
        <v>0</v>
      </c>
      <c r="AE805">
        <f ca="1">IF(main[[#This Row],[Place]]="Cardiff",main[[#This Row],[Networth]],0)</f>
        <v>0</v>
      </c>
      <c r="AF805">
        <f ca="1">IF(main[[#This Row],[Place]]="New york",main[[#This Row],[Networth]],0)</f>
        <v>0</v>
      </c>
      <c r="AG805">
        <f ca="1">IF(main[[#This Row],[Place]]="London",main[[#This Row],[Networth]],0)</f>
        <v>0</v>
      </c>
      <c r="AH805">
        <f ca="1">IF(main[[#This Row],[Place]]="Paris",main[[#This Row],[Networth]],0)</f>
        <v>0</v>
      </c>
      <c r="AI805">
        <f ca="1">IF(main[[#This Row],[Place]]="Rome",main[[#This Row],[Networth]],0)</f>
        <v>0</v>
      </c>
      <c r="AJ805">
        <f ca="1">IF(main[[#This Row],[Place]]="Delhi",main[[#This Row],[Networth]],0)</f>
        <v>13822540.980242601</v>
      </c>
      <c r="AK805">
        <f ca="1">IF(main[[#This Row],[Place]]="Lords",main[[#This Row],[Networth]],0)</f>
        <v>0</v>
      </c>
    </row>
    <row r="806" spans="4:37">
      <c r="D806" s="16">
        <f t="shared" ca="1" si="266"/>
        <v>26</v>
      </c>
      <c r="E806">
        <f t="shared" ca="1" si="266"/>
        <v>29</v>
      </c>
      <c r="F806">
        <f t="shared" si="287"/>
        <v>803</v>
      </c>
      <c r="G806" t="str">
        <f ca="1">VLOOKUP(D806,firstname[],2,FALSE)</f>
        <v>Paul</v>
      </c>
      <c r="H806" s="3" t="str">
        <f ca="1">VLOOKUP(E806,lastname[],2,FALSE)</f>
        <v>Stanikzai</v>
      </c>
      <c r="I806">
        <f t="shared" ca="1" si="267"/>
        <v>31</v>
      </c>
      <c r="J806">
        <f t="shared" ca="1" si="268"/>
        <v>2</v>
      </c>
      <c r="K806" t="str">
        <f t="shared" ca="1" si="269"/>
        <v>women</v>
      </c>
      <c r="L806">
        <f t="shared" ca="1" si="270"/>
        <v>5</v>
      </c>
      <c r="M806" t="str">
        <f t="shared" ca="1" si="271"/>
        <v>Electrical</v>
      </c>
      <c r="N806">
        <f t="shared" ca="1" si="272"/>
        <v>3</v>
      </c>
      <c r="O806" t="str">
        <f t="shared" ca="1" si="273"/>
        <v>Graduate</v>
      </c>
      <c r="P806">
        <f t="shared" ca="1" si="274"/>
        <v>2</v>
      </c>
      <c r="Q806">
        <f t="shared" ca="1" si="275"/>
        <v>4</v>
      </c>
      <c r="R806">
        <f t="shared" ca="1" si="276"/>
        <v>115055</v>
      </c>
      <c r="S806">
        <f t="shared" ca="1" si="277"/>
        <v>2</v>
      </c>
      <c r="T806" t="str">
        <f t="shared" ca="1" si="278"/>
        <v>London</v>
      </c>
      <c r="U806">
        <f t="shared" ca="1" si="279"/>
        <v>83687.802302198601</v>
      </c>
      <c r="V806">
        <f t="shared" ca="1" si="280"/>
        <v>7097.4011668297508</v>
      </c>
      <c r="W806">
        <f t="shared" ca="1" si="281"/>
        <v>55492.999048856218</v>
      </c>
      <c r="X806">
        <f t="shared" ca="1" si="282"/>
        <v>37974.740910970017</v>
      </c>
      <c r="Y806">
        <f t="shared" ca="1" si="283"/>
        <v>40986.207836648136</v>
      </c>
      <c r="Z806">
        <f t="shared" ca="1" si="284"/>
        <v>64506.491249051076</v>
      </c>
      <c r="AA806">
        <f t="shared" ca="1" si="285"/>
        <v>318742.29260010587</v>
      </c>
      <c r="AB806">
        <f t="shared" ca="1" si="286"/>
        <v>232683.94268565797</v>
      </c>
      <c r="AD806">
        <f ca="1">IF(main[[#This Row],[Place]]="Melbourne",main[[#This Row],[Networth]],0)</f>
        <v>0</v>
      </c>
      <c r="AE806">
        <f ca="1">IF(main[[#This Row],[Place]]="Cardiff",main[[#This Row],[Networth]],0)</f>
        <v>0</v>
      </c>
      <c r="AF806">
        <f ca="1">IF(main[[#This Row],[Place]]="New york",main[[#This Row],[Networth]],0)</f>
        <v>0</v>
      </c>
      <c r="AG806">
        <f ca="1">IF(main[[#This Row],[Place]]="London",main[[#This Row],[Networth]],0)</f>
        <v>232683.94268565797</v>
      </c>
      <c r="AH806">
        <f ca="1">IF(main[[#This Row],[Place]]="Paris",main[[#This Row],[Networth]],0)</f>
        <v>0</v>
      </c>
      <c r="AI806">
        <f ca="1">IF(main[[#This Row],[Place]]="Rome",main[[#This Row],[Networth]],0)</f>
        <v>0</v>
      </c>
      <c r="AJ806">
        <f ca="1">IF(main[[#This Row],[Place]]="Delhi",main[[#This Row],[Networth]],0)</f>
        <v>0</v>
      </c>
      <c r="AK806">
        <f ca="1">IF(main[[#This Row],[Place]]="Lords",main[[#This Row],[Networth]],0)</f>
        <v>0</v>
      </c>
    </row>
    <row r="807" spans="4:37">
      <c r="D807" s="16">
        <f t="shared" ca="1" si="266"/>
        <v>2</v>
      </c>
      <c r="E807">
        <f t="shared" ca="1" si="266"/>
        <v>20</v>
      </c>
      <c r="F807">
        <f t="shared" si="287"/>
        <v>804</v>
      </c>
      <c r="G807" t="str">
        <f ca="1">VLOOKUP(D807,firstname[],2,FALSE)</f>
        <v>Daya</v>
      </c>
      <c r="H807" s="3" t="str">
        <f ca="1">VLOOKUP(E807,lastname[],2,FALSE)</f>
        <v>Link</v>
      </c>
      <c r="I807">
        <f t="shared" ca="1" si="267"/>
        <v>27</v>
      </c>
      <c r="J807">
        <f t="shared" ca="1" si="268"/>
        <v>1</v>
      </c>
      <c r="K807" t="str">
        <f t="shared" ca="1" si="269"/>
        <v>men</v>
      </c>
      <c r="L807">
        <f t="shared" ca="1" si="270"/>
        <v>2</v>
      </c>
      <c r="M807" t="str">
        <f t="shared" ca="1" si="271"/>
        <v>Chemical</v>
      </c>
      <c r="N807">
        <f t="shared" ca="1" si="272"/>
        <v>3</v>
      </c>
      <c r="O807" t="str">
        <f t="shared" ca="1" si="273"/>
        <v>Graduate</v>
      </c>
      <c r="P807">
        <f t="shared" ca="1" si="274"/>
        <v>1</v>
      </c>
      <c r="Q807">
        <f t="shared" ca="1" si="275"/>
        <v>3</v>
      </c>
      <c r="R807">
        <f t="shared" ca="1" si="276"/>
        <v>890169</v>
      </c>
      <c r="S807">
        <f t="shared" ca="1" si="277"/>
        <v>8</v>
      </c>
      <c r="T807" t="str">
        <f t="shared" ca="1" si="278"/>
        <v>Cardiff</v>
      </c>
      <c r="U807">
        <f t="shared" ca="1" si="279"/>
        <v>1035870.543342625</v>
      </c>
      <c r="V807">
        <f t="shared" ca="1" si="280"/>
        <v>33794.516462701984</v>
      </c>
      <c r="W807">
        <f t="shared" ca="1" si="281"/>
        <v>636866.96993986168</v>
      </c>
      <c r="X807">
        <f t="shared" ca="1" si="282"/>
        <v>254728.39770081113</v>
      </c>
      <c r="Y807">
        <f t="shared" ca="1" si="283"/>
        <v>678108.81869418581</v>
      </c>
      <c r="Z807">
        <f t="shared" ca="1" si="284"/>
        <v>186260.80403876951</v>
      </c>
      <c r="AA807">
        <f t="shared" ca="1" si="285"/>
        <v>2749167.3173212563</v>
      </c>
      <c r="AB807">
        <f t="shared" ca="1" si="286"/>
        <v>1782535.5844635572</v>
      </c>
      <c r="AD807">
        <f ca="1">IF(main[[#This Row],[Place]]="Melbourne",main[[#This Row],[Networth]],0)</f>
        <v>0</v>
      </c>
      <c r="AE807">
        <f ca="1">IF(main[[#This Row],[Place]]="Cardiff",main[[#This Row],[Networth]],0)</f>
        <v>1782535.5844635572</v>
      </c>
      <c r="AF807">
        <f ca="1">IF(main[[#This Row],[Place]]="New york",main[[#This Row],[Networth]],0)</f>
        <v>0</v>
      </c>
      <c r="AG807">
        <f ca="1">IF(main[[#This Row],[Place]]="London",main[[#This Row],[Networth]],0)</f>
        <v>0</v>
      </c>
      <c r="AH807">
        <f ca="1">IF(main[[#This Row],[Place]]="Paris",main[[#This Row],[Networth]],0)</f>
        <v>0</v>
      </c>
      <c r="AI807">
        <f ca="1">IF(main[[#This Row],[Place]]="Rome",main[[#This Row],[Networth]],0)</f>
        <v>0</v>
      </c>
      <c r="AJ807">
        <f ca="1">IF(main[[#This Row],[Place]]="Delhi",main[[#This Row],[Networth]],0)</f>
        <v>0</v>
      </c>
      <c r="AK807">
        <f ca="1">IF(main[[#This Row],[Place]]="Lords",main[[#This Row],[Networth]],0)</f>
        <v>0</v>
      </c>
    </row>
    <row r="808" spans="4:37">
      <c r="D808" s="16">
        <f t="shared" ca="1" si="266"/>
        <v>11</v>
      </c>
      <c r="E808">
        <f t="shared" ca="1" si="266"/>
        <v>10</v>
      </c>
      <c r="F808">
        <f t="shared" si="287"/>
        <v>805</v>
      </c>
      <c r="G808" t="str">
        <f ca="1">VLOOKUP(D808,firstname[],2,FALSE)</f>
        <v>Saharsh</v>
      </c>
      <c r="H808" s="3" t="str">
        <f ca="1">VLOOKUP(E808,lastname[],2,FALSE)</f>
        <v>Musk</v>
      </c>
      <c r="I808">
        <f t="shared" ca="1" si="267"/>
        <v>26</v>
      </c>
      <c r="J808">
        <f t="shared" ca="1" si="268"/>
        <v>1</v>
      </c>
      <c r="K808" t="str">
        <f t="shared" ca="1" si="269"/>
        <v>men</v>
      </c>
      <c r="L808">
        <f t="shared" ca="1" si="270"/>
        <v>2</v>
      </c>
      <c r="M808" t="str">
        <f t="shared" ca="1" si="271"/>
        <v>Chemical</v>
      </c>
      <c r="N808">
        <f t="shared" ca="1" si="272"/>
        <v>5</v>
      </c>
      <c r="O808" t="str">
        <f t="shared" ca="1" si="273"/>
        <v>PHD</v>
      </c>
      <c r="P808">
        <f t="shared" ca="1" si="274"/>
        <v>3</v>
      </c>
      <c r="Q808">
        <f t="shared" ca="1" si="275"/>
        <v>4</v>
      </c>
      <c r="R808">
        <f t="shared" ca="1" si="276"/>
        <v>762178</v>
      </c>
      <c r="S808">
        <f t="shared" ca="1" si="277"/>
        <v>2</v>
      </c>
      <c r="T808" t="str">
        <f t="shared" ca="1" si="278"/>
        <v>London</v>
      </c>
      <c r="U808">
        <f t="shared" ca="1" si="279"/>
        <v>557749.00240458571</v>
      </c>
      <c r="V808">
        <f t="shared" ca="1" si="280"/>
        <v>39607.579619129705</v>
      </c>
      <c r="W808">
        <f t="shared" ca="1" si="281"/>
        <v>732134.97996048396</v>
      </c>
      <c r="X808">
        <f t="shared" ca="1" si="282"/>
        <v>722745.27406822843</v>
      </c>
      <c r="Y808">
        <f t="shared" ca="1" si="283"/>
        <v>404162.53523652174</v>
      </c>
      <c r="Z808">
        <f t="shared" ca="1" si="284"/>
        <v>370285.98750826652</v>
      </c>
      <c r="AA808">
        <f t="shared" ca="1" si="285"/>
        <v>2422347.9698733361</v>
      </c>
      <c r="AB808">
        <f t="shared" ca="1" si="286"/>
        <v>1255832.5809494564</v>
      </c>
      <c r="AD808">
        <f ca="1">IF(main[[#This Row],[Place]]="Melbourne",main[[#This Row],[Networth]],0)</f>
        <v>0</v>
      </c>
      <c r="AE808">
        <f ca="1">IF(main[[#This Row],[Place]]="Cardiff",main[[#This Row],[Networth]],0)</f>
        <v>0</v>
      </c>
      <c r="AF808">
        <f ca="1">IF(main[[#This Row],[Place]]="New york",main[[#This Row],[Networth]],0)</f>
        <v>0</v>
      </c>
      <c r="AG808">
        <f ca="1">IF(main[[#This Row],[Place]]="London",main[[#This Row],[Networth]],0)</f>
        <v>1255832.5809494564</v>
      </c>
      <c r="AH808">
        <f ca="1">IF(main[[#This Row],[Place]]="Paris",main[[#This Row],[Networth]],0)</f>
        <v>0</v>
      </c>
      <c r="AI808">
        <f ca="1">IF(main[[#This Row],[Place]]="Rome",main[[#This Row],[Networth]],0)</f>
        <v>0</v>
      </c>
      <c r="AJ808">
        <f ca="1">IF(main[[#This Row],[Place]]="Delhi",main[[#This Row],[Networth]],0)</f>
        <v>0</v>
      </c>
      <c r="AK808">
        <f ca="1">IF(main[[#This Row],[Place]]="Lords",main[[#This Row],[Networth]],0)</f>
        <v>0</v>
      </c>
    </row>
    <row r="809" spans="4:37">
      <c r="D809" s="16">
        <f t="shared" ca="1" si="266"/>
        <v>20</v>
      </c>
      <c r="E809">
        <f t="shared" ca="1" si="266"/>
        <v>22</v>
      </c>
      <c r="F809">
        <f t="shared" si="287"/>
        <v>806</v>
      </c>
      <c r="G809" t="str">
        <f ca="1">VLOOKUP(D809,firstname[],2,FALSE)</f>
        <v>Rozy</v>
      </c>
      <c r="H809" s="3" t="str">
        <f ca="1">VLOOKUP(E809,lastname[],2,FALSE)</f>
        <v>Chandel</v>
      </c>
      <c r="I809">
        <f t="shared" ca="1" si="267"/>
        <v>43</v>
      </c>
      <c r="J809">
        <f t="shared" ca="1" si="268"/>
        <v>2</v>
      </c>
      <c r="K809" t="str">
        <f t="shared" ca="1" si="269"/>
        <v>women</v>
      </c>
      <c r="L809">
        <f t="shared" ca="1" si="270"/>
        <v>4</v>
      </c>
      <c r="M809" t="str">
        <f t="shared" ca="1" si="271"/>
        <v>IT</v>
      </c>
      <c r="N809">
        <f t="shared" ca="1" si="272"/>
        <v>3</v>
      </c>
      <c r="O809" t="str">
        <f t="shared" ca="1" si="273"/>
        <v>Graduate</v>
      </c>
      <c r="P809">
        <f t="shared" ca="1" si="274"/>
        <v>3</v>
      </c>
      <c r="Q809">
        <f t="shared" ca="1" si="275"/>
        <v>1</v>
      </c>
      <c r="R809">
        <f t="shared" ca="1" si="276"/>
        <v>882611</v>
      </c>
      <c r="S809">
        <f t="shared" ca="1" si="277"/>
        <v>3</v>
      </c>
      <c r="T809" t="str">
        <f t="shared" ca="1" si="278"/>
        <v>Paris</v>
      </c>
      <c r="U809">
        <f t="shared" ca="1" si="279"/>
        <v>1896717.7565810634</v>
      </c>
      <c r="V809">
        <f t="shared" ca="1" si="280"/>
        <v>47694.989590214529</v>
      </c>
      <c r="W809">
        <f t="shared" ca="1" si="281"/>
        <v>864003.15785616182</v>
      </c>
      <c r="X809">
        <f t="shared" ca="1" si="282"/>
        <v>385788.9734740667</v>
      </c>
      <c r="Y809">
        <f t="shared" ca="1" si="283"/>
        <v>231343.68981211277</v>
      </c>
      <c r="Z809">
        <f t="shared" ca="1" si="284"/>
        <v>574997.1969783617</v>
      </c>
      <c r="AA809">
        <f t="shared" ca="1" si="285"/>
        <v>4218329.1114155864</v>
      </c>
      <c r="AB809">
        <f t="shared" ca="1" si="286"/>
        <v>3553501.4585391926</v>
      </c>
      <c r="AD809">
        <f ca="1">IF(main[[#This Row],[Place]]="Melbourne",main[[#This Row],[Networth]],0)</f>
        <v>0</v>
      </c>
      <c r="AE809">
        <f ca="1">IF(main[[#This Row],[Place]]="Cardiff",main[[#This Row],[Networth]],0)</f>
        <v>0</v>
      </c>
      <c r="AF809">
        <f ca="1">IF(main[[#This Row],[Place]]="New york",main[[#This Row],[Networth]],0)</f>
        <v>0</v>
      </c>
      <c r="AG809">
        <f ca="1">IF(main[[#This Row],[Place]]="London",main[[#This Row],[Networth]],0)</f>
        <v>0</v>
      </c>
      <c r="AH809">
        <f ca="1">IF(main[[#This Row],[Place]]="Paris",main[[#This Row],[Networth]],0)</f>
        <v>3553501.4585391926</v>
      </c>
      <c r="AI809">
        <f ca="1">IF(main[[#This Row],[Place]]="Rome",main[[#This Row],[Networth]],0)</f>
        <v>0</v>
      </c>
      <c r="AJ809">
        <f ca="1">IF(main[[#This Row],[Place]]="Delhi",main[[#This Row],[Networth]],0)</f>
        <v>0</v>
      </c>
      <c r="AK809">
        <f ca="1">IF(main[[#This Row],[Place]]="Lords",main[[#This Row],[Networth]],0)</f>
        <v>0</v>
      </c>
    </row>
    <row r="810" spans="4:37">
      <c r="D810" s="16">
        <f t="shared" ca="1" si="266"/>
        <v>12</v>
      </c>
      <c r="E810">
        <f t="shared" ca="1" si="266"/>
        <v>12</v>
      </c>
      <c r="F810">
        <f t="shared" si="287"/>
        <v>807</v>
      </c>
      <c r="G810" t="str">
        <f ca="1">VLOOKUP(D810,firstname[],2,FALSE)</f>
        <v>Bill</v>
      </c>
      <c r="H810" s="3" t="str">
        <f ca="1">VLOOKUP(E810,lastname[],2,FALSE)</f>
        <v>Sarkar</v>
      </c>
      <c r="I810">
        <f t="shared" ca="1" si="267"/>
        <v>28</v>
      </c>
      <c r="J810">
        <f t="shared" ca="1" si="268"/>
        <v>2</v>
      </c>
      <c r="K810" t="str">
        <f t="shared" ca="1" si="269"/>
        <v>women</v>
      </c>
      <c r="L810">
        <f t="shared" ca="1" si="270"/>
        <v>4</v>
      </c>
      <c r="M810" t="str">
        <f t="shared" ca="1" si="271"/>
        <v>IT</v>
      </c>
      <c r="N810">
        <f t="shared" ca="1" si="272"/>
        <v>4</v>
      </c>
      <c r="O810" t="str">
        <f t="shared" ca="1" si="273"/>
        <v>PostGraduate</v>
      </c>
      <c r="P810">
        <f t="shared" ca="1" si="274"/>
        <v>3</v>
      </c>
      <c r="Q810">
        <f t="shared" ca="1" si="275"/>
        <v>4</v>
      </c>
      <c r="R810">
        <f t="shared" ca="1" si="276"/>
        <v>450477</v>
      </c>
      <c r="S810">
        <f t="shared" ca="1" si="277"/>
        <v>3</v>
      </c>
      <c r="T810" t="str">
        <f t="shared" ca="1" si="278"/>
        <v>Paris</v>
      </c>
      <c r="U810">
        <f t="shared" ca="1" si="279"/>
        <v>372720.58456888387</v>
      </c>
      <c r="V810">
        <f t="shared" ca="1" si="280"/>
        <v>24305.773236758039</v>
      </c>
      <c r="W810">
        <f t="shared" ca="1" si="281"/>
        <v>446552.45918423409</v>
      </c>
      <c r="X810">
        <f t="shared" ca="1" si="282"/>
        <v>147373.212535295</v>
      </c>
      <c r="Y810">
        <f t="shared" ca="1" si="283"/>
        <v>387641.32058239769</v>
      </c>
      <c r="Z810">
        <f t="shared" ca="1" si="284"/>
        <v>282391.70507906895</v>
      </c>
      <c r="AA810">
        <f t="shared" ca="1" si="285"/>
        <v>1552141.7488321869</v>
      </c>
      <c r="AB810">
        <f t="shared" ca="1" si="286"/>
        <v>992821.44247773616</v>
      </c>
      <c r="AD810">
        <f ca="1">IF(main[[#This Row],[Place]]="Melbourne",main[[#This Row],[Networth]],0)</f>
        <v>0</v>
      </c>
      <c r="AE810">
        <f ca="1">IF(main[[#This Row],[Place]]="Cardiff",main[[#This Row],[Networth]],0)</f>
        <v>0</v>
      </c>
      <c r="AF810">
        <f ca="1">IF(main[[#This Row],[Place]]="New york",main[[#This Row],[Networth]],0)</f>
        <v>0</v>
      </c>
      <c r="AG810">
        <f ca="1">IF(main[[#This Row],[Place]]="London",main[[#This Row],[Networth]],0)</f>
        <v>0</v>
      </c>
      <c r="AH810">
        <f ca="1">IF(main[[#This Row],[Place]]="Paris",main[[#This Row],[Networth]],0)</f>
        <v>992821.44247773616</v>
      </c>
      <c r="AI810">
        <f ca="1">IF(main[[#This Row],[Place]]="Rome",main[[#This Row],[Networth]],0)</f>
        <v>0</v>
      </c>
      <c r="AJ810">
        <f ca="1">IF(main[[#This Row],[Place]]="Delhi",main[[#This Row],[Networth]],0)</f>
        <v>0</v>
      </c>
      <c r="AK810">
        <f ca="1">IF(main[[#This Row],[Place]]="Lords",main[[#This Row],[Networth]],0)</f>
        <v>0</v>
      </c>
    </row>
    <row r="811" spans="4:37">
      <c r="D811" s="16">
        <f t="shared" ca="1" si="266"/>
        <v>7</v>
      </c>
      <c r="E811">
        <f t="shared" ca="1" si="266"/>
        <v>19</v>
      </c>
      <c r="F811">
        <f t="shared" si="287"/>
        <v>808</v>
      </c>
      <c r="G811" t="str">
        <f ca="1">VLOOKUP(D811,firstname[],2,FALSE)</f>
        <v>Elon</v>
      </c>
      <c r="H811" s="3" t="str">
        <f ca="1">VLOOKUP(E811,lastname[],2,FALSE)</f>
        <v>Chandra</v>
      </c>
      <c r="I811">
        <f t="shared" ca="1" si="267"/>
        <v>41</v>
      </c>
      <c r="J811">
        <f t="shared" ca="1" si="268"/>
        <v>1</v>
      </c>
      <c r="K811" t="str">
        <f t="shared" ca="1" si="269"/>
        <v>men</v>
      </c>
      <c r="L811">
        <f t="shared" ca="1" si="270"/>
        <v>4</v>
      </c>
      <c r="M811" t="str">
        <f t="shared" ca="1" si="271"/>
        <v>IT</v>
      </c>
      <c r="N811">
        <f t="shared" ca="1" si="272"/>
        <v>2</v>
      </c>
      <c r="O811" t="str">
        <f t="shared" ca="1" si="273"/>
        <v>SSC</v>
      </c>
      <c r="P811">
        <f t="shared" ca="1" si="274"/>
        <v>1</v>
      </c>
      <c r="Q811">
        <f t="shared" ca="1" si="275"/>
        <v>3</v>
      </c>
      <c r="R811">
        <f t="shared" ca="1" si="276"/>
        <v>927700</v>
      </c>
      <c r="S811">
        <f t="shared" ca="1" si="277"/>
        <v>8</v>
      </c>
      <c r="T811" t="str">
        <f t="shared" ca="1" si="278"/>
        <v>Cardiff</v>
      </c>
      <c r="U811">
        <f t="shared" ca="1" si="279"/>
        <v>1964120.6389359024</v>
      </c>
      <c r="V811">
        <f t="shared" ca="1" si="280"/>
        <v>180248.46320694048</v>
      </c>
      <c r="W811">
        <f t="shared" ca="1" si="281"/>
        <v>630816.67361240892</v>
      </c>
      <c r="X811">
        <f t="shared" ca="1" si="282"/>
        <v>275670.80010494468</v>
      </c>
      <c r="Y811">
        <f t="shared" ca="1" si="283"/>
        <v>864219.63652996509</v>
      </c>
      <c r="Z811">
        <f t="shared" ca="1" si="284"/>
        <v>3672.768118365645</v>
      </c>
      <c r="AA811">
        <f t="shared" ca="1" si="285"/>
        <v>3526310.0806666766</v>
      </c>
      <c r="AB811">
        <f t="shared" ca="1" si="286"/>
        <v>2206171.1808248265</v>
      </c>
      <c r="AD811">
        <f ca="1">IF(main[[#This Row],[Place]]="Melbourne",main[[#This Row],[Networth]],0)</f>
        <v>0</v>
      </c>
      <c r="AE811">
        <f ca="1">IF(main[[#This Row],[Place]]="Cardiff",main[[#This Row],[Networth]],0)</f>
        <v>2206171.1808248265</v>
      </c>
      <c r="AF811">
        <f ca="1">IF(main[[#This Row],[Place]]="New york",main[[#This Row],[Networth]],0)</f>
        <v>0</v>
      </c>
      <c r="AG811">
        <f ca="1">IF(main[[#This Row],[Place]]="London",main[[#This Row],[Networth]],0)</f>
        <v>0</v>
      </c>
      <c r="AH811">
        <f ca="1">IF(main[[#This Row],[Place]]="Paris",main[[#This Row],[Networth]],0)</f>
        <v>0</v>
      </c>
      <c r="AI811">
        <f ca="1">IF(main[[#This Row],[Place]]="Rome",main[[#This Row],[Networth]],0)</f>
        <v>0</v>
      </c>
      <c r="AJ811">
        <f ca="1">IF(main[[#This Row],[Place]]="Delhi",main[[#This Row],[Networth]],0)</f>
        <v>0</v>
      </c>
      <c r="AK811">
        <f ca="1">IF(main[[#This Row],[Place]]="Lords",main[[#This Row],[Networth]],0)</f>
        <v>0</v>
      </c>
    </row>
    <row r="812" spans="4:37">
      <c r="D812" s="16">
        <f t="shared" ca="1" si="266"/>
        <v>20</v>
      </c>
      <c r="E812">
        <f t="shared" ca="1" si="266"/>
        <v>6</v>
      </c>
      <c r="F812">
        <f t="shared" si="287"/>
        <v>809</v>
      </c>
      <c r="G812" t="str">
        <f ca="1">VLOOKUP(D812,firstname[],2,FALSE)</f>
        <v>Rozy</v>
      </c>
      <c r="H812" s="3" t="str">
        <f ca="1">VLOOKUP(E812,lastname[],2,FALSE)</f>
        <v>Pant</v>
      </c>
      <c r="I812">
        <f t="shared" ca="1" si="267"/>
        <v>44</v>
      </c>
      <c r="J812">
        <f t="shared" ca="1" si="268"/>
        <v>1</v>
      </c>
      <c r="K812" t="str">
        <f t="shared" ca="1" si="269"/>
        <v>men</v>
      </c>
      <c r="L812">
        <f t="shared" ca="1" si="270"/>
        <v>2</v>
      </c>
      <c r="M812" t="str">
        <f t="shared" ca="1" si="271"/>
        <v>Chemical</v>
      </c>
      <c r="N812">
        <f t="shared" ca="1" si="272"/>
        <v>3</v>
      </c>
      <c r="O812" t="str">
        <f t="shared" ca="1" si="273"/>
        <v>Graduate</v>
      </c>
      <c r="P812">
        <f t="shared" ca="1" si="274"/>
        <v>3</v>
      </c>
      <c r="Q812">
        <f t="shared" ca="1" si="275"/>
        <v>1</v>
      </c>
      <c r="R812">
        <f t="shared" ca="1" si="276"/>
        <v>785706</v>
      </c>
      <c r="S812">
        <f t="shared" ca="1" si="277"/>
        <v>6</v>
      </c>
      <c r="T812" t="str">
        <f t="shared" ca="1" si="278"/>
        <v>Lords</v>
      </c>
      <c r="U812">
        <f t="shared" ca="1" si="279"/>
        <v>4360207.2183524966</v>
      </c>
      <c r="V812">
        <f t="shared" ca="1" si="280"/>
        <v>315071.86535898608</v>
      </c>
      <c r="W812">
        <f t="shared" ca="1" si="281"/>
        <v>439060.59515246685</v>
      </c>
      <c r="X812">
        <f t="shared" ca="1" si="282"/>
        <v>334327.14792683354</v>
      </c>
      <c r="Y812">
        <f t="shared" ca="1" si="283"/>
        <v>481028.22654697578</v>
      </c>
      <c r="Z812">
        <f t="shared" ca="1" si="284"/>
        <v>265644.02649025421</v>
      </c>
      <c r="AA812">
        <f t="shared" ca="1" si="285"/>
        <v>5850617.8399952175</v>
      </c>
      <c r="AB812">
        <f t="shared" ca="1" si="286"/>
        <v>4720190.6001624223</v>
      </c>
      <c r="AD812">
        <f ca="1">IF(main[[#This Row],[Place]]="Melbourne",main[[#This Row],[Networth]],0)</f>
        <v>0</v>
      </c>
      <c r="AE812">
        <f ca="1">IF(main[[#This Row],[Place]]="Cardiff",main[[#This Row],[Networth]],0)</f>
        <v>0</v>
      </c>
      <c r="AF812">
        <f ca="1">IF(main[[#This Row],[Place]]="New york",main[[#This Row],[Networth]],0)</f>
        <v>0</v>
      </c>
      <c r="AG812">
        <f ca="1">IF(main[[#This Row],[Place]]="London",main[[#This Row],[Networth]],0)</f>
        <v>0</v>
      </c>
      <c r="AH812">
        <f ca="1">IF(main[[#This Row],[Place]]="Paris",main[[#This Row],[Networth]],0)</f>
        <v>0</v>
      </c>
      <c r="AI812">
        <f ca="1">IF(main[[#This Row],[Place]]="Rome",main[[#This Row],[Networth]],0)</f>
        <v>0</v>
      </c>
      <c r="AJ812">
        <f ca="1">IF(main[[#This Row],[Place]]="Delhi",main[[#This Row],[Networth]],0)</f>
        <v>0</v>
      </c>
      <c r="AK812">
        <f ca="1">IF(main[[#This Row],[Place]]="Lords",main[[#This Row],[Networth]],0)</f>
        <v>4720190.6001624223</v>
      </c>
    </row>
    <row r="813" spans="4:37">
      <c r="D813" s="16">
        <f t="shared" ca="1" si="266"/>
        <v>30</v>
      </c>
      <c r="E813">
        <f t="shared" ca="1" si="266"/>
        <v>11</v>
      </c>
      <c r="F813">
        <f t="shared" si="287"/>
        <v>810</v>
      </c>
      <c r="G813" t="str">
        <f ca="1">VLOOKUP(D813,firstname[],2,FALSE)</f>
        <v>Rashid</v>
      </c>
      <c r="H813" s="3" t="str">
        <f ca="1">VLOOKUP(E813,lastname[],2,FALSE)</f>
        <v>Jain</v>
      </c>
      <c r="I813">
        <f t="shared" ca="1" si="267"/>
        <v>31</v>
      </c>
      <c r="J813">
        <f t="shared" ca="1" si="268"/>
        <v>2</v>
      </c>
      <c r="K813" t="str">
        <f t="shared" ca="1" si="269"/>
        <v>women</v>
      </c>
      <c r="L813">
        <f t="shared" ca="1" si="270"/>
        <v>5</v>
      </c>
      <c r="M813" t="str">
        <f t="shared" ca="1" si="271"/>
        <v>Electrical</v>
      </c>
      <c r="N813">
        <f t="shared" ca="1" si="272"/>
        <v>1</v>
      </c>
      <c r="O813" t="str">
        <f t="shared" ca="1" si="273"/>
        <v>HSC</v>
      </c>
      <c r="P813">
        <f t="shared" ca="1" si="274"/>
        <v>3</v>
      </c>
      <c r="Q813">
        <f t="shared" ca="1" si="275"/>
        <v>2</v>
      </c>
      <c r="R813">
        <f t="shared" ca="1" si="276"/>
        <v>1177008</v>
      </c>
      <c r="S813">
        <f t="shared" ca="1" si="277"/>
        <v>8</v>
      </c>
      <c r="T813" t="str">
        <f t="shared" ca="1" si="278"/>
        <v>Cardiff</v>
      </c>
      <c r="U813">
        <f t="shared" ca="1" si="279"/>
        <v>10310584.967211135</v>
      </c>
      <c r="V813">
        <f t="shared" ca="1" si="280"/>
        <v>700614.41019807896</v>
      </c>
      <c r="W813">
        <f t="shared" ca="1" si="281"/>
        <v>1040990.4030783437</v>
      </c>
      <c r="X813">
        <f t="shared" ca="1" si="282"/>
        <v>492067.47574896639</v>
      </c>
      <c r="Y813">
        <f t="shared" ca="1" si="283"/>
        <v>952273.80497431848</v>
      </c>
      <c r="Z813">
        <f t="shared" ca="1" si="284"/>
        <v>245925.36525631626</v>
      </c>
      <c r="AA813">
        <f t="shared" ca="1" si="285"/>
        <v>12774508.735545795</v>
      </c>
      <c r="AB813">
        <f t="shared" ca="1" si="286"/>
        <v>10629553.044624433</v>
      </c>
      <c r="AD813">
        <f ca="1">IF(main[[#This Row],[Place]]="Melbourne",main[[#This Row],[Networth]],0)</f>
        <v>0</v>
      </c>
      <c r="AE813">
        <f ca="1">IF(main[[#This Row],[Place]]="Cardiff",main[[#This Row],[Networth]],0)</f>
        <v>10629553.044624433</v>
      </c>
      <c r="AF813">
        <f ca="1">IF(main[[#This Row],[Place]]="New york",main[[#This Row],[Networth]],0)</f>
        <v>0</v>
      </c>
      <c r="AG813">
        <f ca="1">IF(main[[#This Row],[Place]]="London",main[[#This Row],[Networth]],0)</f>
        <v>0</v>
      </c>
      <c r="AH813">
        <f ca="1">IF(main[[#This Row],[Place]]="Paris",main[[#This Row],[Networth]],0)</f>
        <v>0</v>
      </c>
      <c r="AI813">
        <f ca="1">IF(main[[#This Row],[Place]]="Rome",main[[#This Row],[Networth]],0)</f>
        <v>0</v>
      </c>
      <c r="AJ813">
        <f ca="1">IF(main[[#This Row],[Place]]="Delhi",main[[#This Row],[Networth]],0)</f>
        <v>0</v>
      </c>
      <c r="AK813">
        <f ca="1">IF(main[[#This Row],[Place]]="Lords",main[[#This Row],[Networth]],0)</f>
        <v>0</v>
      </c>
    </row>
    <row r="814" spans="4:37">
      <c r="D814" s="16">
        <f t="shared" ca="1" si="266"/>
        <v>7</v>
      </c>
      <c r="E814">
        <f t="shared" ca="1" si="266"/>
        <v>11</v>
      </c>
      <c r="F814">
        <f t="shared" si="287"/>
        <v>811</v>
      </c>
      <c r="G814" t="str">
        <f ca="1">VLOOKUP(D814,firstname[],2,FALSE)</f>
        <v>Elon</v>
      </c>
      <c r="H814" s="3" t="str">
        <f ca="1">VLOOKUP(E814,lastname[],2,FALSE)</f>
        <v>Jain</v>
      </c>
      <c r="I814">
        <f t="shared" ca="1" si="267"/>
        <v>35</v>
      </c>
      <c r="J814">
        <f t="shared" ca="1" si="268"/>
        <v>1</v>
      </c>
      <c r="K814" t="str">
        <f t="shared" ca="1" si="269"/>
        <v>men</v>
      </c>
      <c r="L814">
        <f t="shared" ca="1" si="270"/>
        <v>5</v>
      </c>
      <c r="M814" t="str">
        <f t="shared" ca="1" si="271"/>
        <v>Electrical</v>
      </c>
      <c r="N814">
        <f t="shared" ca="1" si="272"/>
        <v>1</v>
      </c>
      <c r="O814" t="str">
        <f t="shared" ca="1" si="273"/>
        <v>HSC</v>
      </c>
      <c r="P814">
        <f t="shared" ca="1" si="274"/>
        <v>1</v>
      </c>
      <c r="Q814">
        <f t="shared" ca="1" si="275"/>
        <v>2</v>
      </c>
      <c r="R814">
        <f t="shared" ca="1" si="276"/>
        <v>313550</v>
      </c>
      <c r="S814">
        <f t="shared" ca="1" si="277"/>
        <v>4</v>
      </c>
      <c r="T814" t="str">
        <f t="shared" ca="1" si="278"/>
        <v>Rome</v>
      </c>
      <c r="U814">
        <f t="shared" ca="1" si="279"/>
        <v>407388.174419888</v>
      </c>
      <c r="V814">
        <f t="shared" ca="1" si="280"/>
        <v>15507.2088867702</v>
      </c>
      <c r="W814">
        <f t="shared" ca="1" si="281"/>
        <v>275332.23051525635</v>
      </c>
      <c r="X814">
        <f t="shared" ca="1" si="282"/>
        <v>257561.81252816552</v>
      </c>
      <c r="Y814">
        <f t="shared" ca="1" si="283"/>
        <v>297177.16256343271</v>
      </c>
      <c r="Z814">
        <f t="shared" ca="1" si="284"/>
        <v>65278.002023853158</v>
      </c>
      <c r="AA814">
        <f t="shared" ca="1" si="285"/>
        <v>1061548.4069589975</v>
      </c>
      <c r="AB814">
        <f t="shared" ca="1" si="286"/>
        <v>491302.22298062907</v>
      </c>
      <c r="AD814">
        <f ca="1">IF(main[[#This Row],[Place]]="Melbourne",main[[#This Row],[Networth]],0)</f>
        <v>0</v>
      </c>
      <c r="AE814">
        <f ca="1">IF(main[[#This Row],[Place]]="Cardiff",main[[#This Row],[Networth]],0)</f>
        <v>0</v>
      </c>
      <c r="AF814">
        <f ca="1">IF(main[[#This Row],[Place]]="New york",main[[#This Row],[Networth]],0)</f>
        <v>0</v>
      </c>
      <c r="AG814">
        <f ca="1">IF(main[[#This Row],[Place]]="London",main[[#This Row],[Networth]],0)</f>
        <v>0</v>
      </c>
      <c r="AH814">
        <f ca="1">IF(main[[#This Row],[Place]]="Paris",main[[#This Row],[Networth]],0)</f>
        <v>0</v>
      </c>
      <c r="AI814">
        <f ca="1">IF(main[[#This Row],[Place]]="Rome",main[[#This Row],[Networth]],0)</f>
        <v>491302.22298062907</v>
      </c>
      <c r="AJ814">
        <f ca="1">IF(main[[#This Row],[Place]]="Delhi",main[[#This Row],[Networth]],0)</f>
        <v>0</v>
      </c>
      <c r="AK814">
        <f ca="1">IF(main[[#This Row],[Place]]="Lords",main[[#This Row],[Networth]],0)</f>
        <v>0</v>
      </c>
    </row>
    <row r="815" spans="4:37">
      <c r="D815" s="16">
        <f t="shared" ca="1" si="266"/>
        <v>22</v>
      </c>
      <c r="E815">
        <f t="shared" ca="1" si="266"/>
        <v>18</v>
      </c>
      <c r="F815">
        <f t="shared" si="287"/>
        <v>812</v>
      </c>
      <c r="G815" t="str">
        <f ca="1">VLOOKUP(D815,firstname[],2,FALSE)</f>
        <v>Satya</v>
      </c>
      <c r="H815" s="3" t="str">
        <f ca="1">VLOOKUP(E815,lastname[],2,FALSE)</f>
        <v>Williams</v>
      </c>
      <c r="I815">
        <f t="shared" ca="1" si="267"/>
        <v>34</v>
      </c>
      <c r="J815">
        <f t="shared" ca="1" si="268"/>
        <v>2</v>
      </c>
      <c r="K815" t="str">
        <f t="shared" ca="1" si="269"/>
        <v>women</v>
      </c>
      <c r="L815">
        <f t="shared" ca="1" si="270"/>
        <v>4</v>
      </c>
      <c r="M815" t="str">
        <f t="shared" ca="1" si="271"/>
        <v>IT</v>
      </c>
      <c r="N815">
        <f t="shared" ca="1" si="272"/>
        <v>3</v>
      </c>
      <c r="O815" t="str">
        <f t="shared" ca="1" si="273"/>
        <v>Graduate</v>
      </c>
      <c r="P815">
        <f t="shared" ca="1" si="274"/>
        <v>2</v>
      </c>
      <c r="Q815">
        <f t="shared" ca="1" si="275"/>
        <v>4</v>
      </c>
      <c r="R815">
        <f t="shared" ca="1" si="276"/>
        <v>497415</v>
      </c>
      <c r="S815">
        <f t="shared" ca="1" si="277"/>
        <v>6</v>
      </c>
      <c r="T815" t="str">
        <f t="shared" ca="1" si="278"/>
        <v>Lords</v>
      </c>
      <c r="U815">
        <f t="shared" ca="1" si="279"/>
        <v>4044621.3662471059</v>
      </c>
      <c r="V815">
        <f t="shared" ca="1" si="280"/>
        <v>207873.15526902914</v>
      </c>
      <c r="W815">
        <f t="shared" ca="1" si="281"/>
        <v>26431.227347159558</v>
      </c>
      <c r="X815">
        <f t="shared" ca="1" si="282"/>
        <v>18027.444128149233</v>
      </c>
      <c r="Y815">
        <f t="shared" ca="1" si="283"/>
        <v>158524.1656205077</v>
      </c>
      <c r="Z815">
        <f t="shared" ca="1" si="284"/>
        <v>244766.42713753186</v>
      </c>
      <c r="AA815">
        <f t="shared" ca="1" si="285"/>
        <v>4813234.0207317984</v>
      </c>
      <c r="AB815">
        <f t="shared" ca="1" si="286"/>
        <v>4428809.255714112</v>
      </c>
      <c r="AD815">
        <f ca="1">IF(main[[#This Row],[Place]]="Melbourne",main[[#This Row],[Networth]],0)</f>
        <v>0</v>
      </c>
      <c r="AE815">
        <f ca="1">IF(main[[#This Row],[Place]]="Cardiff",main[[#This Row],[Networth]],0)</f>
        <v>0</v>
      </c>
      <c r="AF815">
        <f ca="1">IF(main[[#This Row],[Place]]="New york",main[[#This Row],[Networth]],0)</f>
        <v>0</v>
      </c>
      <c r="AG815">
        <f ca="1">IF(main[[#This Row],[Place]]="London",main[[#This Row],[Networth]],0)</f>
        <v>0</v>
      </c>
      <c r="AH815">
        <f ca="1">IF(main[[#This Row],[Place]]="Paris",main[[#This Row],[Networth]],0)</f>
        <v>0</v>
      </c>
      <c r="AI815">
        <f ca="1">IF(main[[#This Row],[Place]]="Rome",main[[#This Row],[Networth]],0)</f>
        <v>0</v>
      </c>
      <c r="AJ815">
        <f ca="1">IF(main[[#This Row],[Place]]="Delhi",main[[#This Row],[Networth]],0)</f>
        <v>0</v>
      </c>
      <c r="AK815">
        <f ca="1">IF(main[[#This Row],[Place]]="Lords",main[[#This Row],[Networth]],0)</f>
        <v>4428809.255714112</v>
      </c>
    </row>
    <row r="816" spans="4:37">
      <c r="D816" s="16">
        <f t="shared" ca="1" si="266"/>
        <v>10</v>
      </c>
      <c r="E816">
        <f t="shared" ca="1" si="266"/>
        <v>16</v>
      </c>
      <c r="F816">
        <f t="shared" si="287"/>
        <v>813</v>
      </c>
      <c r="G816" t="str">
        <f ca="1">VLOOKUP(D816,firstname[],2,FALSE)</f>
        <v>Abdul</v>
      </c>
      <c r="H816" s="3" t="str">
        <f ca="1">VLOOKUP(E816,lastname[],2,FALSE)</f>
        <v>Maxwell</v>
      </c>
      <c r="I816">
        <f t="shared" ca="1" si="267"/>
        <v>45</v>
      </c>
      <c r="J816">
        <f t="shared" ca="1" si="268"/>
        <v>2</v>
      </c>
      <c r="K816" t="str">
        <f t="shared" ca="1" si="269"/>
        <v>women</v>
      </c>
      <c r="L816">
        <f t="shared" ca="1" si="270"/>
        <v>2</v>
      </c>
      <c r="M816" t="str">
        <f t="shared" ca="1" si="271"/>
        <v>Chemical</v>
      </c>
      <c r="N816">
        <f t="shared" ca="1" si="272"/>
        <v>2</v>
      </c>
      <c r="O816" t="str">
        <f t="shared" ca="1" si="273"/>
        <v>SSC</v>
      </c>
      <c r="P816">
        <f t="shared" ca="1" si="274"/>
        <v>1</v>
      </c>
      <c r="Q816">
        <f t="shared" ca="1" si="275"/>
        <v>2</v>
      </c>
      <c r="R816">
        <f t="shared" ca="1" si="276"/>
        <v>1192793</v>
      </c>
      <c r="S816">
        <f t="shared" ca="1" si="277"/>
        <v>5</v>
      </c>
      <c r="T816" t="str">
        <f t="shared" ca="1" si="278"/>
        <v>Delhi</v>
      </c>
      <c r="U816">
        <f t="shared" ca="1" si="279"/>
        <v>976618.75097710046</v>
      </c>
      <c r="V816">
        <f t="shared" ca="1" si="280"/>
        <v>46727.633562497736</v>
      </c>
      <c r="W816">
        <f t="shared" ca="1" si="281"/>
        <v>1169394.7222887131</v>
      </c>
      <c r="X816">
        <f t="shared" ca="1" si="282"/>
        <v>602522.97160246316</v>
      </c>
      <c r="Y816">
        <f t="shared" ca="1" si="283"/>
        <v>280490.31188310555</v>
      </c>
      <c r="Z816">
        <f t="shared" ca="1" si="284"/>
        <v>534911.90672987211</v>
      </c>
      <c r="AA816">
        <f t="shared" ca="1" si="285"/>
        <v>3873718.379995686</v>
      </c>
      <c r="AB816">
        <f t="shared" ca="1" si="286"/>
        <v>2943977.4629476196</v>
      </c>
      <c r="AD816">
        <f ca="1">IF(main[[#This Row],[Place]]="Melbourne",main[[#This Row],[Networth]],0)</f>
        <v>0</v>
      </c>
      <c r="AE816">
        <f ca="1">IF(main[[#This Row],[Place]]="Cardiff",main[[#This Row],[Networth]],0)</f>
        <v>0</v>
      </c>
      <c r="AF816">
        <f ca="1">IF(main[[#This Row],[Place]]="New york",main[[#This Row],[Networth]],0)</f>
        <v>0</v>
      </c>
      <c r="AG816">
        <f ca="1">IF(main[[#This Row],[Place]]="London",main[[#This Row],[Networth]],0)</f>
        <v>0</v>
      </c>
      <c r="AH816">
        <f ca="1">IF(main[[#This Row],[Place]]="Paris",main[[#This Row],[Networth]],0)</f>
        <v>0</v>
      </c>
      <c r="AI816">
        <f ca="1">IF(main[[#This Row],[Place]]="Rome",main[[#This Row],[Networth]],0)</f>
        <v>0</v>
      </c>
      <c r="AJ816">
        <f ca="1">IF(main[[#This Row],[Place]]="Delhi",main[[#This Row],[Networth]],0)</f>
        <v>2943977.4629476196</v>
      </c>
      <c r="AK816">
        <f ca="1">IF(main[[#This Row],[Place]]="Lords",main[[#This Row],[Networth]],0)</f>
        <v>0</v>
      </c>
    </row>
    <row r="817" spans="4:37">
      <c r="D817" s="16">
        <f t="shared" ca="1" si="266"/>
        <v>17</v>
      </c>
      <c r="E817">
        <f t="shared" ca="1" si="266"/>
        <v>20</v>
      </c>
      <c r="F817">
        <f t="shared" si="287"/>
        <v>814</v>
      </c>
      <c r="G817" t="str">
        <f ca="1">VLOOKUP(D817,firstname[],2,FALSE)</f>
        <v>Collin</v>
      </c>
      <c r="H817" s="3" t="str">
        <f ca="1">VLOOKUP(E817,lastname[],2,FALSE)</f>
        <v>Link</v>
      </c>
      <c r="I817">
        <f t="shared" ca="1" si="267"/>
        <v>34</v>
      </c>
      <c r="J817">
        <f t="shared" ca="1" si="268"/>
        <v>2</v>
      </c>
      <c r="K817" t="str">
        <f t="shared" ca="1" si="269"/>
        <v>women</v>
      </c>
      <c r="L817">
        <f t="shared" ca="1" si="270"/>
        <v>5</v>
      </c>
      <c r="M817" t="str">
        <f t="shared" ca="1" si="271"/>
        <v>Electrical</v>
      </c>
      <c r="N817">
        <f t="shared" ca="1" si="272"/>
        <v>5</v>
      </c>
      <c r="O817" t="str">
        <f t="shared" ca="1" si="273"/>
        <v>PHD</v>
      </c>
      <c r="P817">
        <f t="shared" ca="1" si="274"/>
        <v>3</v>
      </c>
      <c r="Q817">
        <f t="shared" ca="1" si="275"/>
        <v>3</v>
      </c>
      <c r="R817">
        <f t="shared" ca="1" si="276"/>
        <v>136967</v>
      </c>
      <c r="S817">
        <f t="shared" ca="1" si="277"/>
        <v>2</v>
      </c>
      <c r="T817" t="str">
        <f t="shared" ca="1" si="278"/>
        <v>London</v>
      </c>
      <c r="U817">
        <f t="shared" ca="1" si="279"/>
        <v>1118870.0775431793</v>
      </c>
      <c r="V817">
        <f t="shared" ca="1" si="280"/>
        <v>44932.412152444231</v>
      </c>
      <c r="W817">
        <f t="shared" ca="1" si="281"/>
        <v>105551.37156784385</v>
      </c>
      <c r="X817">
        <f t="shared" ca="1" si="282"/>
        <v>39384.398018361942</v>
      </c>
      <c r="Y817">
        <f t="shared" ca="1" si="283"/>
        <v>131004.1539614077</v>
      </c>
      <c r="Z817">
        <f t="shared" ca="1" si="284"/>
        <v>65079.086579064882</v>
      </c>
      <c r="AA817">
        <f t="shared" ca="1" si="285"/>
        <v>1426467.5356900881</v>
      </c>
      <c r="AB817">
        <f t="shared" ca="1" si="286"/>
        <v>1211146.5715578741</v>
      </c>
      <c r="AD817">
        <f ca="1">IF(main[[#This Row],[Place]]="Melbourne",main[[#This Row],[Networth]],0)</f>
        <v>0</v>
      </c>
      <c r="AE817">
        <f ca="1">IF(main[[#This Row],[Place]]="Cardiff",main[[#This Row],[Networth]],0)</f>
        <v>0</v>
      </c>
      <c r="AF817">
        <f ca="1">IF(main[[#This Row],[Place]]="New york",main[[#This Row],[Networth]],0)</f>
        <v>0</v>
      </c>
      <c r="AG817">
        <f ca="1">IF(main[[#This Row],[Place]]="London",main[[#This Row],[Networth]],0)</f>
        <v>1211146.5715578741</v>
      </c>
      <c r="AH817">
        <f ca="1">IF(main[[#This Row],[Place]]="Paris",main[[#This Row],[Networth]],0)</f>
        <v>0</v>
      </c>
      <c r="AI817">
        <f ca="1">IF(main[[#This Row],[Place]]="Rome",main[[#This Row],[Networth]],0)</f>
        <v>0</v>
      </c>
      <c r="AJ817">
        <f ca="1">IF(main[[#This Row],[Place]]="Delhi",main[[#This Row],[Networth]],0)</f>
        <v>0</v>
      </c>
      <c r="AK817">
        <f ca="1">IF(main[[#This Row],[Place]]="Lords",main[[#This Row],[Networth]],0)</f>
        <v>0</v>
      </c>
    </row>
    <row r="818" spans="4:37">
      <c r="D818" s="16">
        <f t="shared" ca="1" si="266"/>
        <v>17</v>
      </c>
      <c r="E818">
        <f t="shared" ca="1" si="266"/>
        <v>18</v>
      </c>
      <c r="F818">
        <f t="shared" si="287"/>
        <v>815</v>
      </c>
      <c r="G818" t="str">
        <f ca="1">VLOOKUP(D818,firstname[],2,FALSE)</f>
        <v>Collin</v>
      </c>
      <c r="H818" s="3" t="str">
        <f ca="1">VLOOKUP(E818,lastname[],2,FALSE)</f>
        <v>Williams</v>
      </c>
      <c r="I818">
        <f t="shared" ca="1" si="267"/>
        <v>30</v>
      </c>
      <c r="J818">
        <f t="shared" ca="1" si="268"/>
        <v>2</v>
      </c>
      <c r="K818" t="str">
        <f t="shared" ca="1" si="269"/>
        <v>women</v>
      </c>
      <c r="L818">
        <f t="shared" ca="1" si="270"/>
        <v>4</v>
      </c>
      <c r="M818" t="str">
        <f t="shared" ca="1" si="271"/>
        <v>IT</v>
      </c>
      <c r="N818">
        <f t="shared" ca="1" si="272"/>
        <v>4</v>
      </c>
      <c r="O818" t="str">
        <f t="shared" ca="1" si="273"/>
        <v>PostGraduate</v>
      </c>
      <c r="P818">
        <f t="shared" ca="1" si="274"/>
        <v>1</v>
      </c>
      <c r="Q818">
        <f t="shared" ca="1" si="275"/>
        <v>1</v>
      </c>
      <c r="R818">
        <f t="shared" ca="1" si="276"/>
        <v>1406608</v>
      </c>
      <c r="S818">
        <f t="shared" ca="1" si="277"/>
        <v>6</v>
      </c>
      <c r="T818" t="str">
        <f t="shared" ca="1" si="278"/>
        <v>Lords</v>
      </c>
      <c r="U818">
        <f t="shared" ca="1" si="279"/>
        <v>3564446.3343440155</v>
      </c>
      <c r="V818">
        <f t="shared" ca="1" si="280"/>
        <v>207943.63913661326</v>
      </c>
      <c r="W818">
        <f t="shared" ca="1" si="281"/>
        <v>733834.36446102103</v>
      </c>
      <c r="X818">
        <f t="shared" ca="1" si="282"/>
        <v>519432.4235586446</v>
      </c>
      <c r="Y818">
        <f t="shared" ca="1" si="283"/>
        <v>110696.26343112192</v>
      </c>
      <c r="Z818">
        <f t="shared" ca="1" si="284"/>
        <v>1416.3832803240014</v>
      </c>
      <c r="AA818">
        <f t="shared" ca="1" si="285"/>
        <v>5706305.0820853598</v>
      </c>
      <c r="AB818">
        <f t="shared" ca="1" si="286"/>
        <v>4868232.7559589799</v>
      </c>
      <c r="AD818">
        <f ca="1">IF(main[[#This Row],[Place]]="Melbourne",main[[#This Row],[Networth]],0)</f>
        <v>0</v>
      </c>
      <c r="AE818">
        <f ca="1">IF(main[[#This Row],[Place]]="Cardiff",main[[#This Row],[Networth]],0)</f>
        <v>0</v>
      </c>
      <c r="AF818">
        <f ca="1">IF(main[[#This Row],[Place]]="New york",main[[#This Row],[Networth]],0)</f>
        <v>0</v>
      </c>
      <c r="AG818">
        <f ca="1">IF(main[[#This Row],[Place]]="London",main[[#This Row],[Networth]],0)</f>
        <v>0</v>
      </c>
      <c r="AH818">
        <f ca="1">IF(main[[#This Row],[Place]]="Paris",main[[#This Row],[Networth]],0)</f>
        <v>0</v>
      </c>
      <c r="AI818">
        <f ca="1">IF(main[[#This Row],[Place]]="Rome",main[[#This Row],[Networth]],0)</f>
        <v>0</v>
      </c>
      <c r="AJ818">
        <f ca="1">IF(main[[#This Row],[Place]]="Delhi",main[[#This Row],[Networth]],0)</f>
        <v>0</v>
      </c>
      <c r="AK818">
        <f ca="1">IF(main[[#This Row],[Place]]="Lords",main[[#This Row],[Networth]],0)</f>
        <v>4868232.7559589799</v>
      </c>
    </row>
    <row r="819" spans="4:37">
      <c r="D819" s="16">
        <f t="shared" ca="1" si="266"/>
        <v>22</v>
      </c>
      <c r="E819">
        <f t="shared" ca="1" si="266"/>
        <v>21</v>
      </c>
      <c r="F819">
        <f t="shared" si="287"/>
        <v>816</v>
      </c>
      <c r="G819" t="str">
        <f ca="1">VLOOKUP(D819,firstname[],2,FALSE)</f>
        <v>Satya</v>
      </c>
      <c r="H819" s="3" t="str">
        <f ca="1">VLOOKUP(E819,lastname[],2,FALSE)</f>
        <v>Starc</v>
      </c>
      <c r="I819">
        <f t="shared" ca="1" si="267"/>
        <v>35</v>
      </c>
      <c r="J819">
        <f t="shared" ca="1" si="268"/>
        <v>2</v>
      </c>
      <c r="K819" t="str">
        <f t="shared" ca="1" si="269"/>
        <v>women</v>
      </c>
      <c r="L819">
        <f t="shared" ca="1" si="270"/>
        <v>1</v>
      </c>
      <c r="M819" t="str">
        <f t="shared" ca="1" si="271"/>
        <v>Computer Science</v>
      </c>
      <c r="N819">
        <f t="shared" ca="1" si="272"/>
        <v>2</v>
      </c>
      <c r="O819" t="str">
        <f t="shared" ca="1" si="273"/>
        <v>SSC</v>
      </c>
      <c r="P819">
        <f t="shared" ca="1" si="274"/>
        <v>2</v>
      </c>
      <c r="Q819">
        <f t="shared" ca="1" si="275"/>
        <v>3</v>
      </c>
      <c r="R819">
        <f t="shared" ca="1" si="276"/>
        <v>155237</v>
      </c>
      <c r="S819">
        <f t="shared" ca="1" si="277"/>
        <v>4</v>
      </c>
      <c r="T819" t="str">
        <f t="shared" ca="1" si="278"/>
        <v>Rome</v>
      </c>
      <c r="U819">
        <f t="shared" ca="1" si="279"/>
        <v>404753.27287537523</v>
      </c>
      <c r="V819">
        <f t="shared" ca="1" si="280"/>
        <v>10557.372507658618</v>
      </c>
      <c r="W819">
        <f t="shared" ca="1" si="281"/>
        <v>96050.987294879611</v>
      </c>
      <c r="X819">
        <f t="shared" ca="1" si="282"/>
        <v>65324.49449412556</v>
      </c>
      <c r="Y819">
        <f t="shared" ca="1" si="283"/>
        <v>128254.27133158538</v>
      </c>
      <c r="Z819">
        <f t="shared" ca="1" si="284"/>
        <v>67671.97298527883</v>
      </c>
      <c r="AA819">
        <f t="shared" ca="1" si="285"/>
        <v>723713.23315553367</v>
      </c>
      <c r="AB819">
        <f t="shared" ca="1" si="286"/>
        <v>519577.09482216404</v>
      </c>
      <c r="AD819">
        <f ca="1">IF(main[[#This Row],[Place]]="Melbourne",main[[#This Row],[Networth]],0)</f>
        <v>0</v>
      </c>
      <c r="AE819">
        <f ca="1">IF(main[[#This Row],[Place]]="Cardiff",main[[#This Row],[Networth]],0)</f>
        <v>0</v>
      </c>
      <c r="AF819">
        <f ca="1">IF(main[[#This Row],[Place]]="New york",main[[#This Row],[Networth]],0)</f>
        <v>0</v>
      </c>
      <c r="AG819">
        <f ca="1">IF(main[[#This Row],[Place]]="London",main[[#This Row],[Networth]],0)</f>
        <v>0</v>
      </c>
      <c r="AH819">
        <f ca="1">IF(main[[#This Row],[Place]]="Paris",main[[#This Row],[Networth]],0)</f>
        <v>0</v>
      </c>
      <c r="AI819">
        <f ca="1">IF(main[[#This Row],[Place]]="Rome",main[[#This Row],[Networth]],0)</f>
        <v>519577.09482216404</v>
      </c>
      <c r="AJ819">
        <f ca="1">IF(main[[#This Row],[Place]]="Delhi",main[[#This Row],[Networth]],0)</f>
        <v>0</v>
      </c>
      <c r="AK819">
        <f ca="1">IF(main[[#This Row],[Place]]="Lords",main[[#This Row],[Networth]],0)</f>
        <v>0</v>
      </c>
    </row>
    <row r="820" spans="4:37">
      <c r="D820" s="16">
        <f t="shared" ca="1" si="266"/>
        <v>15</v>
      </c>
      <c r="E820">
        <f t="shared" ca="1" si="266"/>
        <v>29</v>
      </c>
      <c r="F820">
        <f t="shared" si="287"/>
        <v>817</v>
      </c>
      <c r="G820" t="str">
        <f ca="1">VLOOKUP(D820,firstname[],2,FALSE)</f>
        <v>Brendon</v>
      </c>
      <c r="H820" s="3" t="str">
        <f ca="1">VLOOKUP(E820,lastname[],2,FALSE)</f>
        <v>Stanikzai</v>
      </c>
      <c r="I820">
        <f t="shared" ca="1" si="267"/>
        <v>26</v>
      </c>
      <c r="J820">
        <f t="shared" ca="1" si="268"/>
        <v>2</v>
      </c>
      <c r="K820" t="str">
        <f t="shared" ca="1" si="269"/>
        <v>women</v>
      </c>
      <c r="L820">
        <f t="shared" ca="1" si="270"/>
        <v>1</v>
      </c>
      <c r="M820" t="str">
        <f t="shared" ca="1" si="271"/>
        <v>Computer Science</v>
      </c>
      <c r="N820">
        <f t="shared" ca="1" si="272"/>
        <v>5</v>
      </c>
      <c r="O820" t="str">
        <f t="shared" ca="1" si="273"/>
        <v>PHD</v>
      </c>
      <c r="P820">
        <f t="shared" ca="1" si="274"/>
        <v>1</v>
      </c>
      <c r="Q820">
        <f t="shared" ca="1" si="275"/>
        <v>3</v>
      </c>
      <c r="R820">
        <f t="shared" ca="1" si="276"/>
        <v>72589</v>
      </c>
      <c r="S820">
        <f t="shared" ca="1" si="277"/>
        <v>8</v>
      </c>
      <c r="T820" t="str">
        <f t="shared" ca="1" si="278"/>
        <v>Cardiff</v>
      </c>
      <c r="U820">
        <f t="shared" ca="1" si="279"/>
        <v>289448.16994465736</v>
      </c>
      <c r="V820">
        <f t="shared" ca="1" si="280"/>
        <v>28748.674027313653</v>
      </c>
      <c r="W820">
        <f t="shared" ca="1" si="281"/>
        <v>35660.201277345674</v>
      </c>
      <c r="X820">
        <f t="shared" ca="1" si="282"/>
        <v>9165.4193101896562</v>
      </c>
      <c r="Y820">
        <f t="shared" ca="1" si="283"/>
        <v>4614.6420762412617</v>
      </c>
      <c r="Z820">
        <f t="shared" ca="1" si="284"/>
        <v>17239.686063445828</v>
      </c>
      <c r="AA820">
        <f t="shared" ca="1" si="285"/>
        <v>414937.05728544883</v>
      </c>
      <c r="AB820">
        <f t="shared" ca="1" si="286"/>
        <v>372408.32187170425</v>
      </c>
      <c r="AD820">
        <f ca="1">IF(main[[#This Row],[Place]]="Melbourne",main[[#This Row],[Networth]],0)</f>
        <v>0</v>
      </c>
      <c r="AE820">
        <f ca="1">IF(main[[#This Row],[Place]]="Cardiff",main[[#This Row],[Networth]],0)</f>
        <v>372408.32187170425</v>
      </c>
      <c r="AF820">
        <f ca="1">IF(main[[#This Row],[Place]]="New york",main[[#This Row],[Networth]],0)</f>
        <v>0</v>
      </c>
      <c r="AG820">
        <f ca="1">IF(main[[#This Row],[Place]]="London",main[[#This Row],[Networth]],0)</f>
        <v>0</v>
      </c>
      <c r="AH820">
        <f ca="1">IF(main[[#This Row],[Place]]="Paris",main[[#This Row],[Networth]],0)</f>
        <v>0</v>
      </c>
      <c r="AI820">
        <f ca="1">IF(main[[#This Row],[Place]]="Rome",main[[#This Row],[Networth]],0)</f>
        <v>0</v>
      </c>
      <c r="AJ820">
        <f ca="1">IF(main[[#This Row],[Place]]="Delhi",main[[#This Row],[Networth]],0)</f>
        <v>0</v>
      </c>
      <c r="AK820">
        <f ca="1">IF(main[[#This Row],[Place]]="Lords",main[[#This Row],[Networth]],0)</f>
        <v>0</v>
      </c>
    </row>
    <row r="821" spans="4:37">
      <c r="D821" s="16">
        <f t="shared" ca="1" si="266"/>
        <v>10</v>
      </c>
      <c r="E821">
        <f t="shared" ca="1" si="266"/>
        <v>3</v>
      </c>
      <c r="F821">
        <f t="shared" si="287"/>
        <v>818</v>
      </c>
      <c r="G821" t="str">
        <f ca="1">VLOOKUP(D821,firstname[],2,FALSE)</f>
        <v>Abdul</v>
      </c>
      <c r="H821" s="3" t="str">
        <f ca="1">VLOOKUP(E821,lastname[],2,FALSE)</f>
        <v>Nadela</v>
      </c>
      <c r="I821">
        <f t="shared" ca="1" si="267"/>
        <v>25</v>
      </c>
      <c r="J821">
        <f t="shared" ca="1" si="268"/>
        <v>2</v>
      </c>
      <c r="K821" t="str">
        <f t="shared" ca="1" si="269"/>
        <v>women</v>
      </c>
      <c r="L821">
        <f t="shared" ca="1" si="270"/>
        <v>1</v>
      </c>
      <c r="M821" t="str">
        <f t="shared" ca="1" si="271"/>
        <v>Computer Science</v>
      </c>
      <c r="N821">
        <f t="shared" ca="1" si="272"/>
        <v>5</v>
      </c>
      <c r="O821" t="str">
        <f t="shared" ca="1" si="273"/>
        <v>PHD</v>
      </c>
      <c r="P821">
        <f t="shared" ca="1" si="274"/>
        <v>1</v>
      </c>
      <c r="Q821">
        <f t="shared" ca="1" si="275"/>
        <v>2</v>
      </c>
      <c r="R821">
        <f t="shared" ca="1" si="276"/>
        <v>1282891</v>
      </c>
      <c r="S821">
        <f t="shared" ca="1" si="277"/>
        <v>6</v>
      </c>
      <c r="T821" t="str">
        <f t="shared" ca="1" si="278"/>
        <v>Lords</v>
      </c>
      <c r="U821">
        <f t="shared" ca="1" si="279"/>
        <v>5960001.3363776626</v>
      </c>
      <c r="V821">
        <f t="shared" ca="1" si="280"/>
        <v>222150.91973691701</v>
      </c>
      <c r="W821">
        <f t="shared" ca="1" si="281"/>
        <v>628248.52760233893</v>
      </c>
      <c r="X821">
        <f t="shared" ca="1" si="282"/>
        <v>72661.34909951454</v>
      </c>
      <c r="Y821">
        <f t="shared" ca="1" si="283"/>
        <v>184236.57817396842</v>
      </c>
      <c r="Z821">
        <f t="shared" ca="1" si="284"/>
        <v>781588.10769130895</v>
      </c>
      <c r="AA821">
        <f t="shared" ca="1" si="285"/>
        <v>8652728.9716713112</v>
      </c>
      <c r="AB821">
        <f t="shared" ca="1" si="286"/>
        <v>8173680.124660912</v>
      </c>
      <c r="AD821">
        <f ca="1">IF(main[[#This Row],[Place]]="Melbourne",main[[#This Row],[Networth]],0)</f>
        <v>0</v>
      </c>
      <c r="AE821">
        <f ca="1">IF(main[[#This Row],[Place]]="Cardiff",main[[#This Row],[Networth]],0)</f>
        <v>0</v>
      </c>
      <c r="AF821">
        <f ca="1">IF(main[[#This Row],[Place]]="New york",main[[#This Row],[Networth]],0)</f>
        <v>0</v>
      </c>
      <c r="AG821">
        <f ca="1">IF(main[[#This Row],[Place]]="London",main[[#This Row],[Networth]],0)</f>
        <v>0</v>
      </c>
      <c r="AH821">
        <f ca="1">IF(main[[#This Row],[Place]]="Paris",main[[#This Row],[Networth]],0)</f>
        <v>0</v>
      </c>
      <c r="AI821">
        <f ca="1">IF(main[[#This Row],[Place]]="Rome",main[[#This Row],[Networth]],0)</f>
        <v>0</v>
      </c>
      <c r="AJ821">
        <f ca="1">IF(main[[#This Row],[Place]]="Delhi",main[[#This Row],[Networth]],0)</f>
        <v>0</v>
      </c>
      <c r="AK821">
        <f ca="1">IF(main[[#This Row],[Place]]="Lords",main[[#This Row],[Networth]],0)</f>
        <v>8173680.124660912</v>
      </c>
    </row>
    <row r="822" spans="4:37">
      <c r="D822" s="16">
        <f t="shared" ca="1" si="266"/>
        <v>29</v>
      </c>
      <c r="E822">
        <f t="shared" ca="1" si="266"/>
        <v>25</v>
      </c>
      <c r="F822">
        <f t="shared" si="287"/>
        <v>819</v>
      </c>
      <c r="G822" t="str">
        <f ca="1">VLOOKUP(D822,firstname[],2,FALSE)</f>
        <v>Asgar</v>
      </c>
      <c r="H822" s="3" t="str">
        <f ca="1">VLOOKUP(E822,lastname[],2,FALSE)</f>
        <v>Mathhodkar</v>
      </c>
      <c r="I822">
        <f t="shared" ca="1" si="267"/>
        <v>35</v>
      </c>
      <c r="J822">
        <f t="shared" ca="1" si="268"/>
        <v>1</v>
      </c>
      <c r="K822" t="str">
        <f t="shared" ca="1" si="269"/>
        <v>men</v>
      </c>
      <c r="L822">
        <f t="shared" ca="1" si="270"/>
        <v>4</v>
      </c>
      <c r="M822" t="str">
        <f t="shared" ca="1" si="271"/>
        <v>IT</v>
      </c>
      <c r="N822">
        <f t="shared" ca="1" si="272"/>
        <v>5</v>
      </c>
      <c r="O822" t="str">
        <f t="shared" ca="1" si="273"/>
        <v>PHD</v>
      </c>
      <c r="P822">
        <f t="shared" ca="1" si="274"/>
        <v>2</v>
      </c>
      <c r="Q822">
        <f t="shared" ca="1" si="275"/>
        <v>2</v>
      </c>
      <c r="R822">
        <f t="shared" ca="1" si="276"/>
        <v>1186104</v>
      </c>
      <c r="S822">
        <f t="shared" ca="1" si="277"/>
        <v>1</v>
      </c>
      <c r="T822" t="str">
        <f t="shared" ca="1" si="278"/>
        <v>New york</v>
      </c>
      <c r="U822">
        <f t="shared" ca="1" si="279"/>
        <v>3463619.9479474491</v>
      </c>
      <c r="V822">
        <f t="shared" ca="1" si="280"/>
        <v>216136.90384946531</v>
      </c>
      <c r="W822">
        <f t="shared" ca="1" si="281"/>
        <v>95398.971816366291</v>
      </c>
      <c r="X822">
        <f t="shared" ca="1" si="282"/>
        <v>95190.662326071484</v>
      </c>
      <c r="Y822">
        <f t="shared" ca="1" si="283"/>
        <v>1013457.8569436574</v>
      </c>
      <c r="Z822">
        <f t="shared" ca="1" si="284"/>
        <v>808721.78003750485</v>
      </c>
      <c r="AA822">
        <f t="shared" ca="1" si="285"/>
        <v>5553844.6998013202</v>
      </c>
      <c r="AB822">
        <f t="shared" ca="1" si="286"/>
        <v>4229059.2766821254</v>
      </c>
      <c r="AD822">
        <f ca="1">IF(main[[#This Row],[Place]]="Melbourne",main[[#This Row],[Networth]],0)</f>
        <v>0</v>
      </c>
      <c r="AE822">
        <f ca="1">IF(main[[#This Row],[Place]]="Cardiff",main[[#This Row],[Networth]],0)</f>
        <v>0</v>
      </c>
      <c r="AF822">
        <f ca="1">IF(main[[#This Row],[Place]]="New york",main[[#This Row],[Networth]],0)</f>
        <v>4229059.2766821254</v>
      </c>
      <c r="AG822">
        <f ca="1">IF(main[[#This Row],[Place]]="London",main[[#This Row],[Networth]],0)</f>
        <v>0</v>
      </c>
      <c r="AH822">
        <f ca="1">IF(main[[#This Row],[Place]]="Paris",main[[#This Row],[Networth]],0)</f>
        <v>0</v>
      </c>
      <c r="AI822">
        <f ca="1">IF(main[[#This Row],[Place]]="Rome",main[[#This Row],[Networth]],0)</f>
        <v>0</v>
      </c>
      <c r="AJ822">
        <f ca="1">IF(main[[#This Row],[Place]]="Delhi",main[[#This Row],[Networth]],0)</f>
        <v>0</v>
      </c>
      <c r="AK822">
        <f ca="1">IF(main[[#This Row],[Place]]="Lords",main[[#This Row],[Networth]],0)</f>
        <v>0</v>
      </c>
    </row>
    <row r="823" spans="4:37">
      <c r="D823" s="16">
        <f t="shared" ca="1" si="266"/>
        <v>28</v>
      </c>
      <c r="E823">
        <f t="shared" ca="1" si="266"/>
        <v>14</v>
      </c>
      <c r="F823">
        <f t="shared" si="287"/>
        <v>820</v>
      </c>
      <c r="G823" t="str">
        <f ca="1">VLOOKUP(D823,firstname[],2,FALSE)</f>
        <v>Nathan</v>
      </c>
      <c r="H823" s="3" t="str">
        <f ca="1">VLOOKUP(E823,lastname[],2,FALSE)</f>
        <v>Samad</v>
      </c>
      <c r="I823">
        <f t="shared" ca="1" si="267"/>
        <v>28</v>
      </c>
      <c r="J823">
        <f t="shared" ca="1" si="268"/>
        <v>2</v>
      </c>
      <c r="K823" t="str">
        <f t="shared" ca="1" si="269"/>
        <v>women</v>
      </c>
      <c r="L823">
        <f t="shared" ca="1" si="270"/>
        <v>1</v>
      </c>
      <c r="M823" t="str">
        <f t="shared" ca="1" si="271"/>
        <v>Computer Science</v>
      </c>
      <c r="N823">
        <f t="shared" ca="1" si="272"/>
        <v>1</v>
      </c>
      <c r="O823" t="str">
        <f t="shared" ca="1" si="273"/>
        <v>HSC</v>
      </c>
      <c r="P823">
        <f t="shared" ca="1" si="274"/>
        <v>3</v>
      </c>
      <c r="Q823">
        <f t="shared" ca="1" si="275"/>
        <v>2</v>
      </c>
      <c r="R823">
        <f t="shared" ca="1" si="276"/>
        <v>366792</v>
      </c>
      <c r="S823">
        <f t="shared" ca="1" si="277"/>
        <v>2</v>
      </c>
      <c r="T823" t="str">
        <f t="shared" ca="1" si="278"/>
        <v>London</v>
      </c>
      <c r="U823">
        <f t="shared" ca="1" si="279"/>
        <v>3362655.6658774805</v>
      </c>
      <c r="V823">
        <f t="shared" ca="1" si="280"/>
        <v>310416.01796137204</v>
      </c>
      <c r="W823">
        <f t="shared" ca="1" si="281"/>
        <v>90005.973108283986</v>
      </c>
      <c r="X823">
        <f t="shared" ca="1" si="282"/>
        <v>52411.325745027716</v>
      </c>
      <c r="Y823">
        <f t="shared" ca="1" si="283"/>
        <v>332429.95778998249</v>
      </c>
      <c r="Z823">
        <f t="shared" ca="1" si="284"/>
        <v>192774.21738291869</v>
      </c>
      <c r="AA823">
        <f t="shared" ca="1" si="285"/>
        <v>4012227.8563686833</v>
      </c>
      <c r="AB823">
        <f t="shared" ca="1" si="286"/>
        <v>3316970.5548723009</v>
      </c>
      <c r="AD823">
        <f ca="1">IF(main[[#This Row],[Place]]="Melbourne",main[[#This Row],[Networth]],0)</f>
        <v>0</v>
      </c>
      <c r="AE823">
        <f ca="1">IF(main[[#This Row],[Place]]="Cardiff",main[[#This Row],[Networth]],0)</f>
        <v>0</v>
      </c>
      <c r="AF823">
        <f ca="1">IF(main[[#This Row],[Place]]="New york",main[[#This Row],[Networth]],0)</f>
        <v>0</v>
      </c>
      <c r="AG823">
        <f ca="1">IF(main[[#This Row],[Place]]="London",main[[#This Row],[Networth]],0)</f>
        <v>3316970.5548723009</v>
      </c>
      <c r="AH823">
        <f ca="1">IF(main[[#This Row],[Place]]="Paris",main[[#This Row],[Networth]],0)</f>
        <v>0</v>
      </c>
      <c r="AI823">
        <f ca="1">IF(main[[#This Row],[Place]]="Rome",main[[#This Row],[Networth]],0)</f>
        <v>0</v>
      </c>
      <c r="AJ823">
        <f ca="1">IF(main[[#This Row],[Place]]="Delhi",main[[#This Row],[Networth]],0)</f>
        <v>0</v>
      </c>
      <c r="AK823">
        <f ca="1">IF(main[[#This Row],[Place]]="Lords",main[[#This Row],[Networth]],0)</f>
        <v>0</v>
      </c>
    </row>
    <row r="824" spans="4:37">
      <c r="D824" s="16">
        <f t="shared" ca="1" si="266"/>
        <v>21</v>
      </c>
      <c r="E824">
        <f t="shared" ca="1" si="266"/>
        <v>15</v>
      </c>
      <c r="F824">
        <f t="shared" si="287"/>
        <v>821</v>
      </c>
      <c r="G824" t="str">
        <f ca="1">VLOOKUP(D824,firstname[],2,FALSE)</f>
        <v>Mitchell</v>
      </c>
      <c r="H824" s="3" t="str">
        <f ca="1">VLOOKUP(E824,lastname[],2,FALSE)</f>
        <v>Pathan</v>
      </c>
      <c r="I824">
        <f t="shared" ca="1" si="267"/>
        <v>43</v>
      </c>
      <c r="J824">
        <f t="shared" ca="1" si="268"/>
        <v>2</v>
      </c>
      <c r="K824" t="str">
        <f t="shared" ca="1" si="269"/>
        <v>women</v>
      </c>
      <c r="L824">
        <f t="shared" ca="1" si="270"/>
        <v>3</v>
      </c>
      <c r="M824" t="str">
        <f t="shared" ca="1" si="271"/>
        <v>Mechanical</v>
      </c>
      <c r="N824">
        <f t="shared" ca="1" si="272"/>
        <v>4</v>
      </c>
      <c r="O824" t="str">
        <f t="shared" ca="1" si="273"/>
        <v>PostGraduate</v>
      </c>
      <c r="P824">
        <f t="shared" ca="1" si="274"/>
        <v>1</v>
      </c>
      <c r="Q824">
        <f t="shared" ca="1" si="275"/>
        <v>1</v>
      </c>
      <c r="R824">
        <f t="shared" ca="1" si="276"/>
        <v>982329</v>
      </c>
      <c r="S824">
        <f t="shared" ca="1" si="277"/>
        <v>1</v>
      </c>
      <c r="T824" t="str">
        <f t="shared" ca="1" si="278"/>
        <v>New york</v>
      </c>
      <c r="U824">
        <f t="shared" ca="1" si="279"/>
        <v>8059056.8797828406</v>
      </c>
      <c r="V824">
        <f t="shared" ca="1" si="280"/>
        <v>5532.0620420558553</v>
      </c>
      <c r="W824">
        <f t="shared" ca="1" si="281"/>
        <v>220453.17463366335</v>
      </c>
      <c r="X824">
        <f t="shared" ca="1" si="282"/>
        <v>83542.173670202537</v>
      </c>
      <c r="Y824">
        <f t="shared" ca="1" si="283"/>
        <v>916344.35376223666</v>
      </c>
      <c r="Z824">
        <f t="shared" ca="1" si="284"/>
        <v>707313.81494995928</v>
      </c>
      <c r="AA824">
        <f t="shared" ca="1" si="285"/>
        <v>9969152.8693664633</v>
      </c>
      <c r="AB824">
        <f t="shared" ca="1" si="286"/>
        <v>8963734.2798919678</v>
      </c>
      <c r="AD824">
        <f ca="1">IF(main[[#This Row],[Place]]="Melbourne",main[[#This Row],[Networth]],0)</f>
        <v>0</v>
      </c>
      <c r="AE824">
        <f ca="1">IF(main[[#This Row],[Place]]="Cardiff",main[[#This Row],[Networth]],0)</f>
        <v>0</v>
      </c>
      <c r="AF824">
        <f ca="1">IF(main[[#This Row],[Place]]="New york",main[[#This Row],[Networth]],0)</f>
        <v>8963734.2798919678</v>
      </c>
      <c r="AG824">
        <f ca="1">IF(main[[#This Row],[Place]]="London",main[[#This Row],[Networth]],0)</f>
        <v>0</v>
      </c>
      <c r="AH824">
        <f ca="1">IF(main[[#This Row],[Place]]="Paris",main[[#This Row],[Networth]],0)</f>
        <v>0</v>
      </c>
      <c r="AI824">
        <f ca="1">IF(main[[#This Row],[Place]]="Rome",main[[#This Row],[Networth]],0)</f>
        <v>0</v>
      </c>
      <c r="AJ824">
        <f ca="1">IF(main[[#This Row],[Place]]="Delhi",main[[#This Row],[Networth]],0)</f>
        <v>0</v>
      </c>
      <c r="AK824">
        <f ca="1">IF(main[[#This Row],[Place]]="Lords",main[[#This Row],[Networth]],0)</f>
        <v>0</v>
      </c>
    </row>
    <row r="825" spans="4:37">
      <c r="D825" s="16">
        <f t="shared" ca="1" si="266"/>
        <v>7</v>
      </c>
      <c r="E825">
        <f t="shared" ca="1" si="266"/>
        <v>15</v>
      </c>
      <c r="F825">
        <f t="shared" si="287"/>
        <v>822</v>
      </c>
      <c r="G825" t="str">
        <f ca="1">VLOOKUP(D825,firstname[],2,FALSE)</f>
        <v>Elon</v>
      </c>
      <c r="H825" s="3" t="str">
        <f ca="1">VLOOKUP(E825,lastname[],2,FALSE)</f>
        <v>Pathan</v>
      </c>
      <c r="I825">
        <f t="shared" ca="1" si="267"/>
        <v>34</v>
      </c>
      <c r="J825">
        <f t="shared" ca="1" si="268"/>
        <v>1</v>
      </c>
      <c r="K825" t="str">
        <f t="shared" ca="1" si="269"/>
        <v>men</v>
      </c>
      <c r="L825">
        <f t="shared" ca="1" si="270"/>
        <v>4</v>
      </c>
      <c r="M825" t="str">
        <f t="shared" ca="1" si="271"/>
        <v>IT</v>
      </c>
      <c r="N825">
        <f t="shared" ca="1" si="272"/>
        <v>3</v>
      </c>
      <c r="O825" t="str">
        <f t="shared" ca="1" si="273"/>
        <v>Graduate</v>
      </c>
      <c r="P825">
        <f t="shared" ca="1" si="274"/>
        <v>1</v>
      </c>
      <c r="Q825">
        <f t="shared" ca="1" si="275"/>
        <v>4</v>
      </c>
      <c r="R825">
        <f t="shared" ca="1" si="276"/>
        <v>1174863</v>
      </c>
      <c r="S825">
        <f t="shared" ca="1" si="277"/>
        <v>6</v>
      </c>
      <c r="T825" t="str">
        <f t="shared" ca="1" si="278"/>
        <v>Lords</v>
      </c>
      <c r="U825">
        <f t="shared" ca="1" si="279"/>
        <v>5279605.7026587315</v>
      </c>
      <c r="V825">
        <f t="shared" ca="1" si="280"/>
        <v>337585.39098854928</v>
      </c>
      <c r="W825">
        <f t="shared" ca="1" si="281"/>
        <v>976762.16368512297</v>
      </c>
      <c r="X825">
        <f t="shared" ca="1" si="282"/>
        <v>491459.99100253137</v>
      </c>
      <c r="Y825">
        <f t="shared" ca="1" si="283"/>
        <v>1134542.7233240365</v>
      </c>
      <c r="Z825">
        <f t="shared" ca="1" si="284"/>
        <v>320254.82599989092</v>
      </c>
      <c r="AA825">
        <f t="shared" ca="1" si="285"/>
        <v>7751485.6923437454</v>
      </c>
      <c r="AB825">
        <f t="shared" ca="1" si="286"/>
        <v>5787897.5870286282</v>
      </c>
      <c r="AD825">
        <f ca="1">IF(main[[#This Row],[Place]]="Melbourne",main[[#This Row],[Networth]],0)</f>
        <v>0</v>
      </c>
      <c r="AE825">
        <f ca="1">IF(main[[#This Row],[Place]]="Cardiff",main[[#This Row],[Networth]],0)</f>
        <v>0</v>
      </c>
      <c r="AF825">
        <f ca="1">IF(main[[#This Row],[Place]]="New york",main[[#This Row],[Networth]],0)</f>
        <v>0</v>
      </c>
      <c r="AG825">
        <f ca="1">IF(main[[#This Row],[Place]]="London",main[[#This Row],[Networth]],0)</f>
        <v>0</v>
      </c>
      <c r="AH825">
        <f ca="1">IF(main[[#This Row],[Place]]="Paris",main[[#This Row],[Networth]],0)</f>
        <v>0</v>
      </c>
      <c r="AI825">
        <f ca="1">IF(main[[#This Row],[Place]]="Rome",main[[#This Row],[Networth]],0)</f>
        <v>0</v>
      </c>
      <c r="AJ825">
        <f ca="1">IF(main[[#This Row],[Place]]="Delhi",main[[#This Row],[Networth]],0)</f>
        <v>0</v>
      </c>
      <c r="AK825">
        <f ca="1">IF(main[[#This Row],[Place]]="Lords",main[[#This Row],[Networth]],0)</f>
        <v>5787897.5870286282</v>
      </c>
    </row>
    <row r="826" spans="4:37">
      <c r="D826" s="16">
        <f t="shared" ca="1" si="266"/>
        <v>12</v>
      </c>
      <c r="E826">
        <f t="shared" ca="1" si="266"/>
        <v>4</v>
      </c>
      <c r="F826">
        <f t="shared" si="287"/>
        <v>823</v>
      </c>
      <c r="G826" t="str">
        <f ca="1">VLOOKUP(D826,firstname[],2,FALSE)</f>
        <v>Bill</v>
      </c>
      <c r="H826" s="3" t="str">
        <f ca="1">VLOOKUP(E826,lastname[],2,FALSE)</f>
        <v>Tagore</v>
      </c>
      <c r="I826">
        <f t="shared" ca="1" si="267"/>
        <v>35</v>
      </c>
      <c r="J826">
        <f t="shared" ca="1" si="268"/>
        <v>2</v>
      </c>
      <c r="K826" t="str">
        <f t="shared" ca="1" si="269"/>
        <v>women</v>
      </c>
      <c r="L826">
        <f t="shared" ca="1" si="270"/>
        <v>5</v>
      </c>
      <c r="M826" t="str">
        <f t="shared" ca="1" si="271"/>
        <v>Electrical</v>
      </c>
      <c r="N826">
        <f t="shared" ca="1" si="272"/>
        <v>1</v>
      </c>
      <c r="O826" t="str">
        <f t="shared" ca="1" si="273"/>
        <v>HSC</v>
      </c>
      <c r="P826">
        <f t="shared" ca="1" si="274"/>
        <v>2</v>
      </c>
      <c r="Q826">
        <f t="shared" ca="1" si="275"/>
        <v>3</v>
      </c>
      <c r="R826">
        <f t="shared" ca="1" si="276"/>
        <v>1099392</v>
      </c>
      <c r="S826">
        <f t="shared" ca="1" si="277"/>
        <v>2</v>
      </c>
      <c r="T826" t="str">
        <f t="shared" ca="1" si="278"/>
        <v>London</v>
      </c>
      <c r="U826">
        <f t="shared" ca="1" si="279"/>
        <v>9832706.6895905994</v>
      </c>
      <c r="V826">
        <f t="shared" ca="1" si="280"/>
        <v>501258.89565596229</v>
      </c>
      <c r="W826">
        <f t="shared" ca="1" si="281"/>
        <v>26311.532035664193</v>
      </c>
      <c r="X826">
        <f t="shared" ca="1" si="282"/>
        <v>7028.808149343773</v>
      </c>
      <c r="Y826">
        <f t="shared" ca="1" si="283"/>
        <v>439349.523094723</v>
      </c>
      <c r="Z826">
        <f t="shared" ca="1" si="284"/>
        <v>465438.59506982606</v>
      </c>
      <c r="AA826">
        <f t="shared" ca="1" si="285"/>
        <v>11423848.816696089</v>
      </c>
      <c r="AB826">
        <f t="shared" ca="1" si="286"/>
        <v>10476211.589796061</v>
      </c>
      <c r="AD826">
        <f ca="1">IF(main[[#This Row],[Place]]="Melbourne",main[[#This Row],[Networth]],0)</f>
        <v>0</v>
      </c>
      <c r="AE826">
        <f ca="1">IF(main[[#This Row],[Place]]="Cardiff",main[[#This Row],[Networth]],0)</f>
        <v>0</v>
      </c>
      <c r="AF826">
        <f ca="1">IF(main[[#This Row],[Place]]="New york",main[[#This Row],[Networth]],0)</f>
        <v>0</v>
      </c>
      <c r="AG826">
        <f ca="1">IF(main[[#This Row],[Place]]="London",main[[#This Row],[Networth]],0)</f>
        <v>10476211.589796061</v>
      </c>
      <c r="AH826">
        <f ca="1">IF(main[[#This Row],[Place]]="Paris",main[[#This Row],[Networth]],0)</f>
        <v>0</v>
      </c>
      <c r="AI826">
        <f ca="1">IF(main[[#This Row],[Place]]="Rome",main[[#This Row],[Networth]],0)</f>
        <v>0</v>
      </c>
      <c r="AJ826">
        <f ca="1">IF(main[[#This Row],[Place]]="Delhi",main[[#This Row],[Networth]],0)</f>
        <v>0</v>
      </c>
      <c r="AK826">
        <f ca="1">IF(main[[#This Row],[Place]]="Lords",main[[#This Row],[Networth]],0)</f>
        <v>0</v>
      </c>
    </row>
    <row r="827" spans="4:37">
      <c r="D827" s="16">
        <f t="shared" ca="1" si="266"/>
        <v>2</v>
      </c>
      <c r="E827">
        <f t="shared" ca="1" si="266"/>
        <v>25</v>
      </c>
      <c r="F827">
        <f t="shared" si="287"/>
        <v>824</v>
      </c>
      <c r="G827" t="str">
        <f ca="1">VLOOKUP(D827,firstname[],2,FALSE)</f>
        <v>Daya</v>
      </c>
      <c r="H827" s="3" t="str">
        <f ca="1">VLOOKUP(E827,lastname[],2,FALSE)</f>
        <v>Mathhodkar</v>
      </c>
      <c r="I827">
        <f t="shared" ca="1" si="267"/>
        <v>45</v>
      </c>
      <c r="J827">
        <f t="shared" ca="1" si="268"/>
        <v>1</v>
      </c>
      <c r="K827" t="str">
        <f t="shared" ca="1" si="269"/>
        <v>men</v>
      </c>
      <c r="L827">
        <f t="shared" ca="1" si="270"/>
        <v>4</v>
      </c>
      <c r="M827" t="str">
        <f t="shared" ca="1" si="271"/>
        <v>IT</v>
      </c>
      <c r="N827">
        <f t="shared" ca="1" si="272"/>
        <v>4</v>
      </c>
      <c r="O827" t="str">
        <f t="shared" ca="1" si="273"/>
        <v>PostGraduate</v>
      </c>
      <c r="P827">
        <f t="shared" ca="1" si="274"/>
        <v>3</v>
      </c>
      <c r="Q827">
        <f t="shared" ca="1" si="275"/>
        <v>3</v>
      </c>
      <c r="R827">
        <f t="shared" ca="1" si="276"/>
        <v>539516</v>
      </c>
      <c r="S827">
        <f t="shared" ca="1" si="277"/>
        <v>3</v>
      </c>
      <c r="T827" t="str">
        <f t="shared" ca="1" si="278"/>
        <v>Paris</v>
      </c>
      <c r="U827">
        <f t="shared" ca="1" si="279"/>
        <v>2910435.204627844</v>
      </c>
      <c r="V827">
        <f t="shared" ca="1" si="280"/>
        <v>75648.118602698596</v>
      </c>
      <c r="W827">
        <f t="shared" ca="1" si="281"/>
        <v>203636.77713406563</v>
      </c>
      <c r="X827">
        <f t="shared" ca="1" si="282"/>
        <v>79186.441893522293</v>
      </c>
      <c r="Y827">
        <f t="shared" ca="1" si="283"/>
        <v>502627.25346967927</v>
      </c>
      <c r="Z827">
        <f t="shared" ca="1" si="284"/>
        <v>203529.06687877906</v>
      </c>
      <c r="AA827">
        <f t="shared" ca="1" si="285"/>
        <v>3857117.0486406884</v>
      </c>
      <c r="AB827">
        <f t="shared" ca="1" si="286"/>
        <v>3199655.2346747881</v>
      </c>
      <c r="AD827">
        <f ca="1">IF(main[[#This Row],[Place]]="Melbourne",main[[#This Row],[Networth]],0)</f>
        <v>0</v>
      </c>
      <c r="AE827">
        <f ca="1">IF(main[[#This Row],[Place]]="Cardiff",main[[#This Row],[Networth]],0)</f>
        <v>0</v>
      </c>
      <c r="AF827">
        <f ca="1">IF(main[[#This Row],[Place]]="New york",main[[#This Row],[Networth]],0)</f>
        <v>0</v>
      </c>
      <c r="AG827">
        <f ca="1">IF(main[[#This Row],[Place]]="London",main[[#This Row],[Networth]],0)</f>
        <v>0</v>
      </c>
      <c r="AH827">
        <f ca="1">IF(main[[#This Row],[Place]]="Paris",main[[#This Row],[Networth]],0)</f>
        <v>3199655.2346747881</v>
      </c>
      <c r="AI827">
        <f ca="1">IF(main[[#This Row],[Place]]="Rome",main[[#This Row],[Networth]],0)</f>
        <v>0</v>
      </c>
      <c r="AJ827">
        <f ca="1">IF(main[[#This Row],[Place]]="Delhi",main[[#This Row],[Networth]],0)</f>
        <v>0</v>
      </c>
      <c r="AK827">
        <f ca="1">IF(main[[#This Row],[Place]]="Lords",main[[#This Row],[Networth]],0)</f>
        <v>0</v>
      </c>
    </row>
    <row r="828" spans="4:37">
      <c r="D828" s="16">
        <f t="shared" ca="1" si="266"/>
        <v>7</v>
      </c>
      <c r="E828">
        <f t="shared" ca="1" si="266"/>
        <v>19</v>
      </c>
      <c r="F828">
        <f t="shared" si="287"/>
        <v>825</v>
      </c>
      <c r="G828" t="str">
        <f ca="1">VLOOKUP(D828,firstname[],2,FALSE)</f>
        <v>Elon</v>
      </c>
      <c r="H828" s="3" t="str">
        <f ca="1">VLOOKUP(E828,lastname[],2,FALSE)</f>
        <v>Chandra</v>
      </c>
      <c r="I828">
        <f t="shared" ca="1" si="267"/>
        <v>39</v>
      </c>
      <c r="J828">
        <f t="shared" ca="1" si="268"/>
        <v>2</v>
      </c>
      <c r="K828" t="str">
        <f t="shared" ca="1" si="269"/>
        <v>women</v>
      </c>
      <c r="L828">
        <f t="shared" ca="1" si="270"/>
        <v>2</v>
      </c>
      <c r="M828" t="str">
        <f t="shared" ca="1" si="271"/>
        <v>Chemical</v>
      </c>
      <c r="N828">
        <f t="shared" ca="1" si="272"/>
        <v>4</v>
      </c>
      <c r="O828" t="str">
        <f t="shared" ca="1" si="273"/>
        <v>PostGraduate</v>
      </c>
      <c r="P828">
        <f t="shared" ca="1" si="274"/>
        <v>2</v>
      </c>
      <c r="Q828">
        <f t="shared" ca="1" si="275"/>
        <v>4</v>
      </c>
      <c r="R828">
        <f t="shared" ca="1" si="276"/>
        <v>937351</v>
      </c>
      <c r="S828">
        <f t="shared" ca="1" si="277"/>
        <v>7</v>
      </c>
      <c r="T828" t="str">
        <f t="shared" ca="1" si="278"/>
        <v>Melbourne</v>
      </c>
      <c r="U828">
        <f t="shared" ca="1" si="279"/>
        <v>7048272.7159972284</v>
      </c>
      <c r="V828">
        <f t="shared" ca="1" si="280"/>
        <v>217086.93947723226</v>
      </c>
      <c r="W828">
        <f t="shared" ca="1" si="281"/>
        <v>606440.13014174066</v>
      </c>
      <c r="X828">
        <f t="shared" ca="1" si="282"/>
        <v>130483.89916852923</v>
      </c>
      <c r="Y828">
        <f t="shared" ca="1" si="283"/>
        <v>892203.61711832066</v>
      </c>
      <c r="Z828">
        <f t="shared" ca="1" si="284"/>
        <v>383035.40531091834</v>
      </c>
      <c r="AA828">
        <f t="shared" ca="1" si="285"/>
        <v>8975099.2514498867</v>
      </c>
      <c r="AB828">
        <f t="shared" ca="1" si="286"/>
        <v>7735324.7956858063</v>
      </c>
      <c r="AD828">
        <f ca="1">IF(main[[#This Row],[Place]]="Melbourne",main[[#This Row],[Networth]],0)</f>
        <v>7735324.7956858063</v>
      </c>
      <c r="AE828">
        <f ca="1">IF(main[[#This Row],[Place]]="Cardiff",main[[#This Row],[Networth]],0)</f>
        <v>0</v>
      </c>
      <c r="AF828">
        <f ca="1">IF(main[[#This Row],[Place]]="New york",main[[#This Row],[Networth]],0)</f>
        <v>0</v>
      </c>
      <c r="AG828">
        <f ca="1">IF(main[[#This Row],[Place]]="London",main[[#This Row],[Networth]],0)</f>
        <v>0</v>
      </c>
      <c r="AH828">
        <f ca="1">IF(main[[#This Row],[Place]]="Paris",main[[#This Row],[Networth]],0)</f>
        <v>0</v>
      </c>
      <c r="AI828">
        <f ca="1">IF(main[[#This Row],[Place]]="Rome",main[[#This Row],[Networth]],0)</f>
        <v>0</v>
      </c>
      <c r="AJ828">
        <f ca="1">IF(main[[#This Row],[Place]]="Delhi",main[[#This Row],[Networth]],0)</f>
        <v>0</v>
      </c>
      <c r="AK828">
        <f ca="1">IF(main[[#This Row],[Place]]="Lords",main[[#This Row],[Networth]],0)</f>
        <v>0</v>
      </c>
    </row>
    <row r="829" spans="4:37">
      <c r="D829" s="16">
        <f t="shared" ca="1" si="266"/>
        <v>13</v>
      </c>
      <c r="E829">
        <f t="shared" ca="1" si="266"/>
        <v>2</v>
      </c>
      <c r="F829">
        <f t="shared" si="287"/>
        <v>826</v>
      </c>
      <c r="G829" t="str">
        <f ca="1">VLOOKUP(D829,firstname[],2,FALSE)</f>
        <v>Randeep</v>
      </c>
      <c r="H829" s="3" t="str">
        <f ca="1">VLOOKUP(E829,lastname[],2,FALSE)</f>
        <v>Nadel</v>
      </c>
      <c r="I829">
        <f t="shared" ca="1" si="267"/>
        <v>42</v>
      </c>
      <c r="J829">
        <f t="shared" ca="1" si="268"/>
        <v>2</v>
      </c>
      <c r="K829" t="str">
        <f t="shared" ca="1" si="269"/>
        <v>women</v>
      </c>
      <c r="L829">
        <f t="shared" ca="1" si="270"/>
        <v>4</v>
      </c>
      <c r="M829" t="str">
        <f t="shared" ca="1" si="271"/>
        <v>IT</v>
      </c>
      <c r="N829">
        <f t="shared" ca="1" si="272"/>
        <v>2</v>
      </c>
      <c r="O829" t="str">
        <f t="shared" ca="1" si="273"/>
        <v>SSC</v>
      </c>
      <c r="P829">
        <f t="shared" ca="1" si="274"/>
        <v>3</v>
      </c>
      <c r="Q829">
        <f t="shared" ca="1" si="275"/>
        <v>1</v>
      </c>
      <c r="R829">
        <f t="shared" ca="1" si="276"/>
        <v>1378737</v>
      </c>
      <c r="S829">
        <f t="shared" ca="1" si="277"/>
        <v>8</v>
      </c>
      <c r="T829" t="str">
        <f t="shared" ca="1" si="278"/>
        <v>Cardiff</v>
      </c>
      <c r="U829">
        <f t="shared" ca="1" si="279"/>
        <v>5250673.6973085795</v>
      </c>
      <c r="V829">
        <f t="shared" ca="1" si="280"/>
        <v>447399.89489134075</v>
      </c>
      <c r="W829">
        <f t="shared" ca="1" si="281"/>
        <v>532900.46421666385</v>
      </c>
      <c r="X829">
        <f t="shared" ca="1" si="282"/>
        <v>261122.67119585976</v>
      </c>
      <c r="Y829">
        <f t="shared" ca="1" si="283"/>
        <v>1144699.8754133817</v>
      </c>
      <c r="Z829">
        <f t="shared" ca="1" si="284"/>
        <v>564367.36149274884</v>
      </c>
      <c r="AA829">
        <f t="shared" ca="1" si="285"/>
        <v>7726678.5230179913</v>
      </c>
      <c r="AB829">
        <f t="shared" ca="1" si="286"/>
        <v>5873456.0815174095</v>
      </c>
      <c r="AD829">
        <f ca="1">IF(main[[#This Row],[Place]]="Melbourne",main[[#This Row],[Networth]],0)</f>
        <v>0</v>
      </c>
      <c r="AE829">
        <f ca="1">IF(main[[#This Row],[Place]]="Cardiff",main[[#This Row],[Networth]],0)</f>
        <v>5873456.0815174095</v>
      </c>
      <c r="AF829">
        <f ca="1">IF(main[[#This Row],[Place]]="New york",main[[#This Row],[Networth]],0)</f>
        <v>0</v>
      </c>
      <c r="AG829">
        <f ca="1">IF(main[[#This Row],[Place]]="London",main[[#This Row],[Networth]],0)</f>
        <v>0</v>
      </c>
      <c r="AH829">
        <f ca="1">IF(main[[#This Row],[Place]]="Paris",main[[#This Row],[Networth]],0)</f>
        <v>0</v>
      </c>
      <c r="AI829">
        <f ca="1">IF(main[[#This Row],[Place]]="Rome",main[[#This Row],[Networth]],0)</f>
        <v>0</v>
      </c>
      <c r="AJ829">
        <f ca="1">IF(main[[#This Row],[Place]]="Delhi",main[[#This Row],[Networth]],0)</f>
        <v>0</v>
      </c>
      <c r="AK829">
        <f ca="1">IF(main[[#This Row],[Place]]="Lords",main[[#This Row],[Networth]],0)</f>
        <v>0</v>
      </c>
    </row>
    <row r="830" spans="4:37">
      <c r="D830" s="16">
        <f t="shared" ca="1" si="266"/>
        <v>4</v>
      </c>
      <c r="E830">
        <f t="shared" ca="1" si="266"/>
        <v>4</v>
      </c>
      <c r="F830">
        <f t="shared" si="287"/>
        <v>827</v>
      </c>
      <c r="G830" t="str">
        <f ca="1">VLOOKUP(D830,firstname[],2,FALSE)</f>
        <v>Sharmila</v>
      </c>
      <c r="H830" s="3" t="str">
        <f ca="1">VLOOKUP(E830,lastname[],2,FALSE)</f>
        <v>Tagore</v>
      </c>
      <c r="I830">
        <f t="shared" ca="1" si="267"/>
        <v>40</v>
      </c>
      <c r="J830">
        <f t="shared" ca="1" si="268"/>
        <v>1</v>
      </c>
      <c r="K830" t="str">
        <f t="shared" ca="1" si="269"/>
        <v>men</v>
      </c>
      <c r="L830">
        <f t="shared" ca="1" si="270"/>
        <v>5</v>
      </c>
      <c r="M830" t="str">
        <f t="shared" ca="1" si="271"/>
        <v>Electrical</v>
      </c>
      <c r="N830">
        <f t="shared" ca="1" si="272"/>
        <v>3</v>
      </c>
      <c r="O830" t="str">
        <f t="shared" ca="1" si="273"/>
        <v>Graduate</v>
      </c>
      <c r="P830">
        <f t="shared" ca="1" si="274"/>
        <v>2</v>
      </c>
      <c r="Q830">
        <f t="shared" ca="1" si="275"/>
        <v>2</v>
      </c>
      <c r="R830">
        <f t="shared" ca="1" si="276"/>
        <v>168103</v>
      </c>
      <c r="S830">
        <f t="shared" ca="1" si="277"/>
        <v>4</v>
      </c>
      <c r="T830" t="str">
        <f t="shared" ca="1" si="278"/>
        <v>Rome</v>
      </c>
      <c r="U830">
        <f t="shared" ca="1" si="279"/>
        <v>322844.08689016965</v>
      </c>
      <c r="V830">
        <f t="shared" ca="1" si="280"/>
        <v>5006.1462248926919</v>
      </c>
      <c r="W830">
        <f t="shared" ca="1" si="281"/>
        <v>112629.31912508456</v>
      </c>
      <c r="X830">
        <f t="shared" ca="1" si="282"/>
        <v>99613.45327882866</v>
      </c>
      <c r="Y830">
        <f t="shared" ca="1" si="283"/>
        <v>87222.102230930424</v>
      </c>
      <c r="Z830">
        <f t="shared" ca="1" si="284"/>
        <v>101770.72135529669</v>
      </c>
      <c r="AA830">
        <f t="shared" ca="1" si="285"/>
        <v>705347.12737055088</v>
      </c>
      <c r="AB830">
        <f t="shared" ca="1" si="286"/>
        <v>513505.42563589913</v>
      </c>
      <c r="AD830">
        <f ca="1">IF(main[[#This Row],[Place]]="Melbourne",main[[#This Row],[Networth]],0)</f>
        <v>0</v>
      </c>
      <c r="AE830">
        <f ca="1">IF(main[[#This Row],[Place]]="Cardiff",main[[#This Row],[Networth]],0)</f>
        <v>0</v>
      </c>
      <c r="AF830">
        <f ca="1">IF(main[[#This Row],[Place]]="New york",main[[#This Row],[Networth]],0)</f>
        <v>0</v>
      </c>
      <c r="AG830">
        <f ca="1">IF(main[[#This Row],[Place]]="London",main[[#This Row],[Networth]],0)</f>
        <v>0</v>
      </c>
      <c r="AH830">
        <f ca="1">IF(main[[#This Row],[Place]]="Paris",main[[#This Row],[Networth]],0)</f>
        <v>0</v>
      </c>
      <c r="AI830">
        <f ca="1">IF(main[[#This Row],[Place]]="Rome",main[[#This Row],[Networth]],0)</f>
        <v>513505.42563589913</v>
      </c>
      <c r="AJ830">
        <f ca="1">IF(main[[#This Row],[Place]]="Delhi",main[[#This Row],[Networth]],0)</f>
        <v>0</v>
      </c>
      <c r="AK830">
        <f ca="1">IF(main[[#This Row],[Place]]="Lords",main[[#This Row],[Networth]],0)</f>
        <v>0</v>
      </c>
    </row>
    <row r="831" spans="4:37">
      <c r="D831" s="16">
        <f t="shared" ca="1" si="266"/>
        <v>18</v>
      </c>
      <c r="E831">
        <f t="shared" ca="1" si="266"/>
        <v>7</v>
      </c>
      <c r="F831">
        <f t="shared" si="287"/>
        <v>828</v>
      </c>
      <c r="G831" t="str">
        <f ca="1">VLOOKUP(D831,firstname[],2,FALSE)</f>
        <v>Charles</v>
      </c>
      <c r="H831" s="3" t="str">
        <f ca="1">VLOOKUP(E831,lastname[],2,FALSE)</f>
        <v>Trump</v>
      </c>
      <c r="I831">
        <f t="shared" ca="1" si="267"/>
        <v>42</v>
      </c>
      <c r="J831">
        <f t="shared" ca="1" si="268"/>
        <v>1</v>
      </c>
      <c r="K831" t="str">
        <f t="shared" ca="1" si="269"/>
        <v>men</v>
      </c>
      <c r="L831">
        <f t="shared" ca="1" si="270"/>
        <v>3</v>
      </c>
      <c r="M831" t="str">
        <f t="shared" ca="1" si="271"/>
        <v>Mechanical</v>
      </c>
      <c r="N831">
        <f t="shared" ca="1" si="272"/>
        <v>5</v>
      </c>
      <c r="O831" t="str">
        <f t="shared" ca="1" si="273"/>
        <v>PHD</v>
      </c>
      <c r="P831">
        <f t="shared" ca="1" si="274"/>
        <v>2</v>
      </c>
      <c r="Q831">
        <f t="shared" ca="1" si="275"/>
        <v>3</v>
      </c>
      <c r="R831">
        <f t="shared" ca="1" si="276"/>
        <v>1291399</v>
      </c>
      <c r="S831">
        <f t="shared" ca="1" si="277"/>
        <v>5</v>
      </c>
      <c r="T831" t="str">
        <f t="shared" ca="1" si="278"/>
        <v>Delhi</v>
      </c>
      <c r="U831">
        <f t="shared" ca="1" si="279"/>
        <v>10445556.622653151</v>
      </c>
      <c r="V831">
        <f t="shared" ca="1" si="280"/>
        <v>44958.991990560273</v>
      </c>
      <c r="W831">
        <f t="shared" ca="1" si="281"/>
        <v>131483.11980914048</v>
      </c>
      <c r="X831">
        <f t="shared" ca="1" si="282"/>
        <v>114059.87954936156</v>
      </c>
      <c r="Y831">
        <f t="shared" ca="1" si="283"/>
        <v>299463.55445307307</v>
      </c>
      <c r="Z831">
        <f t="shared" ca="1" si="284"/>
        <v>90438.957133903474</v>
      </c>
      <c r="AA831">
        <f t="shared" ca="1" si="285"/>
        <v>11958877.699596196</v>
      </c>
      <c r="AB831">
        <f t="shared" ca="1" si="286"/>
        <v>11500395.273603201</v>
      </c>
      <c r="AD831">
        <f ca="1">IF(main[[#This Row],[Place]]="Melbourne",main[[#This Row],[Networth]],0)</f>
        <v>0</v>
      </c>
      <c r="AE831">
        <f ca="1">IF(main[[#This Row],[Place]]="Cardiff",main[[#This Row],[Networth]],0)</f>
        <v>0</v>
      </c>
      <c r="AF831">
        <f ca="1">IF(main[[#This Row],[Place]]="New york",main[[#This Row],[Networth]],0)</f>
        <v>0</v>
      </c>
      <c r="AG831">
        <f ca="1">IF(main[[#This Row],[Place]]="London",main[[#This Row],[Networth]],0)</f>
        <v>0</v>
      </c>
      <c r="AH831">
        <f ca="1">IF(main[[#This Row],[Place]]="Paris",main[[#This Row],[Networth]],0)</f>
        <v>0</v>
      </c>
      <c r="AI831">
        <f ca="1">IF(main[[#This Row],[Place]]="Rome",main[[#This Row],[Networth]],0)</f>
        <v>0</v>
      </c>
      <c r="AJ831">
        <f ca="1">IF(main[[#This Row],[Place]]="Delhi",main[[#This Row],[Networth]],0)</f>
        <v>11500395.273603201</v>
      </c>
      <c r="AK831">
        <f ca="1">IF(main[[#This Row],[Place]]="Lords",main[[#This Row],[Networth]],0)</f>
        <v>0</v>
      </c>
    </row>
    <row r="832" spans="4:37">
      <c r="D832" s="16">
        <f t="shared" ca="1" si="266"/>
        <v>4</v>
      </c>
      <c r="E832">
        <f t="shared" ca="1" si="266"/>
        <v>15</v>
      </c>
      <c r="F832">
        <f t="shared" si="287"/>
        <v>829</v>
      </c>
      <c r="G832" t="str">
        <f ca="1">VLOOKUP(D832,firstname[],2,FALSE)</f>
        <v>Sharmila</v>
      </c>
      <c r="H832" s="3" t="str">
        <f ca="1">VLOOKUP(E832,lastname[],2,FALSE)</f>
        <v>Pathan</v>
      </c>
      <c r="I832">
        <f t="shared" ca="1" si="267"/>
        <v>32</v>
      </c>
      <c r="J832">
        <f t="shared" ca="1" si="268"/>
        <v>2</v>
      </c>
      <c r="K832" t="str">
        <f t="shared" ca="1" si="269"/>
        <v>women</v>
      </c>
      <c r="L832">
        <f t="shared" ca="1" si="270"/>
        <v>3</v>
      </c>
      <c r="M832" t="str">
        <f t="shared" ca="1" si="271"/>
        <v>Mechanical</v>
      </c>
      <c r="N832">
        <f t="shared" ca="1" si="272"/>
        <v>4</v>
      </c>
      <c r="O832" t="str">
        <f t="shared" ca="1" si="273"/>
        <v>PostGraduate</v>
      </c>
      <c r="P832">
        <f t="shared" ca="1" si="274"/>
        <v>3</v>
      </c>
      <c r="Q832">
        <f t="shared" ca="1" si="275"/>
        <v>3</v>
      </c>
      <c r="R832">
        <f t="shared" ca="1" si="276"/>
        <v>578357</v>
      </c>
      <c r="S832">
        <f t="shared" ca="1" si="277"/>
        <v>3</v>
      </c>
      <c r="T832" t="str">
        <f t="shared" ca="1" si="278"/>
        <v>Paris</v>
      </c>
      <c r="U832">
        <f t="shared" ca="1" si="279"/>
        <v>2416604.9077617661</v>
      </c>
      <c r="V832">
        <f t="shared" ca="1" si="280"/>
        <v>87293.732758673839</v>
      </c>
      <c r="W832">
        <f t="shared" ca="1" si="281"/>
        <v>441010.35652169841</v>
      </c>
      <c r="X832">
        <f t="shared" ca="1" si="282"/>
        <v>188298.72007037431</v>
      </c>
      <c r="Y832">
        <f t="shared" ca="1" si="283"/>
        <v>56108.629316901039</v>
      </c>
      <c r="Z832">
        <f t="shared" ca="1" si="284"/>
        <v>170715.65900133466</v>
      </c>
      <c r="AA832">
        <f t="shared" ca="1" si="285"/>
        <v>3606687.9232847989</v>
      </c>
      <c r="AB832">
        <f t="shared" ca="1" si="286"/>
        <v>3274986.84113885</v>
      </c>
      <c r="AD832">
        <f ca="1">IF(main[[#This Row],[Place]]="Melbourne",main[[#This Row],[Networth]],0)</f>
        <v>0</v>
      </c>
      <c r="AE832">
        <f ca="1">IF(main[[#This Row],[Place]]="Cardiff",main[[#This Row],[Networth]],0)</f>
        <v>0</v>
      </c>
      <c r="AF832">
        <f ca="1">IF(main[[#This Row],[Place]]="New york",main[[#This Row],[Networth]],0)</f>
        <v>0</v>
      </c>
      <c r="AG832">
        <f ca="1">IF(main[[#This Row],[Place]]="London",main[[#This Row],[Networth]],0)</f>
        <v>0</v>
      </c>
      <c r="AH832">
        <f ca="1">IF(main[[#This Row],[Place]]="Paris",main[[#This Row],[Networth]],0)</f>
        <v>3274986.84113885</v>
      </c>
      <c r="AI832">
        <f ca="1">IF(main[[#This Row],[Place]]="Rome",main[[#This Row],[Networth]],0)</f>
        <v>0</v>
      </c>
      <c r="AJ832">
        <f ca="1">IF(main[[#This Row],[Place]]="Delhi",main[[#This Row],[Networth]],0)</f>
        <v>0</v>
      </c>
      <c r="AK832">
        <f ca="1">IF(main[[#This Row],[Place]]="Lords",main[[#This Row],[Networth]],0)</f>
        <v>0</v>
      </c>
    </row>
    <row r="833" spans="4:37">
      <c r="D833" s="16">
        <f t="shared" ca="1" si="266"/>
        <v>27</v>
      </c>
      <c r="E833">
        <f t="shared" ca="1" si="266"/>
        <v>19</v>
      </c>
      <c r="F833">
        <f t="shared" si="287"/>
        <v>830</v>
      </c>
      <c r="G833" t="str">
        <f ca="1">VLOOKUP(D833,firstname[],2,FALSE)</f>
        <v>William</v>
      </c>
      <c r="H833" s="3" t="str">
        <f ca="1">VLOOKUP(E833,lastname[],2,FALSE)</f>
        <v>Chandra</v>
      </c>
      <c r="I833">
        <f t="shared" ca="1" si="267"/>
        <v>38</v>
      </c>
      <c r="J833">
        <f t="shared" ca="1" si="268"/>
        <v>1</v>
      </c>
      <c r="K833" t="str">
        <f t="shared" ca="1" si="269"/>
        <v>men</v>
      </c>
      <c r="L833">
        <f t="shared" ca="1" si="270"/>
        <v>6</v>
      </c>
      <c r="M833" t="str">
        <f t="shared" ca="1" si="271"/>
        <v>Biotech</v>
      </c>
      <c r="N833">
        <f t="shared" ca="1" si="272"/>
        <v>2</v>
      </c>
      <c r="O833" t="str">
        <f t="shared" ca="1" si="273"/>
        <v>SSC</v>
      </c>
      <c r="P833">
        <f t="shared" ca="1" si="274"/>
        <v>2</v>
      </c>
      <c r="Q833">
        <f t="shared" ca="1" si="275"/>
        <v>4</v>
      </c>
      <c r="R833">
        <f t="shared" ca="1" si="276"/>
        <v>945638</v>
      </c>
      <c r="S833">
        <f t="shared" ca="1" si="277"/>
        <v>5</v>
      </c>
      <c r="T833" t="str">
        <f t="shared" ca="1" si="278"/>
        <v>Delhi</v>
      </c>
      <c r="U833">
        <f t="shared" ca="1" si="279"/>
        <v>8395785.6029559709</v>
      </c>
      <c r="V833">
        <f t="shared" ca="1" si="280"/>
        <v>552488.98472297506</v>
      </c>
      <c r="W833">
        <f t="shared" ca="1" si="281"/>
        <v>458258.02853182959</v>
      </c>
      <c r="X833">
        <f t="shared" ca="1" si="282"/>
        <v>288850.05138269812</v>
      </c>
      <c r="Y833">
        <f t="shared" ca="1" si="283"/>
        <v>346058.46560654207</v>
      </c>
      <c r="Z833">
        <f t="shared" ca="1" si="284"/>
        <v>631861.54227086634</v>
      </c>
      <c r="AA833">
        <f t="shared" ca="1" si="285"/>
        <v>10431543.173758667</v>
      </c>
      <c r="AB833">
        <f t="shared" ca="1" si="286"/>
        <v>9244145.6720464509</v>
      </c>
      <c r="AD833">
        <f ca="1">IF(main[[#This Row],[Place]]="Melbourne",main[[#This Row],[Networth]],0)</f>
        <v>0</v>
      </c>
      <c r="AE833">
        <f ca="1">IF(main[[#This Row],[Place]]="Cardiff",main[[#This Row],[Networth]],0)</f>
        <v>0</v>
      </c>
      <c r="AF833">
        <f ca="1">IF(main[[#This Row],[Place]]="New york",main[[#This Row],[Networth]],0)</f>
        <v>0</v>
      </c>
      <c r="AG833">
        <f ca="1">IF(main[[#This Row],[Place]]="London",main[[#This Row],[Networth]],0)</f>
        <v>0</v>
      </c>
      <c r="AH833">
        <f ca="1">IF(main[[#This Row],[Place]]="Paris",main[[#This Row],[Networth]],0)</f>
        <v>0</v>
      </c>
      <c r="AI833">
        <f ca="1">IF(main[[#This Row],[Place]]="Rome",main[[#This Row],[Networth]],0)</f>
        <v>0</v>
      </c>
      <c r="AJ833">
        <f ca="1">IF(main[[#This Row],[Place]]="Delhi",main[[#This Row],[Networth]],0)</f>
        <v>9244145.6720464509</v>
      </c>
      <c r="AK833">
        <f ca="1">IF(main[[#This Row],[Place]]="Lords",main[[#This Row],[Networth]],0)</f>
        <v>0</v>
      </c>
    </row>
    <row r="834" spans="4:37">
      <c r="D834" s="16">
        <f t="shared" ca="1" si="266"/>
        <v>10</v>
      </c>
      <c r="E834">
        <f t="shared" ca="1" si="266"/>
        <v>17</v>
      </c>
      <c r="F834">
        <f t="shared" si="287"/>
        <v>831</v>
      </c>
      <c r="G834" t="str">
        <f ca="1">VLOOKUP(D834,firstname[],2,FALSE)</f>
        <v>Abdul</v>
      </c>
      <c r="H834" s="3" t="str">
        <f ca="1">VLOOKUP(E834,lastname[],2,FALSE)</f>
        <v>Williamson</v>
      </c>
      <c r="I834">
        <f t="shared" ca="1" si="267"/>
        <v>28</v>
      </c>
      <c r="J834">
        <f t="shared" ca="1" si="268"/>
        <v>2</v>
      </c>
      <c r="K834" t="str">
        <f t="shared" ca="1" si="269"/>
        <v>women</v>
      </c>
      <c r="L834">
        <f t="shared" ca="1" si="270"/>
        <v>4</v>
      </c>
      <c r="M834" t="str">
        <f t="shared" ca="1" si="271"/>
        <v>IT</v>
      </c>
      <c r="N834">
        <f t="shared" ca="1" si="272"/>
        <v>2</v>
      </c>
      <c r="O834" t="str">
        <f t="shared" ca="1" si="273"/>
        <v>SSC</v>
      </c>
      <c r="P834">
        <f t="shared" ca="1" si="274"/>
        <v>3</v>
      </c>
      <c r="Q834">
        <f t="shared" ca="1" si="275"/>
        <v>4</v>
      </c>
      <c r="R834">
        <f t="shared" ca="1" si="276"/>
        <v>624651</v>
      </c>
      <c r="S834">
        <f t="shared" ca="1" si="277"/>
        <v>3</v>
      </c>
      <c r="T834" t="str">
        <f t="shared" ca="1" si="278"/>
        <v>Paris</v>
      </c>
      <c r="U834">
        <f t="shared" ca="1" si="279"/>
        <v>1084280.2881441861</v>
      </c>
      <c r="V834">
        <f t="shared" ca="1" si="280"/>
        <v>40488.551475158703</v>
      </c>
      <c r="W834">
        <f t="shared" ca="1" si="281"/>
        <v>157204.360169714</v>
      </c>
      <c r="X834">
        <f t="shared" ca="1" si="282"/>
        <v>76339.361354603549</v>
      </c>
      <c r="Y834">
        <f t="shared" ca="1" si="283"/>
        <v>608057.81950447219</v>
      </c>
      <c r="Z834">
        <f t="shared" ca="1" si="284"/>
        <v>119595.89165340603</v>
      </c>
      <c r="AA834">
        <f t="shared" ca="1" si="285"/>
        <v>1985731.5399673062</v>
      </c>
      <c r="AB834">
        <f t="shared" ca="1" si="286"/>
        <v>1260845.8076330719</v>
      </c>
      <c r="AD834">
        <f ca="1">IF(main[[#This Row],[Place]]="Melbourne",main[[#This Row],[Networth]],0)</f>
        <v>0</v>
      </c>
      <c r="AE834">
        <f ca="1">IF(main[[#This Row],[Place]]="Cardiff",main[[#This Row],[Networth]],0)</f>
        <v>0</v>
      </c>
      <c r="AF834">
        <f ca="1">IF(main[[#This Row],[Place]]="New york",main[[#This Row],[Networth]],0)</f>
        <v>0</v>
      </c>
      <c r="AG834">
        <f ca="1">IF(main[[#This Row],[Place]]="London",main[[#This Row],[Networth]],0)</f>
        <v>0</v>
      </c>
      <c r="AH834">
        <f ca="1">IF(main[[#This Row],[Place]]="Paris",main[[#This Row],[Networth]],0)</f>
        <v>1260845.8076330719</v>
      </c>
      <c r="AI834">
        <f ca="1">IF(main[[#This Row],[Place]]="Rome",main[[#This Row],[Networth]],0)</f>
        <v>0</v>
      </c>
      <c r="AJ834">
        <f ca="1">IF(main[[#This Row],[Place]]="Delhi",main[[#This Row],[Networth]],0)</f>
        <v>0</v>
      </c>
      <c r="AK834">
        <f ca="1">IF(main[[#This Row],[Place]]="Lords",main[[#This Row],[Networth]],0)</f>
        <v>0</v>
      </c>
    </row>
    <row r="835" spans="4:37">
      <c r="D835" s="16">
        <f t="shared" ca="1" si="266"/>
        <v>17</v>
      </c>
      <c r="E835">
        <f t="shared" ca="1" si="266"/>
        <v>28</v>
      </c>
      <c r="F835">
        <f t="shared" si="287"/>
        <v>832</v>
      </c>
      <c r="G835" t="str">
        <f ca="1">VLOOKUP(D835,firstname[],2,FALSE)</f>
        <v>Collin</v>
      </c>
      <c r="H835" s="3" t="str">
        <f ca="1">VLOOKUP(E835,lastname[],2,FALSE)</f>
        <v>Coulternile</v>
      </c>
      <c r="I835">
        <f t="shared" ca="1" si="267"/>
        <v>42</v>
      </c>
      <c r="J835">
        <f t="shared" ca="1" si="268"/>
        <v>1</v>
      </c>
      <c r="K835" t="str">
        <f t="shared" ca="1" si="269"/>
        <v>men</v>
      </c>
      <c r="L835">
        <f t="shared" ca="1" si="270"/>
        <v>2</v>
      </c>
      <c r="M835" t="str">
        <f t="shared" ca="1" si="271"/>
        <v>Chemical</v>
      </c>
      <c r="N835">
        <f t="shared" ca="1" si="272"/>
        <v>4</v>
      </c>
      <c r="O835" t="str">
        <f t="shared" ca="1" si="273"/>
        <v>PostGraduate</v>
      </c>
      <c r="P835">
        <f t="shared" ca="1" si="274"/>
        <v>1</v>
      </c>
      <c r="Q835">
        <f t="shared" ca="1" si="275"/>
        <v>1</v>
      </c>
      <c r="R835">
        <f t="shared" ca="1" si="276"/>
        <v>1489577</v>
      </c>
      <c r="S835">
        <f t="shared" ca="1" si="277"/>
        <v>7</v>
      </c>
      <c r="T835" t="str">
        <f t="shared" ca="1" si="278"/>
        <v>Melbourne</v>
      </c>
      <c r="U835">
        <f t="shared" ca="1" si="279"/>
        <v>2684952.3523403015</v>
      </c>
      <c r="V835">
        <f t="shared" ca="1" si="280"/>
        <v>262192.26702541643</v>
      </c>
      <c r="W835">
        <f t="shared" ca="1" si="281"/>
        <v>831646.83830345632</v>
      </c>
      <c r="X835">
        <f t="shared" ca="1" si="282"/>
        <v>139178.12608307603</v>
      </c>
      <c r="Y835">
        <f t="shared" ca="1" si="283"/>
        <v>607345.78301553521</v>
      </c>
      <c r="Z835">
        <f t="shared" ca="1" si="284"/>
        <v>367882.96359616373</v>
      </c>
      <c r="AA835">
        <f t="shared" ca="1" si="285"/>
        <v>5374059.1542399209</v>
      </c>
      <c r="AB835">
        <f t="shared" ca="1" si="286"/>
        <v>4365342.978115893</v>
      </c>
      <c r="AD835">
        <f ca="1">IF(main[[#This Row],[Place]]="Melbourne",main[[#This Row],[Networth]],0)</f>
        <v>4365342.978115893</v>
      </c>
      <c r="AE835">
        <f ca="1">IF(main[[#This Row],[Place]]="Cardiff",main[[#This Row],[Networth]],0)</f>
        <v>0</v>
      </c>
      <c r="AF835">
        <f ca="1">IF(main[[#This Row],[Place]]="New york",main[[#This Row],[Networth]],0)</f>
        <v>0</v>
      </c>
      <c r="AG835">
        <f ca="1">IF(main[[#This Row],[Place]]="London",main[[#This Row],[Networth]],0)</f>
        <v>0</v>
      </c>
      <c r="AH835">
        <f ca="1">IF(main[[#This Row],[Place]]="Paris",main[[#This Row],[Networth]],0)</f>
        <v>0</v>
      </c>
      <c r="AI835">
        <f ca="1">IF(main[[#This Row],[Place]]="Rome",main[[#This Row],[Networth]],0)</f>
        <v>0</v>
      </c>
      <c r="AJ835">
        <f ca="1">IF(main[[#This Row],[Place]]="Delhi",main[[#This Row],[Networth]],0)</f>
        <v>0</v>
      </c>
      <c r="AK835">
        <f ca="1">IF(main[[#This Row],[Place]]="Lords",main[[#This Row],[Networth]],0)</f>
        <v>0</v>
      </c>
    </row>
    <row r="836" spans="4:37">
      <c r="D836" s="16">
        <f t="shared" ca="1" si="266"/>
        <v>27</v>
      </c>
      <c r="E836">
        <f t="shared" ca="1" si="266"/>
        <v>12</v>
      </c>
      <c r="F836">
        <f t="shared" si="287"/>
        <v>833</v>
      </c>
      <c r="G836" t="str">
        <f ca="1">VLOOKUP(D836,firstname[],2,FALSE)</f>
        <v>William</v>
      </c>
      <c r="H836" s="3" t="str">
        <f ca="1">VLOOKUP(E836,lastname[],2,FALSE)</f>
        <v>Sarkar</v>
      </c>
      <c r="I836">
        <f t="shared" ca="1" si="267"/>
        <v>35</v>
      </c>
      <c r="J836">
        <f t="shared" ca="1" si="268"/>
        <v>2</v>
      </c>
      <c r="K836" t="str">
        <f t="shared" ca="1" si="269"/>
        <v>women</v>
      </c>
      <c r="L836">
        <f t="shared" ca="1" si="270"/>
        <v>1</v>
      </c>
      <c r="M836" t="str">
        <f t="shared" ca="1" si="271"/>
        <v>Computer Science</v>
      </c>
      <c r="N836">
        <f t="shared" ca="1" si="272"/>
        <v>3</v>
      </c>
      <c r="O836" t="str">
        <f t="shared" ca="1" si="273"/>
        <v>Graduate</v>
      </c>
      <c r="P836">
        <f t="shared" ca="1" si="274"/>
        <v>2</v>
      </c>
      <c r="Q836">
        <f t="shared" ca="1" si="275"/>
        <v>3</v>
      </c>
      <c r="R836">
        <f t="shared" ca="1" si="276"/>
        <v>1045898</v>
      </c>
      <c r="S836">
        <f t="shared" ca="1" si="277"/>
        <v>1</v>
      </c>
      <c r="T836" t="str">
        <f t="shared" ca="1" si="278"/>
        <v>New york</v>
      </c>
      <c r="U836">
        <f t="shared" ca="1" si="279"/>
        <v>8189069.8504738696</v>
      </c>
      <c r="V836">
        <f t="shared" ca="1" si="280"/>
        <v>682233.98494322295</v>
      </c>
      <c r="W836">
        <f t="shared" ca="1" si="281"/>
        <v>157972.73419436437</v>
      </c>
      <c r="X836">
        <f t="shared" ca="1" si="282"/>
        <v>95030.894591291362</v>
      </c>
      <c r="Y836">
        <f t="shared" ca="1" si="283"/>
        <v>145265.96306448185</v>
      </c>
      <c r="Z836">
        <f t="shared" ca="1" si="284"/>
        <v>242738.83610856277</v>
      </c>
      <c r="AA836">
        <f t="shared" ca="1" si="285"/>
        <v>9635679.4207767975</v>
      </c>
      <c r="AB836">
        <f t="shared" ca="1" si="286"/>
        <v>8713148.5781778023</v>
      </c>
      <c r="AD836">
        <f ca="1">IF(main[[#This Row],[Place]]="Melbourne",main[[#This Row],[Networth]],0)</f>
        <v>0</v>
      </c>
      <c r="AE836">
        <f ca="1">IF(main[[#This Row],[Place]]="Cardiff",main[[#This Row],[Networth]],0)</f>
        <v>0</v>
      </c>
      <c r="AF836">
        <f ca="1">IF(main[[#This Row],[Place]]="New york",main[[#This Row],[Networth]],0)</f>
        <v>8713148.5781778023</v>
      </c>
      <c r="AG836">
        <f ca="1">IF(main[[#This Row],[Place]]="London",main[[#This Row],[Networth]],0)</f>
        <v>0</v>
      </c>
      <c r="AH836">
        <f ca="1">IF(main[[#This Row],[Place]]="Paris",main[[#This Row],[Networth]],0)</f>
        <v>0</v>
      </c>
      <c r="AI836">
        <f ca="1">IF(main[[#This Row],[Place]]="Rome",main[[#This Row],[Networth]],0)</f>
        <v>0</v>
      </c>
      <c r="AJ836">
        <f ca="1">IF(main[[#This Row],[Place]]="Delhi",main[[#This Row],[Networth]],0)</f>
        <v>0</v>
      </c>
      <c r="AK836">
        <f ca="1">IF(main[[#This Row],[Place]]="Lords",main[[#This Row],[Networth]],0)</f>
        <v>0</v>
      </c>
    </row>
    <row r="837" spans="4:37">
      <c r="D837" s="16">
        <f t="shared" ref="D837:E900" ca="1" si="288">RANDBETWEEN(1,30)</f>
        <v>12</v>
      </c>
      <c r="E837">
        <f t="shared" ca="1" si="288"/>
        <v>30</v>
      </c>
      <c r="F837">
        <f t="shared" si="287"/>
        <v>834</v>
      </c>
      <c r="G837" t="str">
        <f ca="1">VLOOKUP(D837,firstname[],2,FALSE)</f>
        <v>Bill</v>
      </c>
      <c r="H837" s="3" t="str">
        <f ca="1">VLOOKUP(E837,lastname[],2,FALSE)</f>
        <v>Hawkings</v>
      </c>
      <c r="I837">
        <f t="shared" ref="I837:I900" ca="1" si="289">RANDBETWEEN(25,45)</f>
        <v>36</v>
      </c>
      <c r="J837">
        <f t="shared" ref="J837:J900" ca="1" si="290">RANDBETWEEN(1,2)</f>
        <v>2</v>
      </c>
      <c r="K837" t="str">
        <f t="shared" ref="K837:K900" ca="1" si="291">IF(J837=1,"men","women")</f>
        <v>women</v>
      </c>
      <c r="L837">
        <f t="shared" ref="L837:L900" ca="1" si="292">RANDBETWEEN(1,6)</f>
        <v>1</v>
      </c>
      <c r="M837" t="str">
        <f t="shared" ref="M837:M900" ca="1" si="293">VLOOKUP(L837,$A$4:$B$9,2,FALSE)</f>
        <v>Computer Science</v>
      </c>
      <c r="N837">
        <f t="shared" ref="N837:N900" ca="1" si="294">RANDBETWEEN(1,5)</f>
        <v>5</v>
      </c>
      <c r="O837" t="str">
        <f t="shared" ref="O837:O900" ca="1" si="295">VLOOKUP(N837,$A$12:$B$16,2,FALSE)</f>
        <v>PHD</v>
      </c>
      <c r="P837">
        <f t="shared" ref="P837:P900" ca="1" si="296">RANDBETWEEN(1,3)</f>
        <v>1</v>
      </c>
      <c r="Q837">
        <f t="shared" ref="Q837:Q900" ca="1" si="297">RANDBETWEEN(1,4)</f>
        <v>2</v>
      </c>
      <c r="R837">
        <f t="shared" ref="R837:R900" ca="1" si="298">RANDBETWEEN(50000,1500000)</f>
        <v>1175134</v>
      </c>
      <c r="S837">
        <f t="shared" ref="S837:S900" ca="1" si="299">RANDBETWEEN(1,8)</f>
        <v>1</v>
      </c>
      <c r="T837" t="str">
        <f t="shared" ref="T837:T900" ca="1" si="300">VLOOKUP(S837,$A$19:$B$26,2,FALSE)</f>
        <v>New york</v>
      </c>
      <c r="U837">
        <f t="shared" ref="U837:U900" ca="1" si="301">RAND()*R837*10</f>
        <v>6922144.5419826126</v>
      </c>
      <c r="V837">
        <f t="shared" ref="V837:V900" ca="1" si="302">U837*RAND()*0.1</f>
        <v>636996.40876111714</v>
      </c>
      <c r="W837">
        <f t="shared" ref="W837:W900" ca="1" si="303">R837*RAND()</f>
        <v>1169324.5370765452</v>
      </c>
      <c r="X837">
        <f t="shared" ref="X837:X900" ca="1" si="304">W837*RAND()</f>
        <v>945300.98552352795</v>
      </c>
      <c r="Y837">
        <f t="shared" ref="Y837:Y900" ca="1" si="305">RAND()*R837</f>
        <v>583694.8292096341</v>
      </c>
      <c r="Z837">
        <f t="shared" ref="Z837:Z900" ca="1" si="306">RAND()*R837*0.75</f>
        <v>870847.39847743907</v>
      </c>
      <c r="AA837">
        <f t="shared" ref="AA837:AA900" ca="1" si="307">R837+U837+W837+Z837</f>
        <v>10137450.477536596</v>
      </c>
      <c r="AB837">
        <f t="shared" ref="AB837:AB900" ca="1" si="308">AA837-V837-X837-Y837</f>
        <v>7971458.2540423172</v>
      </c>
      <c r="AD837">
        <f ca="1">IF(main[[#This Row],[Place]]="Melbourne",main[[#This Row],[Networth]],0)</f>
        <v>0</v>
      </c>
      <c r="AE837">
        <f ca="1">IF(main[[#This Row],[Place]]="Cardiff",main[[#This Row],[Networth]],0)</f>
        <v>0</v>
      </c>
      <c r="AF837">
        <f ca="1">IF(main[[#This Row],[Place]]="New york",main[[#This Row],[Networth]],0)</f>
        <v>7971458.2540423172</v>
      </c>
      <c r="AG837">
        <f ca="1">IF(main[[#This Row],[Place]]="London",main[[#This Row],[Networth]],0)</f>
        <v>0</v>
      </c>
      <c r="AH837">
        <f ca="1">IF(main[[#This Row],[Place]]="Paris",main[[#This Row],[Networth]],0)</f>
        <v>0</v>
      </c>
      <c r="AI837">
        <f ca="1">IF(main[[#This Row],[Place]]="Rome",main[[#This Row],[Networth]],0)</f>
        <v>0</v>
      </c>
      <c r="AJ837">
        <f ca="1">IF(main[[#This Row],[Place]]="Delhi",main[[#This Row],[Networth]],0)</f>
        <v>0</v>
      </c>
      <c r="AK837">
        <f ca="1">IF(main[[#This Row],[Place]]="Lords",main[[#This Row],[Networth]],0)</f>
        <v>0</v>
      </c>
    </row>
    <row r="838" spans="4:37">
      <c r="D838" s="16">
        <f t="shared" ca="1" si="288"/>
        <v>28</v>
      </c>
      <c r="E838">
        <f t="shared" ca="1" si="288"/>
        <v>13</v>
      </c>
      <c r="F838">
        <f t="shared" ref="F838:F901" si="309">F837+1</f>
        <v>835</v>
      </c>
      <c r="G838" t="str">
        <f ca="1">VLOOKUP(D838,firstname[],2,FALSE)</f>
        <v>Nathan</v>
      </c>
      <c r="H838" s="3" t="str">
        <f ca="1">VLOOKUP(E838,lastname[],2,FALSE)</f>
        <v>Hooda</v>
      </c>
      <c r="I838">
        <f t="shared" ca="1" si="289"/>
        <v>28</v>
      </c>
      <c r="J838">
        <f t="shared" ca="1" si="290"/>
        <v>2</v>
      </c>
      <c r="K838" t="str">
        <f t="shared" ca="1" si="291"/>
        <v>women</v>
      </c>
      <c r="L838">
        <f t="shared" ca="1" si="292"/>
        <v>3</v>
      </c>
      <c r="M838" t="str">
        <f t="shared" ca="1" si="293"/>
        <v>Mechanical</v>
      </c>
      <c r="N838">
        <f t="shared" ca="1" si="294"/>
        <v>3</v>
      </c>
      <c r="O838" t="str">
        <f t="shared" ca="1" si="295"/>
        <v>Graduate</v>
      </c>
      <c r="P838">
        <f t="shared" ca="1" si="296"/>
        <v>2</v>
      </c>
      <c r="Q838">
        <f t="shared" ca="1" si="297"/>
        <v>3</v>
      </c>
      <c r="R838">
        <f t="shared" ca="1" si="298"/>
        <v>1229259</v>
      </c>
      <c r="S838">
        <f t="shared" ca="1" si="299"/>
        <v>8</v>
      </c>
      <c r="T838" t="str">
        <f t="shared" ca="1" si="300"/>
        <v>Cardiff</v>
      </c>
      <c r="U838">
        <f t="shared" ca="1" si="301"/>
        <v>10135943.979662729</v>
      </c>
      <c r="V838">
        <f t="shared" ca="1" si="302"/>
        <v>580044.34810405225</v>
      </c>
      <c r="W838">
        <f t="shared" ca="1" si="303"/>
        <v>25714.738799828632</v>
      </c>
      <c r="X838">
        <f t="shared" ca="1" si="304"/>
        <v>3839.0719000851282</v>
      </c>
      <c r="Y838">
        <f t="shared" ca="1" si="305"/>
        <v>933855.71826550551</v>
      </c>
      <c r="Z838">
        <f t="shared" ca="1" si="306"/>
        <v>80863.65243703335</v>
      </c>
      <c r="AA838">
        <f t="shared" ca="1" si="307"/>
        <v>11471781.370899592</v>
      </c>
      <c r="AB838">
        <f t="shared" ca="1" si="308"/>
        <v>9954042.2326299492</v>
      </c>
      <c r="AD838">
        <f ca="1">IF(main[[#This Row],[Place]]="Melbourne",main[[#This Row],[Networth]],0)</f>
        <v>0</v>
      </c>
      <c r="AE838">
        <f ca="1">IF(main[[#This Row],[Place]]="Cardiff",main[[#This Row],[Networth]],0)</f>
        <v>9954042.2326299492</v>
      </c>
      <c r="AF838">
        <f ca="1">IF(main[[#This Row],[Place]]="New york",main[[#This Row],[Networth]],0)</f>
        <v>0</v>
      </c>
      <c r="AG838">
        <f ca="1">IF(main[[#This Row],[Place]]="London",main[[#This Row],[Networth]],0)</f>
        <v>0</v>
      </c>
      <c r="AH838">
        <f ca="1">IF(main[[#This Row],[Place]]="Paris",main[[#This Row],[Networth]],0)</f>
        <v>0</v>
      </c>
      <c r="AI838">
        <f ca="1">IF(main[[#This Row],[Place]]="Rome",main[[#This Row],[Networth]],0)</f>
        <v>0</v>
      </c>
      <c r="AJ838">
        <f ca="1">IF(main[[#This Row],[Place]]="Delhi",main[[#This Row],[Networth]],0)</f>
        <v>0</v>
      </c>
      <c r="AK838">
        <f ca="1">IF(main[[#This Row],[Place]]="Lords",main[[#This Row],[Networth]],0)</f>
        <v>0</v>
      </c>
    </row>
    <row r="839" spans="4:37">
      <c r="D839" s="16">
        <f t="shared" ca="1" si="288"/>
        <v>8</v>
      </c>
      <c r="E839">
        <f t="shared" ca="1" si="288"/>
        <v>11</v>
      </c>
      <c r="F839">
        <f t="shared" si="309"/>
        <v>836</v>
      </c>
      <c r="G839" t="str">
        <f ca="1">VLOOKUP(D839,firstname[],2,FALSE)</f>
        <v>Faizal</v>
      </c>
      <c r="H839" s="3" t="str">
        <f ca="1">VLOOKUP(E839,lastname[],2,FALSE)</f>
        <v>Jain</v>
      </c>
      <c r="I839">
        <f t="shared" ca="1" si="289"/>
        <v>25</v>
      </c>
      <c r="J839">
        <f t="shared" ca="1" si="290"/>
        <v>1</v>
      </c>
      <c r="K839" t="str">
        <f t="shared" ca="1" si="291"/>
        <v>men</v>
      </c>
      <c r="L839">
        <f t="shared" ca="1" si="292"/>
        <v>5</v>
      </c>
      <c r="M839" t="str">
        <f t="shared" ca="1" si="293"/>
        <v>Electrical</v>
      </c>
      <c r="N839">
        <f t="shared" ca="1" si="294"/>
        <v>4</v>
      </c>
      <c r="O839" t="str">
        <f t="shared" ca="1" si="295"/>
        <v>PostGraduate</v>
      </c>
      <c r="P839">
        <f t="shared" ca="1" si="296"/>
        <v>3</v>
      </c>
      <c r="Q839">
        <f t="shared" ca="1" si="297"/>
        <v>2</v>
      </c>
      <c r="R839">
        <f t="shared" ca="1" si="298"/>
        <v>309200</v>
      </c>
      <c r="S839">
        <f t="shared" ca="1" si="299"/>
        <v>1</v>
      </c>
      <c r="T839" t="str">
        <f t="shared" ca="1" si="300"/>
        <v>New york</v>
      </c>
      <c r="U839">
        <f t="shared" ca="1" si="301"/>
        <v>2010592.4117250603</v>
      </c>
      <c r="V839">
        <f t="shared" ca="1" si="302"/>
        <v>136520.88468759178</v>
      </c>
      <c r="W839">
        <f t="shared" ca="1" si="303"/>
        <v>100736.88949333291</v>
      </c>
      <c r="X839">
        <f t="shared" ca="1" si="304"/>
        <v>35863.853192594848</v>
      </c>
      <c r="Y839">
        <f t="shared" ca="1" si="305"/>
        <v>42293.913333209428</v>
      </c>
      <c r="Z839">
        <f t="shared" ca="1" si="306"/>
        <v>34128.056950905106</v>
      </c>
      <c r="AA839">
        <f t="shared" ca="1" si="307"/>
        <v>2454657.3581692977</v>
      </c>
      <c r="AB839">
        <f t="shared" ca="1" si="308"/>
        <v>2239978.7069559018</v>
      </c>
      <c r="AD839">
        <f ca="1">IF(main[[#This Row],[Place]]="Melbourne",main[[#This Row],[Networth]],0)</f>
        <v>0</v>
      </c>
      <c r="AE839">
        <f ca="1">IF(main[[#This Row],[Place]]="Cardiff",main[[#This Row],[Networth]],0)</f>
        <v>0</v>
      </c>
      <c r="AF839">
        <f ca="1">IF(main[[#This Row],[Place]]="New york",main[[#This Row],[Networth]],0)</f>
        <v>2239978.7069559018</v>
      </c>
      <c r="AG839">
        <f ca="1">IF(main[[#This Row],[Place]]="London",main[[#This Row],[Networth]],0)</f>
        <v>0</v>
      </c>
      <c r="AH839">
        <f ca="1">IF(main[[#This Row],[Place]]="Paris",main[[#This Row],[Networth]],0)</f>
        <v>0</v>
      </c>
      <c r="AI839">
        <f ca="1">IF(main[[#This Row],[Place]]="Rome",main[[#This Row],[Networth]],0)</f>
        <v>0</v>
      </c>
      <c r="AJ839">
        <f ca="1">IF(main[[#This Row],[Place]]="Delhi",main[[#This Row],[Networth]],0)</f>
        <v>0</v>
      </c>
      <c r="AK839">
        <f ca="1">IF(main[[#This Row],[Place]]="Lords",main[[#This Row],[Networth]],0)</f>
        <v>0</v>
      </c>
    </row>
    <row r="840" spans="4:37">
      <c r="D840" s="16">
        <f t="shared" ca="1" si="288"/>
        <v>28</v>
      </c>
      <c r="E840">
        <f t="shared" ca="1" si="288"/>
        <v>8</v>
      </c>
      <c r="F840">
        <f t="shared" si="309"/>
        <v>837</v>
      </c>
      <c r="G840" t="str">
        <f ca="1">VLOOKUP(D840,firstname[],2,FALSE)</f>
        <v>Nathan</v>
      </c>
      <c r="H840" s="3" t="str">
        <f ca="1">VLOOKUP(E840,lastname[],2,FALSE)</f>
        <v>Sheikh</v>
      </c>
      <c r="I840">
        <f t="shared" ca="1" si="289"/>
        <v>26</v>
      </c>
      <c r="J840">
        <f t="shared" ca="1" si="290"/>
        <v>2</v>
      </c>
      <c r="K840" t="str">
        <f t="shared" ca="1" si="291"/>
        <v>women</v>
      </c>
      <c r="L840">
        <f t="shared" ca="1" si="292"/>
        <v>3</v>
      </c>
      <c r="M840" t="str">
        <f t="shared" ca="1" si="293"/>
        <v>Mechanical</v>
      </c>
      <c r="N840">
        <f t="shared" ca="1" si="294"/>
        <v>1</v>
      </c>
      <c r="O840" t="str">
        <f t="shared" ca="1" si="295"/>
        <v>HSC</v>
      </c>
      <c r="P840">
        <f t="shared" ca="1" si="296"/>
        <v>1</v>
      </c>
      <c r="Q840">
        <f t="shared" ca="1" si="297"/>
        <v>1</v>
      </c>
      <c r="R840">
        <f t="shared" ca="1" si="298"/>
        <v>533194</v>
      </c>
      <c r="S840">
        <f t="shared" ca="1" si="299"/>
        <v>4</v>
      </c>
      <c r="T840" t="str">
        <f t="shared" ca="1" si="300"/>
        <v>Rome</v>
      </c>
      <c r="U840">
        <f t="shared" ca="1" si="301"/>
        <v>3841133.5410135682</v>
      </c>
      <c r="V840">
        <f t="shared" ca="1" si="302"/>
        <v>199596.87122084358</v>
      </c>
      <c r="W840">
        <f t="shared" ca="1" si="303"/>
        <v>146801.6349268835</v>
      </c>
      <c r="X840">
        <f t="shared" ca="1" si="304"/>
        <v>100208.84694418254</v>
      </c>
      <c r="Y840">
        <f t="shared" ca="1" si="305"/>
        <v>341870.33623841422</v>
      </c>
      <c r="Z840">
        <f t="shared" ca="1" si="306"/>
        <v>294686.2902861645</v>
      </c>
      <c r="AA840">
        <f t="shared" ca="1" si="307"/>
        <v>4815815.4662266169</v>
      </c>
      <c r="AB840">
        <f t="shared" ca="1" si="308"/>
        <v>4174139.4118231768</v>
      </c>
      <c r="AD840">
        <f ca="1">IF(main[[#This Row],[Place]]="Melbourne",main[[#This Row],[Networth]],0)</f>
        <v>0</v>
      </c>
      <c r="AE840">
        <f ca="1">IF(main[[#This Row],[Place]]="Cardiff",main[[#This Row],[Networth]],0)</f>
        <v>0</v>
      </c>
      <c r="AF840">
        <f ca="1">IF(main[[#This Row],[Place]]="New york",main[[#This Row],[Networth]],0)</f>
        <v>0</v>
      </c>
      <c r="AG840">
        <f ca="1">IF(main[[#This Row],[Place]]="London",main[[#This Row],[Networth]],0)</f>
        <v>0</v>
      </c>
      <c r="AH840">
        <f ca="1">IF(main[[#This Row],[Place]]="Paris",main[[#This Row],[Networth]],0)</f>
        <v>0</v>
      </c>
      <c r="AI840">
        <f ca="1">IF(main[[#This Row],[Place]]="Rome",main[[#This Row],[Networth]],0)</f>
        <v>4174139.4118231768</v>
      </c>
      <c r="AJ840">
        <f ca="1">IF(main[[#This Row],[Place]]="Delhi",main[[#This Row],[Networth]],0)</f>
        <v>0</v>
      </c>
      <c r="AK840">
        <f ca="1">IF(main[[#This Row],[Place]]="Lords",main[[#This Row],[Networth]],0)</f>
        <v>0</v>
      </c>
    </row>
    <row r="841" spans="4:37">
      <c r="D841" s="16">
        <f t="shared" ca="1" si="288"/>
        <v>14</v>
      </c>
      <c r="E841">
        <f t="shared" ca="1" si="288"/>
        <v>22</v>
      </c>
      <c r="F841">
        <f t="shared" si="309"/>
        <v>838</v>
      </c>
      <c r="G841" t="str">
        <f ca="1">VLOOKUP(D841,firstname[],2,FALSE)</f>
        <v>Glenn</v>
      </c>
      <c r="H841" s="3" t="str">
        <f ca="1">VLOOKUP(E841,lastname[],2,FALSE)</f>
        <v>Chandel</v>
      </c>
      <c r="I841">
        <f t="shared" ca="1" si="289"/>
        <v>27</v>
      </c>
      <c r="J841">
        <f t="shared" ca="1" si="290"/>
        <v>2</v>
      </c>
      <c r="K841" t="str">
        <f t="shared" ca="1" si="291"/>
        <v>women</v>
      </c>
      <c r="L841">
        <f t="shared" ca="1" si="292"/>
        <v>4</v>
      </c>
      <c r="M841" t="str">
        <f t="shared" ca="1" si="293"/>
        <v>IT</v>
      </c>
      <c r="N841">
        <f t="shared" ca="1" si="294"/>
        <v>2</v>
      </c>
      <c r="O841" t="str">
        <f t="shared" ca="1" si="295"/>
        <v>SSC</v>
      </c>
      <c r="P841">
        <f t="shared" ca="1" si="296"/>
        <v>1</v>
      </c>
      <c r="Q841">
        <f t="shared" ca="1" si="297"/>
        <v>2</v>
      </c>
      <c r="R841">
        <f t="shared" ca="1" si="298"/>
        <v>1008863</v>
      </c>
      <c r="S841">
        <f t="shared" ca="1" si="299"/>
        <v>1</v>
      </c>
      <c r="T841" t="str">
        <f t="shared" ca="1" si="300"/>
        <v>New york</v>
      </c>
      <c r="U841">
        <f t="shared" ca="1" si="301"/>
        <v>1060954.2634056469</v>
      </c>
      <c r="V841">
        <f t="shared" ca="1" si="302"/>
        <v>103176.4396677335</v>
      </c>
      <c r="W841">
        <f t="shared" ca="1" si="303"/>
        <v>373416.14225488855</v>
      </c>
      <c r="X841">
        <f t="shared" ca="1" si="304"/>
        <v>122360.86589274804</v>
      </c>
      <c r="Y841">
        <f t="shared" ca="1" si="305"/>
        <v>759693.31652379711</v>
      </c>
      <c r="Z841">
        <f t="shared" ca="1" si="306"/>
        <v>453445.07008266682</v>
      </c>
      <c r="AA841">
        <f t="shared" ca="1" si="307"/>
        <v>2896678.475743202</v>
      </c>
      <c r="AB841">
        <f t="shared" ca="1" si="308"/>
        <v>1911447.8536589236</v>
      </c>
      <c r="AD841">
        <f ca="1">IF(main[[#This Row],[Place]]="Melbourne",main[[#This Row],[Networth]],0)</f>
        <v>0</v>
      </c>
      <c r="AE841">
        <f ca="1">IF(main[[#This Row],[Place]]="Cardiff",main[[#This Row],[Networth]],0)</f>
        <v>0</v>
      </c>
      <c r="AF841">
        <f ca="1">IF(main[[#This Row],[Place]]="New york",main[[#This Row],[Networth]],0)</f>
        <v>1911447.8536589236</v>
      </c>
      <c r="AG841">
        <f ca="1">IF(main[[#This Row],[Place]]="London",main[[#This Row],[Networth]],0)</f>
        <v>0</v>
      </c>
      <c r="AH841">
        <f ca="1">IF(main[[#This Row],[Place]]="Paris",main[[#This Row],[Networth]],0)</f>
        <v>0</v>
      </c>
      <c r="AI841">
        <f ca="1">IF(main[[#This Row],[Place]]="Rome",main[[#This Row],[Networth]],0)</f>
        <v>0</v>
      </c>
      <c r="AJ841">
        <f ca="1">IF(main[[#This Row],[Place]]="Delhi",main[[#This Row],[Networth]],0)</f>
        <v>0</v>
      </c>
      <c r="AK841">
        <f ca="1">IF(main[[#This Row],[Place]]="Lords",main[[#This Row],[Networth]],0)</f>
        <v>0</v>
      </c>
    </row>
    <row r="842" spans="4:37">
      <c r="D842" s="16">
        <f t="shared" ca="1" si="288"/>
        <v>14</v>
      </c>
      <c r="E842">
        <f t="shared" ca="1" si="288"/>
        <v>25</v>
      </c>
      <c r="F842">
        <f t="shared" si="309"/>
        <v>839</v>
      </c>
      <c r="G842" t="str">
        <f ca="1">VLOOKUP(D842,firstname[],2,FALSE)</f>
        <v>Glenn</v>
      </c>
      <c r="H842" s="3" t="str">
        <f ca="1">VLOOKUP(E842,lastname[],2,FALSE)</f>
        <v>Mathhodkar</v>
      </c>
      <c r="I842">
        <f t="shared" ca="1" si="289"/>
        <v>40</v>
      </c>
      <c r="J842">
        <f t="shared" ca="1" si="290"/>
        <v>2</v>
      </c>
      <c r="K842" t="str">
        <f t="shared" ca="1" si="291"/>
        <v>women</v>
      </c>
      <c r="L842">
        <f t="shared" ca="1" si="292"/>
        <v>6</v>
      </c>
      <c r="M842" t="str">
        <f t="shared" ca="1" si="293"/>
        <v>Biotech</v>
      </c>
      <c r="N842">
        <f t="shared" ca="1" si="294"/>
        <v>4</v>
      </c>
      <c r="O842" t="str">
        <f t="shared" ca="1" si="295"/>
        <v>PostGraduate</v>
      </c>
      <c r="P842">
        <f t="shared" ca="1" si="296"/>
        <v>1</v>
      </c>
      <c r="Q842">
        <f t="shared" ca="1" si="297"/>
        <v>1</v>
      </c>
      <c r="R842">
        <f t="shared" ca="1" si="298"/>
        <v>1445140</v>
      </c>
      <c r="S842">
        <f t="shared" ca="1" si="299"/>
        <v>4</v>
      </c>
      <c r="T842" t="str">
        <f t="shared" ca="1" si="300"/>
        <v>Rome</v>
      </c>
      <c r="U842">
        <f t="shared" ca="1" si="301"/>
        <v>10635676.13878433</v>
      </c>
      <c r="V842">
        <f t="shared" ca="1" si="302"/>
        <v>295108.16322024906</v>
      </c>
      <c r="W842">
        <f t="shared" ca="1" si="303"/>
        <v>326542.78856026096</v>
      </c>
      <c r="X842">
        <f t="shared" ca="1" si="304"/>
        <v>147673.40209593507</v>
      </c>
      <c r="Y842">
        <f t="shared" ca="1" si="305"/>
        <v>1231295.1427206385</v>
      </c>
      <c r="Z842">
        <f t="shared" ca="1" si="306"/>
        <v>906750.76721160708</v>
      </c>
      <c r="AA842">
        <f t="shared" ca="1" si="307"/>
        <v>13314109.694556197</v>
      </c>
      <c r="AB842">
        <f t="shared" ca="1" si="308"/>
        <v>11640032.986519376</v>
      </c>
      <c r="AD842">
        <f ca="1">IF(main[[#This Row],[Place]]="Melbourne",main[[#This Row],[Networth]],0)</f>
        <v>0</v>
      </c>
      <c r="AE842">
        <f ca="1">IF(main[[#This Row],[Place]]="Cardiff",main[[#This Row],[Networth]],0)</f>
        <v>0</v>
      </c>
      <c r="AF842">
        <f ca="1">IF(main[[#This Row],[Place]]="New york",main[[#This Row],[Networth]],0)</f>
        <v>0</v>
      </c>
      <c r="AG842">
        <f ca="1">IF(main[[#This Row],[Place]]="London",main[[#This Row],[Networth]],0)</f>
        <v>0</v>
      </c>
      <c r="AH842">
        <f ca="1">IF(main[[#This Row],[Place]]="Paris",main[[#This Row],[Networth]],0)</f>
        <v>0</v>
      </c>
      <c r="AI842">
        <f ca="1">IF(main[[#This Row],[Place]]="Rome",main[[#This Row],[Networth]],0)</f>
        <v>11640032.986519376</v>
      </c>
      <c r="AJ842">
        <f ca="1">IF(main[[#This Row],[Place]]="Delhi",main[[#This Row],[Networth]],0)</f>
        <v>0</v>
      </c>
      <c r="AK842">
        <f ca="1">IF(main[[#This Row],[Place]]="Lords",main[[#This Row],[Networth]],0)</f>
        <v>0</v>
      </c>
    </row>
    <row r="843" spans="4:37">
      <c r="D843" s="16">
        <f t="shared" ca="1" si="288"/>
        <v>29</v>
      </c>
      <c r="E843">
        <f t="shared" ca="1" si="288"/>
        <v>13</v>
      </c>
      <c r="F843">
        <f t="shared" si="309"/>
        <v>840</v>
      </c>
      <c r="G843" t="str">
        <f ca="1">VLOOKUP(D843,firstname[],2,FALSE)</f>
        <v>Asgar</v>
      </c>
      <c r="H843" s="3" t="str">
        <f ca="1">VLOOKUP(E843,lastname[],2,FALSE)</f>
        <v>Hooda</v>
      </c>
      <c r="I843">
        <f t="shared" ca="1" si="289"/>
        <v>30</v>
      </c>
      <c r="J843">
        <f t="shared" ca="1" si="290"/>
        <v>1</v>
      </c>
      <c r="K843" t="str">
        <f t="shared" ca="1" si="291"/>
        <v>men</v>
      </c>
      <c r="L843">
        <f t="shared" ca="1" si="292"/>
        <v>4</v>
      </c>
      <c r="M843" t="str">
        <f t="shared" ca="1" si="293"/>
        <v>IT</v>
      </c>
      <c r="N843">
        <f t="shared" ca="1" si="294"/>
        <v>4</v>
      </c>
      <c r="O843" t="str">
        <f t="shared" ca="1" si="295"/>
        <v>PostGraduate</v>
      </c>
      <c r="P843">
        <f t="shared" ca="1" si="296"/>
        <v>1</v>
      </c>
      <c r="Q843">
        <f t="shared" ca="1" si="297"/>
        <v>2</v>
      </c>
      <c r="R843">
        <f t="shared" ca="1" si="298"/>
        <v>642616</v>
      </c>
      <c r="S843">
        <f t="shared" ca="1" si="299"/>
        <v>4</v>
      </c>
      <c r="T843" t="str">
        <f t="shared" ca="1" si="300"/>
        <v>Rome</v>
      </c>
      <c r="U843">
        <f t="shared" ca="1" si="301"/>
        <v>919220.43883999402</v>
      </c>
      <c r="V843">
        <f t="shared" ca="1" si="302"/>
        <v>22611.473189657405</v>
      </c>
      <c r="W843">
        <f t="shared" ca="1" si="303"/>
        <v>205525.88437751424</v>
      </c>
      <c r="X843">
        <f t="shared" ca="1" si="304"/>
        <v>34602.339514666906</v>
      </c>
      <c r="Y843">
        <f t="shared" ca="1" si="305"/>
        <v>180405.7896771107</v>
      </c>
      <c r="Z843">
        <f t="shared" ca="1" si="306"/>
        <v>247045.88046479528</v>
      </c>
      <c r="AA843">
        <f t="shared" ca="1" si="307"/>
        <v>2014408.2036823034</v>
      </c>
      <c r="AB843">
        <f t="shared" ca="1" si="308"/>
        <v>1776788.6013008684</v>
      </c>
      <c r="AD843">
        <f ca="1">IF(main[[#This Row],[Place]]="Melbourne",main[[#This Row],[Networth]],0)</f>
        <v>0</v>
      </c>
      <c r="AE843">
        <f ca="1">IF(main[[#This Row],[Place]]="Cardiff",main[[#This Row],[Networth]],0)</f>
        <v>0</v>
      </c>
      <c r="AF843">
        <f ca="1">IF(main[[#This Row],[Place]]="New york",main[[#This Row],[Networth]],0)</f>
        <v>0</v>
      </c>
      <c r="AG843">
        <f ca="1">IF(main[[#This Row],[Place]]="London",main[[#This Row],[Networth]],0)</f>
        <v>0</v>
      </c>
      <c r="AH843">
        <f ca="1">IF(main[[#This Row],[Place]]="Paris",main[[#This Row],[Networth]],0)</f>
        <v>0</v>
      </c>
      <c r="AI843">
        <f ca="1">IF(main[[#This Row],[Place]]="Rome",main[[#This Row],[Networth]],0)</f>
        <v>1776788.6013008684</v>
      </c>
      <c r="AJ843">
        <f ca="1">IF(main[[#This Row],[Place]]="Delhi",main[[#This Row],[Networth]],0)</f>
        <v>0</v>
      </c>
      <c r="AK843">
        <f ca="1">IF(main[[#This Row],[Place]]="Lords",main[[#This Row],[Networth]],0)</f>
        <v>0</v>
      </c>
    </row>
    <row r="844" spans="4:37">
      <c r="D844" s="16">
        <f t="shared" ca="1" si="288"/>
        <v>19</v>
      </c>
      <c r="E844">
        <f t="shared" ca="1" si="288"/>
        <v>7</v>
      </c>
      <c r="F844">
        <f t="shared" si="309"/>
        <v>841</v>
      </c>
      <c r="G844" t="str">
        <f ca="1">VLOOKUP(D844,firstname[],2,FALSE)</f>
        <v>Berkin</v>
      </c>
      <c r="H844" s="3" t="str">
        <f ca="1">VLOOKUP(E844,lastname[],2,FALSE)</f>
        <v>Trump</v>
      </c>
      <c r="I844">
        <f t="shared" ca="1" si="289"/>
        <v>41</v>
      </c>
      <c r="J844">
        <f t="shared" ca="1" si="290"/>
        <v>1</v>
      </c>
      <c r="K844" t="str">
        <f t="shared" ca="1" si="291"/>
        <v>men</v>
      </c>
      <c r="L844">
        <f t="shared" ca="1" si="292"/>
        <v>4</v>
      </c>
      <c r="M844" t="str">
        <f t="shared" ca="1" si="293"/>
        <v>IT</v>
      </c>
      <c r="N844">
        <f t="shared" ca="1" si="294"/>
        <v>2</v>
      </c>
      <c r="O844" t="str">
        <f t="shared" ca="1" si="295"/>
        <v>SSC</v>
      </c>
      <c r="P844">
        <f t="shared" ca="1" si="296"/>
        <v>3</v>
      </c>
      <c r="Q844">
        <f t="shared" ca="1" si="297"/>
        <v>2</v>
      </c>
      <c r="R844">
        <f t="shared" ca="1" si="298"/>
        <v>709582</v>
      </c>
      <c r="S844">
        <f t="shared" ca="1" si="299"/>
        <v>7</v>
      </c>
      <c r="T844" t="str">
        <f t="shared" ca="1" si="300"/>
        <v>Melbourne</v>
      </c>
      <c r="U844">
        <f t="shared" ca="1" si="301"/>
        <v>6871032.0438377913</v>
      </c>
      <c r="V844">
        <f t="shared" ca="1" si="302"/>
        <v>55638.23777727515</v>
      </c>
      <c r="W844">
        <f t="shared" ca="1" si="303"/>
        <v>675031.37979532487</v>
      </c>
      <c r="X844">
        <f t="shared" ca="1" si="304"/>
        <v>671672.30006689671</v>
      </c>
      <c r="Y844">
        <f t="shared" ca="1" si="305"/>
        <v>701277.22933943872</v>
      </c>
      <c r="Z844">
        <f t="shared" ca="1" si="306"/>
        <v>194072.56406649388</v>
      </c>
      <c r="AA844">
        <f t="shared" ca="1" si="307"/>
        <v>8449717.9876996092</v>
      </c>
      <c r="AB844">
        <f t="shared" ca="1" si="308"/>
        <v>7021130.2205159981</v>
      </c>
      <c r="AD844">
        <f ca="1">IF(main[[#This Row],[Place]]="Melbourne",main[[#This Row],[Networth]],0)</f>
        <v>7021130.2205159981</v>
      </c>
      <c r="AE844">
        <f ca="1">IF(main[[#This Row],[Place]]="Cardiff",main[[#This Row],[Networth]],0)</f>
        <v>0</v>
      </c>
      <c r="AF844">
        <f ca="1">IF(main[[#This Row],[Place]]="New york",main[[#This Row],[Networth]],0)</f>
        <v>0</v>
      </c>
      <c r="AG844">
        <f ca="1">IF(main[[#This Row],[Place]]="London",main[[#This Row],[Networth]],0)</f>
        <v>0</v>
      </c>
      <c r="AH844">
        <f ca="1">IF(main[[#This Row],[Place]]="Paris",main[[#This Row],[Networth]],0)</f>
        <v>0</v>
      </c>
      <c r="AI844">
        <f ca="1">IF(main[[#This Row],[Place]]="Rome",main[[#This Row],[Networth]],0)</f>
        <v>0</v>
      </c>
      <c r="AJ844">
        <f ca="1">IF(main[[#This Row],[Place]]="Delhi",main[[#This Row],[Networth]],0)</f>
        <v>0</v>
      </c>
      <c r="AK844">
        <f ca="1">IF(main[[#This Row],[Place]]="Lords",main[[#This Row],[Networth]],0)</f>
        <v>0</v>
      </c>
    </row>
    <row r="845" spans="4:37">
      <c r="D845" s="16">
        <f t="shared" ca="1" si="288"/>
        <v>17</v>
      </c>
      <c r="E845">
        <f t="shared" ca="1" si="288"/>
        <v>26</v>
      </c>
      <c r="F845">
        <f t="shared" si="309"/>
        <v>842</v>
      </c>
      <c r="G845" t="str">
        <f ca="1">VLOOKUP(D845,firstname[],2,FALSE)</f>
        <v>Collin</v>
      </c>
      <c r="H845" s="3" t="str">
        <f ca="1">VLOOKUP(E845,lastname[],2,FALSE)</f>
        <v>Stirling</v>
      </c>
      <c r="I845">
        <f t="shared" ca="1" si="289"/>
        <v>37</v>
      </c>
      <c r="J845">
        <f t="shared" ca="1" si="290"/>
        <v>2</v>
      </c>
      <c r="K845" t="str">
        <f t="shared" ca="1" si="291"/>
        <v>women</v>
      </c>
      <c r="L845">
        <f t="shared" ca="1" si="292"/>
        <v>2</v>
      </c>
      <c r="M845" t="str">
        <f t="shared" ca="1" si="293"/>
        <v>Chemical</v>
      </c>
      <c r="N845">
        <f t="shared" ca="1" si="294"/>
        <v>1</v>
      </c>
      <c r="O845" t="str">
        <f t="shared" ca="1" si="295"/>
        <v>HSC</v>
      </c>
      <c r="P845">
        <f t="shared" ca="1" si="296"/>
        <v>2</v>
      </c>
      <c r="Q845">
        <f t="shared" ca="1" si="297"/>
        <v>1</v>
      </c>
      <c r="R845">
        <f t="shared" ca="1" si="298"/>
        <v>1183015</v>
      </c>
      <c r="S845">
        <f t="shared" ca="1" si="299"/>
        <v>4</v>
      </c>
      <c r="T845" t="str">
        <f t="shared" ca="1" si="300"/>
        <v>Rome</v>
      </c>
      <c r="U845">
        <f t="shared" ca="1" si="301"/>
        <v>1136945.8186248722</v>
      </c>
      <c r="V845">
        <f t="shared" ca="1" si="302"/>
        <v>62394.579489129959</v>
      </c>
      <c r="W845">
        <f t="shared" ca="1" si="303"/>
        <v>1114699.5300286051</v>
      </c>
      <c r="X845">
        <f t="shared" ca="1" si="304"/>
        <v>183635.19948581228</v>
      </c>
      <c r="Y845">
        <f t="shared" ca="1" si="305"/>
        <v>977596.04311025143</v>
      </c>
      <c r="Z845">
        <f t="shared" ca="1" si="306"/>
        <v>446412.66847257805</v>
      </c>
      <c r="AA845">
        <f t="shared" ca="1" si="307"/>
        <v>3881073.0171260554</v>
      </c>
      <c r="AB845">
        <f t="shared" ca="1" si="308"/>
        <v>2657447.1950408616</v>
      </c>
      <c r="AD845">
        <f ca="1">IF(main[[#This Row],[Place]]="Melbourne",main[[#This Row],[Networth]],0)</f>
        <v>0</v>
      </c>
      <c r="AE845">
        <f ca="1">IF(main[[#This Row],[Place]]="Cardiff",main[[#This Row],[Networth]],0)</f>
        <v>0</v>
      </c>
      <c r="AF845">
        <f ca="1">IF(main[[#This Row],[Place]]="New york",main[[#This Row],[Networth]],0)</f>
        <v>0</v>
      </c>
      <c r="AG845">
        <f ca="1">IF(main[[#This Row],[Place]]="London",main[[#This Row],[Networth]],0)</f>
        <v>0</v>
      </c>
      <c r="AH845">
        <f ca="1">IF(main[[#This Row],[Place]]="Paris",main[[#This Row],[Networth]],0)</f>
        <v>0</v>
      </c>
      <c r="AI845">
        <f ca="1">IF(main[[#This Row],[Place]]="Rome",main[[#This Row],[Networth]],0)</f>
        <v>2657447.1950408616</v>
      </c>
      <c r="AJ845">
        <f ca="1">IF(main[[#This Row],[Place]]="Delhi",main[[#This Row],[Networth]],0)</f>
        <v>0</v>
      </c>
      <c r="AK845">
        <f ca="1">IF(main[[#This Row],[Place]]="Lords",main[[#This Row],[Networth]],0)</f>
        <v>0</v>
      </c>
    </row>
    <row r="846" spans="4:37">
      <c r="D846" s="16">
        <f t="shared" ca="1" si="288"/>
        <v>16</v>
      </c>
      <c r="E846">
        <f t="shared" ca="1" si="288"/>
        <v>24</v>
      </c>
      <c r="F846">
        <f t="shared" si="309"/>
        <v>843</v>
      </c>
      <c r="G846" t="str">
        <f ca="1">VLOOKUP(D846,firstname[],2,FALSE)</f>
        <v>Kane</v>
      </c>
      <c r="H846" s="3" t="str">
        <f ca="1">VLOOKUP(E846,lastname[],2,FALSE)</f>
        <v>Sundar</v>
      </c>
      <c r="I846">
        <f t="shared" ca="1" si="289"/>
        <v>29</v>
      </c>
      <c r="J846">
        <f t="shared" ca="1" si="290"/>
        <v>1</v>
      </c>
      <c r="K846" t="str">
        <f t="shared" ca="1" si="291"/>
        <v>men</v>
      </c>
      <c r="L846">
        <f t="shared" ca="1" si="292"/>
        <v>1</v>
      </c>
      <c r="M846" t="str">
        <f t="shared" ca="1" si="293"/>
        <v>Computer Science</v>
      </c>
      <c r="N846">
        <f t="shared" ca="1" si="294"/>
        <v>3</v>
      </c>
      <c r="O846" t="str">
        <f t="shared" ca="1" si="295"/>
        <v>Graduate</v>
      </c>
      <c r="P846">
        <f t="shared" ca="1" si="296"/>
        <v>3</v>
      </c>
      <c r="Q846">
        <f t="shared" ca="1" si="297"/>
        <v>2</v>
      </c>
      <c r="R846">
        <f t="shared" ca="1" si="298"/>
        <v>1256550</v>
      </c>
      <c r="S846">
        <f t="shared" ca="1" si="299"/>
        <v>6</v>
      </c>
      <c r="T846" t="str">
        <f t="shared" ca="1" si="300"/>
        <v>Lords</v>
      </c>
      <c r="U846">
        <f t="shared" ca="1" si="301"/>
        <v>7426245.8686483335</v>
      </c>
      <c r="V846">
        <f t="shared" ca="1" si="302"/>
        <v>135403.99314415143</v>
      </c>
      <c r="W846">
        <f t="shared" ca="1" si="303"/>
        <v>909875.94736462343</v>
      </c>
      <c r="X846">
        <f t="shared" ca="1" si="304"/>
        <v>615697.99366516084</v>
      </c>
      <c r="Y846">
        <f t="shared" ca="1" si="305"/>
        <v>478146.55255958566</v>
      </c>
      <c r="Z846">
        <f t="shared" ca="1" si="306"/>
        <v>523625.02668226819</v>
      </c>
      <c r="AA846">
        <f t="shared" ca="1" si="307"/>
        <v>10116296.842695225</v>
      </c>
      <c r="AB846">
        <f t="shared" ca="1" si="308"/>
        <v>8887048.3033263274</v>
      </c>
      <c r="AD846">
        <f ca="1">IF(main[[#This Row],[Place]]="Melbourne",main[[#This Row],[Networth]],0)</f>
        <v>0</v>
      </c>
      <c r="AE846">
        <f ca="1">IF(main[[#This Row],[Place]]="Cardiff",main[[#This Row],[Networth]],0)</f>
        <v>0</v>
      </c>
      <c r="AF846">
        <f ca="1">IF(main[[#This Row],[Place]]="New york",main[[#This Row],[Networth]],0)</f>
        <v>0</v>
      </c>
      <c r="AG846">
        <f ca="1">IF(main[[#This Row],[Place]]="London",main[[#This Row],[Networth]],0)</f>
        <v>0</v>
      </c>
      <c r="AH846">
        <f ca="1">IF(main[[#This Row],[Place]]="Paris",main[[#This Row],[Networth]],0)</f>
        <v>0</v>
      </c>
      <c r="AI846">
        <f ca="1">IF(main[[#This Row],[Place]]="Rome",main[[#This Row],[Networth]],0)</f>
        <v>0</v>
      </c>
      <c r="AJ846">
        <f ca="1">IF(main[[#This Row],[Place]]="Delhi",main[[#This Row],[Networth]],0)</f>
        <v>0</v>
      </c>
      <c r="AK846">
        <f ca="1">IF(main[[#This Row],[Place]]="Lords",main[[#This Row],[Networth]],0)</f>
        <v>8887048.3033263274</v>
      </c>
    </row>
    <row r="847" spans="4:37">
      <c r="D847" s="16">
        <f t="shared" ca="1" si="288"/>
        <v>8</v>
      </c>
      <c r="E847">
        <f t="shared" ca="1" si="288"/>
        <v>12</v>
      </c>
      <c r="F847">
        <f t="shared" si="309"/>
        <v>844</v>
      </c>
      <c r="G847" t="str">
        <f ca="1">VLOOKUP(D847,firstname[],2,FALSE)</f>
        <v>Faizal</v>
      </c>
      <c r="H847" s="3" t="str">
        <f ca="1">VLOOKUP(E847,lastname[],2,FALSE)</f>
        <v>Sarkar</v>
      </c>
      <c r="I847">
        <f t="shared" ca="1" si="289"/>
        <v>44</v>
      </c>
      <c r="J847">
        <f t="shared" ca="1" si="290"/>
        <v>2</v>
      </c>
      <c r="K847" t="str">
        <f t="shared" ca="1" si="291"/>
        <v>women</v>
      </c>
      <c r="L847">
        <f t="shared" ca="1" si="292"/>
        <v>3</v>
      </c>
      <c r="M847" t="str">
        <f t="shared" ca="1" si="293"/>
        <v>Mechanical</v>
      </c>
      <c r="N847">
        <f t="shared" ca="1" si="294"/>
        <v>4</v>
      </c>
      <c r="O847" t="str">
        <f t="shared" ca="1" si="295"/>
        <v>PostGraduate</v>
      </c>
      <c r="P847">
        <f t="shared" ca="1" si="296"/>
        <v>3</v>
      </c>
      <c r="Q847">
        <f t="shared" ca="1" si="297"/>
        <v>3</v>
      </c>
      <c r="R847">
        <f t="shared" ca="1" si="298"/>
        <v>1137041</v>
      </c>
      <c r="S847">
        <f t="shared" ca="1" si="299"/>
        <v>8</v>
      </c>
      <c r="T847" t="str">
        <f t="shared" ca="1" si="300"/>
        <v>Cardiff</v>
      </c>
      <c r="U847">
        <f t="shared" ca="1" si="301"/>
        <v>11218776.462406805</v>
      </c>
      <c r="V847">
        <f t="shared" ca="1" si="302"/>
        <v>26272.557620449836</v>
      </c>
      <c r="W847">
        <f t="shared" ca="1" si="303"/>
        <v>870719.56349064666</v>
      </c>
      <c r="X847">
        <f t="shared" ca="1" si="304"/>
        <v>109264.15371534045</v>
      </c>
      <c r="Y847">
        <f t="shared" ca="1" si="305"/>
        <v>922662.50675226003</v>
      </c>
      <c r="Z847">
        <f t="shared" ca="1" si="306"/>
        <v>561093.51824549271</v>
      </c>
      <c r="AA847">
        <f t="shared" ca="1" si="307"/>
        <v>13787630.544142943</v>
      </c>
      <c r="AB847">
        <f t="shared" ca="1" si="308"/>
        <v>12729431.326054893</v>
      </c>
      <c r="AD847">
        <f ca="1">IF(main[[#This Row],[Place]]="Melbourne",main[[#This Row],[Networth]],0)</f>
        <v>0</v>
      </c>
      <c r="AE847">
        <f ca="1">IF(main[[#This Row],[Place]]="Cardiff",main[[#This Row],[Networth]],0)</f>
        <v>12729431.326054893</v>
      </c>
      <c r="AF847">
        <f ca="1">IF(main[[#This Row],[Place]]="New york",main[[#This Row],[Networth]],0)</f>
        <v>0</v>
      </c>
      <c r="AG847">
        <f ca="1">IF(main[[#This Row],[Place]]="London",main[[#This Row],[Networth]],0)</f>
        <v>0</v>
      </c>
      <c r="AH847">
        <f ca="1">IF(main[[#This Row],[Place]]="Paris",main[[#This Row],[Networth]],0)</f>
        <v>0</v>
      </c>
      <c r="AI847">
        <f ca="1">IF(main[[#This Row],[Place]]="Rome",main[[#This Row],[Networth]],0)</f>
        <v>0</v>
      </c>
      <c r="AJ847">
        <f ca="1">IF(main[[#This Row],[Place]]="Delhi",main[[#This Row],[Networth]],0)</f>
        <v>0</v>
      </c>
      <c r="AK847">
        <f ca="1">IF(main[[#This Row],[Place]]="Lords",main[[#This Row],[Networth]],0)</f>
        <v>0</v>
      </c>
    </row>
    <row r="848" spans="4:37">
      <c r="D848" s="16">
        <f t="shared" ca="1" si="288"/>
        <v>17</v>
      </c>
      <c r="E848">
        <f t="shared" ca="1" si="288"/>
        <v>9</v>
      </c>
      <c r="F848">
        <f t="shared" si="309"/>
        <v>845</v>
      </c>
      <c r="G848" t="str">
        <f ca="1">VLOOKUP(D848,firstname[],2,FALSE)</f>
        <v>Collin</v>
      </c>
      <c r="H848" s="3" t="str">
        <f ca="1">VLOOKUP(E848,lastname[],2,FALSE)</f>
        <v>Modi</v>
      </c>
      <c r="I848">
        <f t="shared" ca="1" si="289"/>
        <v>44</v>
      </c>
      <c r="J848">
        <f t="shared" ca="1" si="290"/>
        <v>1</v>
      </c>
      <c r="K848" t="str">
        <f t="shared" ca="1" si="291"/>
        <v>men</v>
      </c>
      <c r="L848">
        <f t="shared" ca="1" si="292"/>
        <v>4</v>
      </c>
      <c r="M848" t="str">
        <f t="shared" ca="1" si="293"/>
        <v>IT</v>
      </c>
      <c r="N848">
        <f t="shared" ca="1" si="294"/>
        <v>5</v>
      </c>
      <c r="O848" t="str">
        <f t="shared" ca="1" si="295"/>
        <v>PHD</v>
      </c>
      <c r="P848">
        <f t="shared" ca="1" si="296"/>
        <v>2</v>
      </c>
      <c r="Q848">
        <f t="shared" ca="1" si="297"/>
        <v>3</v>
      </c>
      <c r="R848">
        <f t="shared" ca="1" si="298"/>
        <v>205265</v>
      </c>
      <c r="S848">
        <f t="shared" ca="1" si="299"/>
        <v>3</v>
      </c>
      <c r="T848" t="str">
        <f t="shared" ca="1" si="300"/>
        <v>Paris</v>
      </c>
      <c r="U848">
        <f t="shared" ca="1" si="301"/>
        <v>1874126.4716777238</v>
      </c>
      <c r="V848">
        <f t="shared" ca="1" si="302"/>
        <v>69351.898730991001</v>
      </c>
      <c r="W848">
        <f t="shared" ca="1" si="303"/>
        <v>88267.360706007952</v>
      </c>
      <c r="X848">
        <f t="shared" ca="1" si="304"/>
        <v>16922.597198721094</v>
      </c>
      <c r="Y848">
        <f t="shared" ca="1" si="305"/>
        <v>146087.79257564724</v>
      </c>
      <c r="Z848">
        <f t="shared" ca="1" si="306"/>
        <v>38680.520534332289</v>
      </c>
      <c r="AA848">
        <f t="shared" ca="1" si="307"/>
        <v>2206339.3529180642</v>
      </c>
      <c r="AB848">
        <f t="shared" ca="1" si="308"/>
        <v>1973977.0644127051</v>
      </c>
      <c r="AD848">
        <f ca="1">IF(main[[#This Row],[Place]]="Melbourne",main[[#This Row],[Networth]],0)</f>
        <v>0</v>
      </c>
      <c r="AE848">
        <f ca="1">IF(main[[#This Row],[Place]]="Cardiff",main[[#This Row],[Networth]],0)</f>
        <v>0</v>
      </c>
      <c r="AF848">
        <f ca="1">IF(main[[#This Row],[Place]]="New york",main[[#This Row],[Networth]],0)</f>
        <v>0</v>
      </c>
      <c r="AG848">
        <f ca="1">IF(main[[#This Row],[Place]]="London",main[[#This Row],[Networth]],0)</f>
        <v>0</v>
      </c>
      <c r="AH848">
        <f ca="1">IF(main[[#This Row],[Place]]="Paris",main[[#This Row],[Networth]],0)</f>
        <v>1973977.0644127051</v>
      </c>
      <c r="AI848">
        <f ca="1">IF(main[[#This Row],[Place]]="Rome",main[[#This Row],[Networth]],0)</f>
        <v>0</v>
      </c>
      <c r="AJ848">
        <f ca="1">IF(main[[#This Row],[Place]]="Delhi",main[[#This Row],[Networth]],0)</f>
        <v>0</v>
      </c>
      <c r="AK848">
        <f ca="1">IF(main[[#This Row],[Place]]="Lords",main[[#This Row],[Networth]],0)</f>
        <v>0</v>
      </c>
    </row>
    <row r="849" spans="4:37">
      <c r="D849" s="16">
        <f t="shared" ca="1" si="288"/>
        <v>12</v>
      </c>
      <c r="E849">
        <f t="shared" ca="1" si="288"/>
        <v>10</v>
      </c>
      <c r="F849">
        <f t="shared" si="309"/>
        <v>846</v>
      </c>
      <c r="G849" t="str">
        <f ca="1">VLOOKUP(D849,firstname[],2,FALSE)</f>
        <v>Bill</v>
      </c>
      <c r="H849" s="3" t="str">
        <f ca="1">VLOOKUP(E849,lastname[],2,FALSE)</f>
        <v>Musk</v>
      </c>
      <c r="I849">
        <f t="shared" ca="1" si="289"/>
        <v>29</v>
      </c>
      <c r="J849">
        <f t="shared" ca="1" si="290"/>
        <v>2</v>
      </c>
      <c r="K849" t="str">
        <f t="shared" ca="1" si="291"/>
        <v>women</v>
      </c>
      <c r="L849">
        <f t="shared" ca="1" si="292"/>
        <v>1</v>
      </c>
      <c r="M849" t="str">
        <f t="shared" ca="1" si="293"/>
        <v>Computer Science</v>
      </c>
      <c r="N849">
        <f t="shared" ca="1" si="294"/>
        <v>1</v>
      </c>
      <c r="O849" t="str">
        <f t="shared" ca="1" si="295"/>
        <v>HSC</v>
      </c>
      <c r="P849">
        <f t="shared" ca="1" si="296"/>
        <v>2</v>
      </c>
      <c r="Q849">
        <f t="shared" ca="1" si="297"/>
        <v>2</v>
      </c>
      <c r="R849">
        <f t="shared" ca="1" si="298"/>
        <v>818717</v>
      </c>
      <c r="S849">
        <f t="shared" ca="1" si="299"/>
        <v>3</v>
      </c>
      <c r="T849" t="str">
        <f t="shared" ca="1" si="300"/>
        <v>Paris</v>
      </c>
      <c r="U849">
        <f t="shared" ca="1" si="301"/>
        <v>7536795.3737311754</v>
      </c>
      <c r="V849">
        <f t="shared" ca="1" si="302"/>
        <v>547283.97974862554</v>
      </c>
      <c r="W849">
        <f t="shared" ca="1" si="303"/>
        <v>376889.38927618583</v>
      </c>
      <c r="X849">
        <f t="shared" ca="1" si="304"/>
        <v>108972.79822391093</v>
      </c>
      <c r="Y849">
        <f t="shared" ca="1" si="305"/>
        <v>446390.48674491781</v>
      </c>
      <c r="Z849">
        <f t="shared" ca="1" si="306"/>
        <v>343467.3108998026</v>
      </c>
      <c r="AA849">
        <f t="shared" ca="1" si="307"/>
        <v>9075869.0739071649</v>
      </c>
      <c r="AB849">
        <f t="shared" ca="1" si="308"/>
        <v>7973221.8091897108</v>
      </c>
      <c r="AD849">
        <f ca="1">IF(main[[#This Row],[Place]]="Melbourne",main[[#This Row],[Networth]],0)</f>
        <v>0</v>
      </c>
      <c r="AE849">
        <f ca="1">IF(main[[#This Row],[Place]]="Cardiff",main[[#This Row],[Networth]],0)</f>
        <v>0</v>
      </c>
      <c r="AF849">
        <f ca="1">IF(main[[#This Row],[Place]]="New york",main[[#This Row],[Networth]],0)</f>
        <v>0</v>
      </c>
      <c r="AG849">
        <f ca="1">IF(main[[#This Row],[Place]]="London",main[[#This Row],[Networth]],0)</f>
        <v>0</v>
      </c>
      <c r="AH849">
        <f ca="1">IF(main[[#This Row],[Place]]="Paris",main[[#This Row],[Networth]],0)</f>
        <v>7973221.8091897108</v>
      </c>
      <c r="AI849">
        <f ca="1">IF(main[[#This Row],[Place]]="Rome",main[[#This Row],[Networth]],0)</f>
        <v>0</v>
      </c>
      <c r="AJ849">
        <f ca="1">IF(main[[#This Row],[Place]]="Delhi",main[[#This Row],[Networth]],0)</f>
        <v>0</v>
      </c>
      <c r="AK849">
        <f ca="1">IF(main[[#This Row],[Place]]="Lords",main[[#This Row],[Networth]],0)</f>
        <v>0</v>
      </c>
    </row>
    <row r="850" spans="4:37">
      <c r="D850" s="16">
        <f t="shared" ca="1" si="288"/>
        <v>21</v>
      </c>
      <c r="E850">
        <f t="shared" ca="1" si="288"/>
        <v>24</v>
      </c>
      <c r="F850">
        <f t="shared" si="309"/>
        <v>847</v>
      </c>
      <c r="G850" t="str">
        <f ca="1">VLOOKUP(D850,firstname[],2,FALSE)</f>
        <v>Mitchell</v>
      </c>
      <c r="H850" s="3" t="str">
        <f ca="1">VLOOKUP(E850,lastname[],2,FALSE)</f>
        <v>Sundar</v>
      </c>
      <c r="I850">
        <f t="shared" ca="1" si="289"/>
        <v>37</v>
      </c>
      <c r="J850">
        <f t="shared" ca="1" si="290"/>
        <v>2</v>
      </c>
      <c r="K850" t="str">
        <f t="shared" ca="1" si="291"/>
        <v>women</v>
      </c>
      <c r="L850">
        <f t="shared" ca="1" si="292"/>
        <v>5</v>
      </c>
      <c r="M850" t="str">
        <f t="shared" ca="1" si="293"/>
        <v>Electrical</v>
      </c>
      <c r="N850">
        <f t="shared" ca="1" si="294"/>
        <v>3</v>
      </c>
      <c r="O850" t="str">
        <f t="shared" ca="1" si="295"/>
        <v>Graduate</v>
      </c>
      <c r="P850">
        <f t="shared" ca="1" si="296"/>
        <v>3</v>
      </c>
      <c r="Q850">
        <f t="shared" ca="1" si="297"/>
        <v>3</v>
      </c>
      <c r="R850">
        <f t="shared" ca="1" si="298"/>
        <v>134214</v>
      </c>
      <c r="S850">
        <f t="shared" ca="1" si="299"/>
        <v>2</v>
      </c>
      <c r="T850" t="str">
        <f t="shared" ca="1" si="300"/>
        <v>London</v>
      </c>
      <c r="U850">
        <f t="shared" ca="1" si="301"/>
        <v>163902.42610155855</v>
      </c>
      <c r="V850">
        <f t="shared" ca="1" si="302"/>
        <v>10604.017488227022</v>
      </c>
      <c r="W850">
        <f t="shared" ca="1" si="303"/>
        <v>70308.350458881279</v>
      </c>
      <c r="X850">
        <f t="shared" ca="1" si="304"/>
        <v>27487.831630966732</v>
      </c>
      <c r="Y850">
        <f t="shared" ca="1" si="305"/>
        <v>53572.694422608241</v>
      </c>
      <c r="Z850">
        <f t="shared" ca="1" si="306"/>
        <v>27329.044432453753</v>
      </c>
      <c r="AA850">
        <f t="shared" ca="1" si="307"/>
        <v>395753.8209928936</v>
      </c>
      <c r="AB850">
        <f t="shared" ca="1" si="308"/>
        <v>304089.27745109156</v>
      </c>
      <c r="AD850">
        <f ca="1">IF(main[[#This Row],[Place]]="Melbourne",main[[#This Row],[Networth]],0)</f>
        <v>0</v>
      </c>
      <c r="AE850">
        <f ca="1">IF(main[[#This Row],[Place]]="Cardiff",main[[#This Row],[Networth]],0)</f>
        <v>0</v>
      </c>
      <c r="AF850">
        <f ca="1">IF(main[[#This Row],[Place]]="New york",main[[#This Row],[Networth]],0)</f>
        <v>0</v>
      </c>
      <c r="AG850">
        <f ca="1">IF(main[[#This Row],[Place]]="London",main[[#This Row],[Networth]],0)</f>
        <v>304089.27745109156</v>
      </c>
      <c r="AH850">
        <f ca="1">IF(main[[#This Row],[Place]]="Paris",main[[#This Row],[Networth]],0)</f>
        <v>0</v>
      </c>
      <c r="AI850">
        <f ca="1">IF(main[[#This Row],[Place]]="Rome",main[[#This Row],[Networth]],0)</f>
        <v>0</v>
      </c>
      <c r="AJ850">
        <f ca="1">IF(main[[#This Row],[Place]]="Delhi",main[[#This Row],[Networth]],0)</f>
        <v>0</v>
      </c>
      <c r="AK850">
        <f ca="1">IF(main[[#This Row],[Place]]="Lords",main[[#This Row],[Networth]],0)</f>
        <v>0</v>
      </c>
    </row>
    <row r="851" spans="4:37">
      <c r="D851" s="16">
        <f t="shared" ca="1" si="288"/>
        <v>23</v>
      </c>
      <c r="E851">
        <f t="shared" ca="1" si="288"/>
        <v>11</v>
      </c>
      <c r="F851">
        <f t="shared" si="309"/>
        <v>848</v>
      </c>
      <c r="G851" t="str">
        <f ca="1">VLOOKUP(D851,firstname[],2,FALSE)</f>
        <v>Bahumukhi</v>
      </c>
      <c r="H851" s="3" t="str">
        <f ca="1">VLOOKUP(E851,lastname[],2,FALSE)</f>
        <v>Jain</v>
      </c>
      <c r="I851">
        <f t="shared" ca="1" si="289"/>
        <v>45</v>
      </c>
      <c r="J851">
        <f t="shared" ca="1" si="290"/>
        <v>2</v>
      </c>
      <c r="K851" t="str">
        <f t="shared" ca="1" si="291"/>
        <v>women</v>
      </c>
      <c r="L851">
        <f t="shared" ca="1" si="292"/>
        <v>3</v>
      </c>
      <c r="M851" t="str">
        <f t="shared" ca="1" si="293"/>
        <v>Mechanical</v>
      </c>
      <c r="N851">
        <f t="shared" ca="1" si="294"/>
        <v>4</v>
      </c>
      <c r="O851" t="str">
        <f t="shared" ca="1" si="295"/>
        <v>PostGraduate</v>
      </c>
      <c r="P851">
        <f t="shared" ca="1" si="296"/>
        <v>3</v>
      </c>
      <c r="Q851">
        <f t="shared" ca="1" si="297"/>
        <v>2</v>
      </c>
      <c r="R851">
        <f t="shared" ca="1" si="298"/>
        <v>822528</v>
      </c>
      <c r="S851">
        <f t="shared" ca="1" si="299"/>
        <v>4</v>
      </c>
      <c r="T851" t="str">
        <f t="shared" ca="1" si="300"/>
        <v>Rome</v>
      </c>
      <c r="U851">
        <f t="shared" ca="1" si="301"/>
        <v>2625023.3675463973</v>
      </c>
      <c r="V851">
        <f t="shared" ca="1" si="302"/>
        <v>244288.71969929186</v>
      </c>
      <c r="W851">
        <f t="shared" ca="1" si="303"/>
        <v>570689.70206307515</v>
      </c>
      <c r="X851">
        <f t="shared" ca="1" si="304"/>
        <v>204064.96798159223</v>
      </c>
      <c r="Y851">
        <f t="shared" ca="1" si="305"/>
        <v>221933.67548891413</v>
      </c>
      <c r="Z851">
        <f t="shared" ca="1" si="306"/>
        <v>300974.62865602499</v>
      </c>
      <c r="AA851">
        <f t="shared" ca="1" si="307"/>
        <v>4319215.6982654976</v>
      </c>
      <c r="AB851">
        <f t="shared" ca="1" si="308"/>
        <v>3648928.3350956989</v>
      </c>
      <c r="AD851">
        <f ca="1">IF(main[[#This Row],[Place]]="Melbourne",main[[#This Row],[Networth]],0)</f>
        <v>0</v>
      </c>
      <c r="AE851">
        <f ca="1">IF(main[[#This Row],[Place]]="Cardiff",main[[#This Row],[Networth]],0)</f>
        <v>0</v>
      </c>
      <c r="AF851">
        <f ca="1">IF(main[[#This Row],[Place]]="New york",main[[#This Row],[Networth]],0)</f>
        <v>0</v>
      </c>
      <c r="AG851">
        <f ca="1">IF(main[[#This Row],[Place]]="London",main[[#This Row],[Networth]],0)</f>
        <v>0</v>
      </c>
      <c r="AH851">
        <f ca="1">IF(main[[#This Row],[Place]]="Paris",main[[#This Row],[Networth]],0)</f>
        <v>0</v>
      </c>
      <c r="AI851">
        <f ca="1">IF(main[[#This Row],[Place]]="Rome",main[[#This Row],[Networth]],0)</f>
        <v>3648928.3350956989</v>
      </c>
      <c r="AJ851">
        <f ca="1">IF(main[[#This Row],[Place]]="Delhi",main[[#This Row],[Networth]],0)</f>
        <v>0</v>
      </c>
      <c r="AK851">
        <f ca="1">IF(main[[#This Row],[Place]]="Lords",main[[#This Row],[Networth]],0)</f>
        <v>0</v>
      </c>
    </row>
    <row r="852" spans="4:37">
      <c r="D852" s="16">
        <f t="shared" ca="1" si="288"/>
        <v>11</v>
      </c>
      <c r="E852">
        <f t="shared" ca="1" si="288"/>
        <v>18</v>
      </c>
      <c r="F852">
        <f t="shared" si="309"/>
        <v>849</v>
      </c>
      <c r="G852" t="str">
        <f ca="1">VLOOKUP(D852,firstname[],2,FALSE)</f>
        <v>Saharsh</v>
      </c>
      <c r="H852" s="3" t="str">
        <f ca="1">VLOOKUP(E852,lastname[],2,FALSE)</f>
        <v>Williams</v>
      </c>
      <c r="I852">
        <f t="shared" ca="1" si="289"/>
        <v>37</v>
      </c>
      <c r="J852">
        <f t="shared" ca="1" si="290"/>
        <v>2</v>
      </c>
      <c r="K852" t="str">
        <f t="shared" ca="1" si="291"/>
        <v>women</v>
      </c>
      <c r="L852">
        <f t="shared" ca="1" si="292"/>
        <v>6</v>
      </c>
      <c r="M852" t="str">
        <f t="shared" ca="1" si="293"/>
        <v>Biotech</v>
      </c>
      <c r="N852">
        <f t="shared" ca="1" si="294"/>
        <v>2</v>
      </c>
      <c r="O852" t="str">
        <f t="shared" ca="1" si="295"/>
        <v>SSC</v>
      </c>
      <c r="P852">
        <f t="shared" ca="1" si="296"/>
        <v>2</v>
      </c>
      <c r="Q852">
        <f t="shared" ca="1" si="297"/>
        <v>4</v>
      </c>
      <c r="R852">
        <f t="shared" ca="1" si="298"/>
        <v>883040</v>
      </c>
      <c r="S852">
        <f t="shared" ca="1" si="299"/>
        <v>2</v>
      </c>
      <c r="T852" t="str">
        <f t="shared" ca="1" si="300"/>
        <v>London</v>
      </c>
      <c r="U852">
        <f t="shared" ca="1" si="301"/>
        <v>5466114.1368147358</v>
      </c>
      <c r="V852">
        <f t="shared" ca="1" si="302"/>
        <v>120714.3678701842</v>
      </c>
      <c r="W852">
        <f t="shared" ca="1" si="303"/>
        <v>253314.24535296296</v>
      </c>
      <c r="X852">
        <f t="shared" ca="1" si="304"/>
        <v>59469.96798686414</v>
      </c>
      <c r="Y852">
        <f t="shared" ca="1" si="305"/>
        <v>378773.11379717063</v>
      </c>
      <c r="Z852">
        <f t="shared" ca="1" si="306"/>
        <v>415233.39395982667</v>
      </c>
      <c r="AA852">
        <f t="shared" ca="1" si="307"/>
        <v>7017701.7761275256</v>
      </c>
      <c r="AB852">
        <f t="shared" ca="1" si="308"/>
        <v>6458744.3264733059</v>
      </c>
      <c r="AD852">
        <f ca="1">IF(main[[#This Row],[Place]]="Melbourne",main[[#This Row],[Networth]],0)</f>
        <v>0</v>
      </c>
      <c r="AE852">
        <f ca="1">IF(main[[#This Row],[Place]]="Cardiff",main[[#This Row],[Networth]],0)</f>
        <v>0</v>
      </c>
      <c r="AF852">
        <f ca="1">IF(main[[#This Row],[Place]]="New york",main[[#This Row],[Networth]],0)</f>
        <v>0</v>
      </c>
      <c r="AG852">
        <f ca="1">IF(main[[#This Row],[Place]]="London",main[[#This Row],[Networth]],0)</f>
        <v>6458744.3264733059</v>
      </c>
      <c r="AH852">
        <f ca="1">IF(main[[#This Row],[Place]]="Paris",main[[#This Row],[Networth]],0)</f>
        <v>0</v>
      </c>
      <c r="AI852">
        <f ca="1">IF(main[[#This Row],[Place]]="Rome",main[[#This Row],[Networth]],0)</f>
        <v>0</v>
      </c>
      <c r="AJ852">
        <f ca="1">IF(main[[#This Row],[Place]]="Delhi",main[[#This Row],[Networth]],0)</f>
        <v>0</v>
      </c>
      <c r="AK852">
        <f ca="1">IF(main[[#This Row],[Place]]="Lords",main[[#This Row],[Networth]],0)</f>
        <v>0</v>
      </c>
    </row>
    <row r="853" spans="4:37">
      <c r="D853" s="16">
        <f t="shared" ca="1" si="288"/>
        <v>20</v>
      </c>
      <c r="E853">
        <f t="shared" ca="1" si="288"/>
        <v>9</v>
      </c>
      <c r="F853">
        <f t="shared" si="309"/>
        <v>850</v>
      </c>
      <c r="G853" t="str">
        <f ca="1">VLOOKUP(D853,firstname[],2,FALSE)</f>
        <v>Rozy</v>
      </c>
      <c r="H853" s="3" t="str">
        <f ca="1">VLOOKUP(E853,lastname[],2,FALSE)</f>
        <v>Modi</v>
      </c>
      <c r="I853">
        <f t="shared" ca="1" si="289"/>
        <v>34</v>
      </c>
      <c r="J853">
        <f t="shared" ca="1" si="290"/>
        <v>1</v>
      </c>
      <c r="K853" t="str">
        <f t="shared" ca="1" si="291"/>
        <v>men</v>
      </c>
      <c r="L853">
        <f t="shared" ca="1" si="292"/>
        <v>1</v>
      </c>
      <c r="M853" t="str">
        <f t="shared" ca="1" si="293"/>
        <v>Computer Science</v>
      </c>
      <c r="N853">
        <f t="shared" ca="1" si="294"/>
        <v>5</v>
      </c>
      <c r="O853" t="str">
        <f t="shared" ca="1" si="295"/>
        <v>PHD</v>
      </c>
      <c r="P853">
        <f t="shared" ca="1" si="296"/>
        <v>3</v>
      </c>
      <c r="Q853">
        <f t="shared" ca="1" si="297"/>
        <v>1</v>
      </c>
      <c r="R853">
        <f t="shared" ca="1" si="298"/>
        <v>599504</v>
      </c>
      <c r="S853">
        <f t="shared" ca="1" si="299"/>
        <v>4</v>
      </c>
      <c r="T853" t="str">
        <f t="shared" ca="1" si="300"/>
        <v>Rome</v>
      </c>
      <c r="U853">
        <f t="shared" ca="1" si="301"/>
        <v>4942847.5849942453</v>
      </c>
      <c r="V853">
        <f t="shared" ca="1" si="302"/>
        <v>258724.2221585958</v>
      </c>
      <c r="W853">
        <f t="shared" ca="1" si="303"/>
        <v>466469.769164678</v>
      </c>
      <c r="X853">
        <f t="shared" ca="1" si="304"/>
        <v>381136.32903146232</v>
      </c>
      <c r="Y853">
        <f t="shared" ca="1" si="305"/>
        <v>87148.362399611156</v>
      </c>
      <c r="Z853">
        <f t="shared" ca="1" si="306"/>
        <v>423007.6263925652</v>
      </c>
      <c r="AA853">
        <f t="shared" ca="1" si="307"/>
        <v>6431828.9805514887</v>
      </c>
      <c r="AB853">
        <f t="shared" ca="1" si="308"/>
        <v>5704820.0669618193</v>
      </c>
      <c r="AD853">
        <f ca="1">IF(main[[#This Row],[Place]]="Melbourne",main[[#This Row],[Networth]],0)</f>
        <v>0</v>
      </c>
      <c r="AE853">
        <f ca="1">IF(main[[#This Row],[Place]]="Cardiff",main[[#This Row],[Networth]],0)</f>
        <v>0</v>
      </c>
      <c r="AF853">
        <f ca="1">IF(main[[#This Row],[Place]]="New york",main[[#This Row],[Networth]],0)</f>
        <v>0</v>
      </c>
      <c r="AG853">
        <f ca="1">IF(main[[#This Row],[Place]]="London",main[[#This Row],[Networth]],0)</f>
        <v>0</v>
      </c>
      <c r="AH853">
        <f ca="1">IF(main[[#This Row],[Place]]="Paris",main[[#This Row],[Networth]],0)</f>
        <v>0</v>
      </c>
      <c r="AI853">
        <f ca="1">IF(main[[#This Row],[Place]]="Rome",main[[#This Row],[Networth]],0)</f>
        <v>5704820.0669618193</v>
      </c>
      <c r="AJ853">
        <f ca="1">IF(main[[#This Row],[Place]]="Delhi",main[[#This Row],[Networth]],0)</f>
        <v>0</v>
      </c>
      <c r="AK853">
        <f ca="1">IF(main[[#This Row],[Place]]="Lords",main[[#This Row],[Networth]],0)</f>
        <v>0</v>
      </c>
    </row>
    <row r="854" spans="4:37">
      <c r="D854" s="16">
        <f t="shared" ca="1" si="288"/>
        <v>14</v>
      </c>
      <c r="E854">
        <f t="shared" ca="1" si="288"/>
        <v>15</v>
      </c>
      <c r="F854">
        <f t="shared" si="309"/>
        <v>851</v>
      </c>
      <c r="G854" t="str">
        <f ca="1">VLOOKUP(D854,firstname[],2,FALSE)</f>
        <v>Glenn</v>
      </c>
      <c r="H854" s="3" t="str">
        <f ca="1">VLOOKUP(E854,lastname[],2,FALSE)</f>
        <v>Pathan</v>
      </c>
      <c r="I854">
        <f t="shared" ca="1" si="289"/>
        <v>27</v>
      </c>
      <c r="J854">
        <f t="shared" ca="1" si="290"/>
        <v>2</v>
      </c>
      <c r="K854" t="str">
        <f t="shared" ca="1" si="291"/>
        <v>women</v>
      </c>
      <c r="L854">
        <f t="shared" ca="1" si="292"/>
        <v>3</v>
      </c>
      <c r="M854" t="str">
        <f t="shared" ca="1" si="293"/>
        <v>Mechanical</v>
      </c>
      <c r="N854">
        <f t="shared" ca="1" si="294"/>
        <v>4</v>
      </c>
      <c r="O854" t="str">
        <f t="shared" ca="1" si="295"/>
        <v>PostGraduate</v>
      </c>
      <c r="P854">
        <f t="shared" ca="1" si="296"/>
        <v>2</v>
      </c>
      <c r="Q854">
        <f t="shared" ca="1" si="297"/>
        <v>1</v>
      </c>
      <c r="R854">
        <f t="shared" ca="1" si="298"/>
        <v>603211</v>
      </c>
      <c r="S854">
        <f t="shared" ca="1" si="299"/>
        <v>8</v>
      </c>
      <c r="T854" t="str">
        <f t="shared" ca="1" si="300"/>
        <v>Cardiff</v>
      </c>
      <c r="U854">
        <f t="shared" ca="1" si="301"/>
        <v>3056959.2670593271</v>
      </c>
      <c r="V854">
        <f t="shared" ca="1" si="302"/>
        <v>286693.64585936844</v>
      </c>
      <c r="W854">
        <f t="shared" ca="1" si="303"/>
        <v>563639.84739895386</v>
      </c>
      <c r="X854">
        <f t="shared" ca="1" si="304"/>
        <v>378154.62712339993</v>
      </c>
      <c r="Y854">
        <f t="shared" ca="1" si="305"/>
        <v>427215.03211841674</v>
      </c>
      <c r="Z854">
        <f t="shared" ca="1" si="306"/>
        <v>412442.49908107519</v>
      </c>
      <c r="AA854">
        <f t="shared" ca="1" si="307"/>
        <v>4636252.6135393558</v>
      </c>
      <c r="AB854">
        <f t="shared" ca="1" si="308"/>
        <v>3544189.3084381707</v>
      </c>
      <c r="AD854">
        <f ca="1">IF(main[[#This Row],[Place]]="Melbourne",main[[#This Row],[Networth]],0)</f>
        <v>0</v>
      </c>
      <c r="AE854">
        <f ca="1">IF(main[[#This Row],[Place]]="Cardiff",main[[#This Row],[Networth]],0)</f>
        <v>3544189.3084381707</v>
      </c>
      <c r="AF854">
        <f ca="1">IF(main[[#This Row],[Place]]="New york",main[[#This Row],[Networth]],0)</f>
        <v>0</v>
      </c>
      <c r="AG854">
        <f ca="1">IF(main[[#This Row],[Place]]="London",main[[#This Row],[Networth]],0)</f>
        <v>0</v>
      </c>
      <c r="AH854">
        <f ca="1">IF(main[[#This Row],[Place]]="Paris",main[[#This Row],[Networth]],0)</f>
        <v>0</v>
      </c>
      <c r="AI854">
        <f ca="1">IF(main[[#This Row],[Place]]="Rome",main[[#This Row],[Networth]],0)</f>
        <v>0</v>
      </c>
      <c r="AJ854">
        <f ca="1">IF(main[[#This Row],[Place]]="Delhi",main[[#This Row],[Networth]],0)</f>
        <v>0</v>
      </c>
      <c r="AK854">
        <f ca="1">IF(main[[#This Row],[Place]]="Lords",main[[#This Row],[Networth]],0)</f>
        <v>0</v>
      </c>
    </row>
    <row r="855" spans="4:37">
      <c r="D855" s="16">
        <f t="shared" ca="1" si="288"/>
        <v>14</v>
      </c>
      <c r="E855">
        <f t="shared" ca="1" si="288"/>
        <v>3</v>
      </c>
      <c r="F855">
        <f t="shared" si="309"/>
        <v>852</v>
      </c>
      <c r="G855" t="str">
        <f ca="1">VLOOKUP(D855,firstname[],2,FALSE)</f>
        <v>Glenn</v>
      </c>
      <c r="H855" s="3" t="str">
        <f ca="1">VLOOKUP(E855,lastname[],2,FALSE)</f>
        <v>Nadela</v>
      </c>
      <c r="I855">
        <f t="shared" ca="1" si="289"/>
        <v>25</v>
      </c>
      <c r="J855">
        <f t="shared" ca="1" si="290"/>
        <v>1</v>
      </c>
      <c r="K855" t="str">
        <f t="shared" ca="1" si="291"/>
        <v>men</v>
      </c>
      <c r="L855">
        <f t="shared" ca="1" si="292"/>
        <v>2</v>
      </c>
      <c r="M855" t="str">
        <f t="shared" ca="1" si="293"/>
        <v>Chemical</v>
      </c>
      <c r="N855">
        <f t="shared" ca="1" si="294"/>
        <v>4</v>
      </c>
      <c r="O855" t="str">
        <f t="shared" ca="1" si="295"/>
        <v>PostGraduate</v>
      </c>
      <c r="P855">
        <f t="shared" ca="1" si="296"/>
        <v>3</v>
      </c>
      <c r="Q855">
        <f t="shared" ca="1" si="297"/>
        <v>3</v>
      </c>
      <c r="R855">
        <f t="shared" ca="1" si="298"/>
        <v>967679</v>
      </c>
      <c r="S855">
        <f t="shared" ca="1" si="299"/>
        <v>6</v>
      </c>
      <c r="T855" t="str">
        <f t="shared" ca="1" si="300"/>
        <v>Lords</v>
      </c>
      <c r="U855">
        <f t="shared" ca="1" si="301"/>
        <v>4404969.551163163</v>
      </c>
      <c r="V855">
        <f t="shared" ca="1" si="302"/>
        <v>171016.00964061311</v>
      </c>
      <c r="W855">
        <f t="shared" ca="1" si="303"/>
        <v>494669.75043423864</v>
      </c>
      <c r="X855">
        <f t="shared" ca="1" si="304"/>
        <v>396634.07034676586</v>
      </c>
      <c r="Y855">
        <f t="shared" ca="1" si="305"/>
        <v>875227.49709509546</v>
      </c>
      <c r="Z855">
        <f t="shared" ca="1" si="306"/>
        <v>438973.95978719019</v>
      </c>
      <c r="AA855">
        <f t="shared" ca="1" si="307"/>
        <v>6306292.2613845915</v>
      </c>
      <c r="AB855">
        <f t="shared" ca="1" si="308"/>
        <v>4863414.6843021158</v>
      </c>
      <c r="AD855">
        <f ca="1">IF(main[[#This Row],[Place]]="Melbourne",main[[#This Row],[Networth]],0)</f>
        <v>0</v>
      </c>
      <c r="AE855">
        <f ca="1">IF(main[[#This Row],[Place]]="Cardiff",main[[#This Row],[Networth]],0)</f>
        <v>0</v>
      </c>
      <c r="AF855">
        <f ca="1">IF(main[[#This Row],[Place]]="New york",main[[#This Row],[Networth]],0)</f>
        <v>0</v>
      </c>
      <c r="AG855">
        <f ca="1">IF(main[[#This Row],[Place]]="London",main[[#This Row],[Networth]],0)</f>
        <v>0</v>
      </c>
      <c r="AH855">
        <f ca="1">IF(main[[#This Row],[Place]]="Paris",main[[#This Row],[Networth]],0)</f>
        <v>0</v>
      </c>
      <c r="AI855">
        <f ca="1">IF(main[[#This Row],[Place]]="Rome",main[[#This Row],[Networth]],0)</f>
        <v>0</v>
      </c>
      <c r="AJ855">
        <f ca="1">IF(main[[#This Row],[Place]]="Delhi",main[[#This Row],[Networth]],0)</f>
        <v>0</v>
      </c>
      <c r="AK855">
        <f ca="1">IF(main[[#This Row],[Place]]="Lords",main[[#This Row],[Networth]],0)</f>
        <v>4863414.6843021158</v>
      </c>
    </row>
    <row r="856" spans="4:37">
      <c r="D856" s="16">
        <f t="shared" ca="1" si="288"/>
        <v>9</v>
      </c>
      <c r="E856">
        <f t="shared" ca="1" si="288"/>
        <v>18</v>
      </c>
      <c r="F856">
        <f t="shared" si="309"/>
        <v>853</v>
      </c>
      <c r="G856" t="str">
        <f ca="1">VLOOKUP(D856,firstname[],2,FALSE)</f>
        <v>Narendra</v>
      </c>
      <c r="H856" s="3" t="str">
        <f ca="1">VLOOKUP(E856,lastname[],2,FALSE)</f>
        <v>Williams</v>
      </c>
      <c r="I856">
        <f t="shared" ca="1" si="289"/>
        <v>28</v>
      </c>
      <c r="J856">
        <f t="shared" ca="1" si="290"/>
        <v>2</v>
      </c>
      <c r="K856" t="str">
        <f t="shared" ca="1" si="291"/>
        <v>women</v>
      </c>
      <c r="L856">
        <f t="shared" ca="1" si="292"/>
        <v>3</v>
      </c>
      <c r="M856" t="str">
        <f t="shared" ca="1" si="293"/>
        <v>Mechanical</v>
      </c>
      <c r="N856">
        <f t="shared" ca="1" si="294"/>
        <v>5</v>
      </c>
      <c r="O856" t="str">
        <f t="shared" ca="1" si="295"/>
        <v>PHD</v>
      </c>
      <c r="P856">
        <f t="shared" ca="1" si="296"/>
        <v>1</v>
      </c>
      <c r="Q856">
        <f t="shared" ca="1" si="297"/>
        <v>2</v>
      </c>
      <c r="R856">
        <f t="shared" ca="1" si="298"/>
        <v>868650</v>
      </c>
      <c r="S856">
        <f t="shared" ca="1" si="299"/>
        <v>8</v>
      </c>
      <c r="T856" t="str">
        <f t="shared" ca="1" si="300"/>
        <v>Cardiff</v>
      </c>
      <c r="U856">
        <f t="shared" ca="1" si="301"/>
        <v>333391.15487792378</v>
      </c>
      <c r="V856">
        <f t="shared" ca="1" si="302"/>
        <v>856.70101478282163</v>
      </c>
      <c r="W856">
        <f t="shared" ca="1" si="303"/>
        <v>365578.24992424203</v>
      </c>
      <c r="X856">
        <f t="shared" ca="1" si="304"/>
        <v>100831.16687533255</v>
      </c>
      <c r="Y856">
        <f t="shared" ca="1" si="305"/>
        <v>775321.51968546642</v>
      </c>
      <c r="Z856">
        <f t="shared" ca="1" si="306"/>
        <v>210073.97521130875</v>
      </c>
      <c r="AA856">
        <f t="shared" ca="1" si="307"/>
        <v>1777693.3800134747</v>
      </c>
      <c r="AB856">
        <f t="shared" ca="1" si="308"/>
        <v>900683.99243789294</v>
      </c>
      <c r="AD856">
        <f ca="1">IF(main[[#This Row],[Place]]="Melbourne",main[[#This Row],[Networth]],0)</f>
        <v>0</v>
      </c>
      <c r="AE856">
        <f ca="1">IF(main[[#This Row],[Place]]="Cardiff",main[[#This Row],[Networth]],0)</f>
        <v>900683.99243789294</v>
      </c>
      <c r="AF856">
        <f ca="1">IF(main[[#This Row],[Place]]="New york",main[[#This Row],[Networth]],0)</f>
        <v>0</v>
      </c>
      <c r="AG856">
        <f ca="1">IF(main[[#This Row],[Place]]="London",main[[#This Row],[Networth]],0)</f>
        <v>0</v>
      </c>
      <c r="AH856">
        <f ca="1">IF(main[[#This Row],[Place]]="Paris",main[[#This Row],[Networth]],0)</f>
        <v>0</v>
      </c>
      <c r="AI856">
        <f ca="1">IF(main[[#This Row],[Place]]="Rome",main[[#This Row],[Networth]],0)</f>
        <v>0</v>
      </c>
      <c r="AJ856">
        <f ca="1">IF(main[[#This Row],[Place]]="Delhi",main[[#This Row],[Networth]],0)</f>
        <v>0</v>
      </c>
      <c r="AK856">
        <f ca="1">IF(main[[#This Row],[Place]]="Lords",main[[#This Row],[Networth]],0)</f>
        <v>0</v>
      </c>
    </row>
    <row r="857" spans="4:37">
      <c r="D857" s="16">
        <f t="shared" ca="1" si="288"/>
        <v>7</v>
      </c>
      <c r="E857">
        <f t="shared" ca="1" si="288"/>
        <v>2</v>
      </c>
      <c r="F857">
        <f t="shared" si="309"/>
        <v>854</v>
      </c>
      <c r="G857" t="str">
        <f ca="1">VLOOKUP(D857,firstname[],2,FALSE)</f>
        <v>Elon</v>
      </c>
      <c r="H857" s="3" t="str">
        <f ca="1">VLOOKUP(E857,lastname[],2,FALSE)</f>
        <v>Nadel</v>
      </c>
      <c r="I857">
        <f t="shared" ca="1" si="289"/>
        <v>25</v>
      </c>
      <c r="J857">
        <f t="shared" ca="1" si="290"/>
        <v>1</v>
      </c>
      <c r="K857" t="str">
        <f t="shared" ca="1" si="291"/>
        <v>men</v>
      </c>
      <c r="L857">
        <f t="shared" ca="1" si="292"/>
        <v>6</v>
      </c>
      <c r="M857" t="str">
        <f t="shared" ca="1" si="293"/>
        <v>Biotech</v>
      </c>
      <c r="N857">
        <f t="shared" ca="1" si="294"/>
        <v>2</v>
      </c>
      <c r="O857" t="str">
        <f t="shared" ca="1" si="295"/>
        <v>SSC</v>
      </c>
      <c r="P857">
        <f t="shared" ca="1" si="296"/>
        <v>1</v>
      </c>
      <c r="Q857">
        <f t="shared" ca="1" si="297"/>
        <v>1</v>
      </c>
      <c r="R857">
        <f t="shared" ca="1" si="298"/>
        <v>803278</v>
      </c>
      <c r="S857">
        <f t="shared" ca="1" si="299"/>
        <v>5</v>
      </c>
      <c r="T857" t="str">
        <f t="shared" ca="1" si="300"/>
        <v>Delhi</v>
      </c>
      <c r="U857">
        <f t="shared" ca="1" si="301"/>
        <v>5735233.5641305596</v>
      </c>
      <c r="V857">
        <f t="shared" ca="1" si="302"/>
        <v>268001.82490196853</v>
      </c>
      <c r="W857">
        <f t="shared" ca="1" si="303"/>
        <v>575969.05185812409</v>
      </c>
      <c r="X857">
        <f t="shared" ca="1" si="304"/>
        <v>143763.27640703405</v>
      </c>
      <c r="Y857">
        <f t="shared" ca="1" si="305"/>
        <v>252772.16301868117</v>
      </c>
      <c r="Z857">
        <f t="shared" ca="1" si="306"/>
        <v>306274.27625181741</v>
      </c>
      <c r="AA857">
        <f t="shared" ca="1" si="307"/>
        <v>7420754.892240501</v>
      </c>
      <c r="AB857">
        <f t="shared" ca="1" si="308"/>
        <v>6756217.6279128175</v>
      </c>
      <c r="AD857">
        <f ca="1">IF(main[[#This Row],[Place]]="Melbourne",main[[#This Row],[Networth]],0)</f>
        <v>0</v>
      </c>
      <c r="AE857">
        <f ca="1">IF(main[[#This Row],[Place]]="Cardiff",main[[#This Row],[Networth]],0)</f>
        <v>0</v>
      </c>
      <c r="AF857">
        <f ca="1">IF(main[[#This Row],[Place]]="New york",main[[#This Row],[Networth]],0)</f>
        <v>0</v>
      </c>
      <c r="AG857">
        <f ca="1">IF(main[[#This Row],[Place]]="London",main[[#This Row],[Networth]],0)</f>
        <v>0</v>
      </c>
      <c r="AH857">
        <f ca="1">IF(main[[#This Row],[Place]]="Paris",main[[#This Row],[Networth]],0)</f>
        <v>0</v>
      </c>
      <c r="AI857">
        <f ca="1">IF(main[[#This Row],[Place]]="Rome",main[[#This Row],[Networth]],0)</f>
        <v>0</v>
      </c>
      <c r="AJ857">
        <f ca="1">IF(main[[#This Row],[Place]]="Delhi",main[[#This Row],[Networth]],0)</f>
        <v>6756217.6279128175</v>
      </c>
      <c r="AK857">
        <f ca="1">IF(main[[#This Row],[Place]]="Lords",main[[#This Row],[Networth]],0)</f>
        <v>0</v>
      </c>
    </row>
    <row r="858" spans="4:37">
      <c r="D858" s="16">
        <f t="shared" ca="1" si="288"/>
        <v>14</v>
      </c>
      <c r="E858">
        <f t="shared" ca="1" si="288"/>
        <v>28</v>
      </c>
      <c r="F858">
        <f t="shared" si="309"/>
        <v>855</v>
      </c>
      <c r="G858" t="str">
        <f ca="1">VLOOKUP(D858,firstname[],2,FALSE)</f>
        <v>Glenn</v>
      </c>
      <c r="H858" s="3" t="str">
        <f ca="1">VLOOKUP(E858,lastname[],2,FALSE)</f>
        <v>Coulternile</v>
      </c>
      <c r="I858">
        <f t="shared" ca="1" si="289"/>
        <v>26</v>
      </c>
      <c r="J858">
        <f t="shared" ca="1" si="290"/>
        <v>2</v>
      </c>
      <c r="K858" t="str">
        <f t="shared" ca="1" si="291"/>
        <v>women</v>
      </c>
      <c r="L858">
        <f t="shared" ca="1" si="292"/>
        <v>4</v>
      </c>
      <c r="M858" t="str">
        <f t="shared" ca="1" si="293"/>
        <v>IT</v>
      </c>
      <c r="N858">
        <f t="shared" ca="1" si="294"/>
        <v>4</v>
      </c>
      <c r="O858" t="str">
        <f t="shared" ca="1" si="295"/>
        <v>PostGraduate</v>
      </c>
      <c r="P858">
        <f t="shared" ca="1" si="296"/>
        <v>1</v>
      </c>
      <c r="Q858">
        <f t="shared" ca="1" si="297"/>
        <v>3</v>
      </c>
      <c r="R858">
        <f t="shared" ca="1" si="298"/>
        <v>128564</v>
      </c>
      <c r="S858">
        <f t="shared" ca="1" si="299"/>
        <v>7</v>
      </c>
      <c r="T858" t="str">
        <f t="shared" ca="1" si="300"/>
        <v>Melbourne</v>
      </c>
      <c r="U858">
        <f t="shared" ca="1" si="301"/>
        <v>2574.3383478431551</v>
      </c>
      <c r="V858">
        <f t="shared" ca="1" si="302"/>
        <v>58.100222938046606</v>
      </c>
      <c r="W858">
        <f t="shared" ca="1" si="303"/>
        <v>93661.624838369375</v>
      </c>
      <c r="X858">
        <f t="shared" ca="1" si="304"/>
        <v>11141.122340609254</v>
      </c>
      <c r="Y858">
        <f t="shared" ca="1" si="305"/>
        <v>48348.76574432382</v>
      </c>
      <c r="Z858">
        <f t="shared" ca="1" si="306"/>
        <v>46244.101663440197</v>
      </c>
      <c r="AA858">
        <f t="shared" ca="1" si="307"/>
        <v>271044.0648496527</v>
      </c>
      <c r="AB858">
        <f t="shared" ca="1" si="308"/>
        <v>211496.07654178157</v>
      </c>
      <c r="AD858">
        <f ca="1">IF(main[[#This Row],[Place]]="Melbourne",main[[#This Row],[Networth]],0)</f>
        <v>211496.07654178157</v>
      </c>
      <c r="AE858">
        <f ca="1">IF(main[[#This Row],[Place]]="Cardiff",main[[#This Row],[Networth]],0)</f>
        <v>0</v>
      </c>
      <c r="AF858">
        <f ca="1">IF(main[[#This Row],[Place]]="New york",main[[#This Row],[Networth]],0)</f>
        <v>0</v>
      </c>
      <c r="AG858">
        <f ca="1">IF(main[[#This Row],[Place]]="London",main[[#This Row],[Networth]],0)</f>
        <v>0</v>
      </c>
      <c r="AH858">
        <f ca="1">IF(main[[#This Row],[Place]]="Paris",main[[#This Row],[Networth]],0)</f>
        <v>0</v>
      </c>
      <c r="AI858">
        <f ca="1">IF(main[[#This Row],[Place]]="Rome",main[[#This Row],[Networth]],0)</f>
        <v>0</v>
      </c>
      <c r="AJ858">
        <f ca="1">IF(main[[#This Row],[Place]]="Delhi",main[[#This Row],[Networth]],0)</f>
        <v>0</v>
      </c>
      <c r="AK858">
        <f ca="1">IF(main[[#This Row],[Place]]="Lords",main[[#This Row],[Networth]],0)</f>
        <v>0</v>
      </c>
    </row>
    <row r="859" spans="4:37">
      <c r="D859" s="16">
        <f t="shared" ca="1" si="288"/>
        <v>13</v>
      </c>
      <c r="E859">
        <f t="shared" ca="1" si="288"/>
        <v>29</v>
      </c>
      <c r="F859">
        <f t="shared" si="309"/>
        <v>856</v>
      </c>
      <c r="G859" t="str">
        <f ca="1">VLOOKUP(D859,firstname[],2,FALSE)</f>
        <v>Randeep</v>
      </c>
      <c r="H859" s="3" t="str">
        <f ca="1">VLOOKUP(E859,lastname[],2,FALSE)</f>
        <v>Stanikzai</v>
      </c>
      <c r="I859">
        <f t="shared" ca="1" si="289"/>
        <v>28</v>
      </c>
      <c r="J859">
        <f t="shared" ca="1" si="290"/>
        <v>1</v>
      </c>
      <c r="K859" t="str">
        <f t="shared" ca="1" si="291"/>
        <v>men</v>
      </c>
      <c r="L859">
        <f t="shared" ca="1" si="292"/>
        <v>5</v>
      </c>
      <c r="M859" t="str">
        <f t="shared" ca="1" si="293"/>
        <v>Electrical</v>
      </c>
      <c r="N859">
        <f t="shared" ca="1" si="294"/>
        <v>5</v>
      </c>
      <c r="O859" t="str">
        <f t="shared" ca="1" si="295"/>
        <v>PHD</v>
      </c>
      <c r="P859">
        <f t="shared" ca="1" si="296"/>
        <v>2</v>
      </c>
      <c r="Q859">
        <f t="shared" ca="1" si="297"/>
        <v>4</v>
      </c>
      <c r="R859">
        <f t="shared" ca="1" si="298"/>
        <v>248755</v>
      </c>
      <c r="S859">
        <f t="shared" ca="1" si="299"/>
        <v>1</v>
      </c>
      <c r="T859" t="str">
        <f t="shared" ca="1" si="300"/>
        <v>New york</v>
      </c>
      <c r="U859">
        <f t="shared" ca="1" si="301"/>
        <v>768954.34663365653</v>
      </c>
      <c r="V859">
        <f t="shared" ca="1" si="302"/>
        <v>68809.969979452508</v>
      </c>
      <c r="W859">
        <f t="shared" ca="1" si="303"/>
        <v>196245.05409077907</v>
      </c>
      <c r="X859">
        <f t="shared" ca="1" si="304"/>
        <v>29723.433052580829</v>
      </c>
      <c r="Y859">
        <f t="shared" ca="1" si="305"/>
        <v>121576.35021349072</v>
      </c>
      <c r="Z859">
        <f t="shared" ca="1" si="306"/>
        <v>51090.801848221716</v>
      </c>
      <c r="AA859">
        <f t="shared" ca="1" si="307"/>
        <v>1265045.2025726575</v>
      </c>
      <c r="AB859">
        <f t="shared" ca="1" si="308"/>
        <v>1044935.4493271336</v>
      </c>
      <c r="AD859">
        <f ca="1">IF(main[[#This Row],[Place]]="Melbourne",main[[#This Row],[Networth]],0)</f>
        <v>0</v>
      </c>
      <c r="AE859">
        <f ca="1">IF(main[[#This Row],[Place]]="Cardiff",main[[#This Row],[Networth]],0)</f>
        <v>0</v>
      </c>
      <c r="AF859">
        <f ca="1">IF(main[[#This Row],[Place]]="New york",main[[#This Row],[Networth]],0)</f>
        <v>1044935.4493271336</v>
      </c>
      <c r="AG859">
        <f ca="1">IF(main[[#This Row],[Place]]="London",main[[#This Row],[Networth]],0)</f>
        <v>0</v>
      </c>
      <c r="AH859">
        <f ca="1">IF(main[[#This Row],[Place]]="Paris",main[[#This Row],[Networth]],0)</f>
        <v>0</v>
      </c>
      <c r="AI859">
        <f ca="1">IF(main[[#This Row],[Place]]="Rome",main[[#This Row],[Networth]],0)</f>
        <v>0</v>
      </c>
      <c r="AJ859">
        <f ca="1">IF(main[[#This Row],[Place]]="Delhi",main[[#This Row],[Networth]],0)</f>
        <v>0</v>
      </c>
      <c r="AK859">
        <f ca="1">IF(main[[#This Row],[Place]]="Lords",main[[#This Row],[Networth]],0)</f>
        <v>0</v>
      </c>
    </row>
    <row r="860" spans="4:37">
      <c r="D860" s="16">
        <f t="shared" ca="1" si="288"/>
        <v>26</v>
      </c>
      <c r="E860">
        <f t="shared" ca="1" si="288"/>
        <v>25</v>
      </c>
      <c r="F860">
        <f t="shared" si="309"/>
        <v>857</v>
      </c>
      <c r="G860" t="str">
        <f ca="1">VLOOKUP(D860,firstname[],2,FALSE)</f>
        <v>Paul</v>
      </c>
      <c r="H860" s="3" t="str">
        <f ca="1">VLOOKUP(E860,lastname[],2,FALSE)</f>
        <v>Mathhodkar</v>
      </c>
      <c r="I860">
        <f t="shared" ca="1" si="289"/>
        <v>27</v>
      </c>
      <c r="J860">
        <f t="shared" ca="1" si="290"/>
        <v>1</v>
      </c>
      <c r="K860" t="str">
        <f t="shared" ca="1" si="291"/>
        <v>men</v>
      </c>
      <c r="L860">
        <f t="shared" ca="1" si="292"/>
        <v>1</v>
      </c>
      <c r="M860" t="str">
        <f t="shared" ca="1" si="293"/>
        <v>Computer Science</v>
      </c>
      <c r="N860">
        <f t="shared" ca="1" si="294"/>
        <v>3</v>
      </c>
      <c r="O860" t="str">
        <f t="shared" ca="1" si="295"/>
        <v>Graduate</v>
      </c>
      <c r="P860">
        <f t="shared" ca="1" si="296"/>
        <v>1</v>
      </c>
      <c r="Q860">
        <f t="shared" ca="1" si="297"/>
        <v>3</v>
      </c>
      <c r="R860">
        <f t="shared" ca="1" si="298"/>
        <v>699496</v>
      </c>
      <c r="S860">
        <f t="shared" ca="1" si="299"/>
        <v>4</v>
      </c>
      <c r="T860" t="str">
        <f t="shared" ca="1" si="300"/>
        <v>Rome</v>
      </c>
      <c r="U860">
        <f t="shared" ca="1" si="301"/>
        <v>5200864.4064414883</v>
      </c>
      <c r="V860">
        <f t="shared" ca="1" si="302"/>
        <v>243387.38368629973</v>
      </c>
      <c r="W860">
        <f t="shared" ca="1" si="303"/>
        <v>406999.5573819491</v>
      </c>
      <c r="X860">
        <f t="shared" ca="1" si="304"/>
        <v>185693.662979913</v>
      </c>
      <c r="Y860">
        <f t="shared" ca="1" si="305"/>
        <v>684025.81208450615</v>
      </c>
      <c r="Z860">
        <f t="shared" ca="1" si="306"/>
        <v>431164.42248173361</v>
      </c>
      <c r="AA860">
        <f t="shared" ca="1" si="307"/>
        <v>6738524.3863051711</v>
      </c>
      <c r="AB860">
        <f t="shared" ca="1" si="308"/>
        <v>5625417.5275544524</v>
      </c>
      <c r="AD860">
        <f ca="1">IF(main[[#This Row],[Place]]="Melbourne",main[[#This Row],[Networth]],0)</f>
        <v>0</v>
      </c>
      <c r="AE860">
        <f ca="1">IF(main[[#This Row],[Place]]="Cardiff",main[[#This Row],[Networth]],0)</f>
        <v>0</v>
      </c>
      <c r="AF860">
        <f ca="1">IF(main[[#This Row],[Place]]="New york",main[[#This Row],[Networth]],0)</f>
        <v>0</v>
      </c>
      <c r="AG860">
        <f ca="1">IF(main[[#This Row],[Place]]="London",main[[#This Row],[Networth]],0)</f>
        <v>0</v>
      </c>
      <c r="AH860">
        <f ca="1">IF(main[[#This Row],[Place]]="Paris",main[[#This Row],[Networth]],0)</f>
        <v>0</v>
      </c>
      <c r="AI860">
        <f ca="1">IF(main[[#This Row],[Place]]="Rome",main[[#This Row],[Networth]],0)</f>
        <v>5625417.5275544524</v>
      </c>
      <c r="AJ860">
        <f ca="1">IF(main[[#This Row],[Place]]="Delhi",main[[#This Row],[Networth]],0)</f>
        <v>0</v>
      </c>
      <c r="AK860">
        <f ca="1">IF(main[[#This Row],[Place]]="Lords",main[[#This Row],[Networth]],0)</f>
        <v>0</v>
      </c>
    </row>
    <row r="861" spans="4:37">
      <c r="D861" s="16">
        <f t="shared" ca="1" si="288"/>
        <v>7</v>
      </c>
      <c r="E861">
        <f t="shared" ca="1" si="288"/>
        <v>19</v>
      </c>
      <c r="F861">
        <f t="shared" si="309"/>
        <v>858</v>
      </c>
      <c r="G861" t="str">
        <f ca="1">VLOOKUP(D861,firstname[],2,FALSE)</f>
        <v>Elon</v>
      </c>
      <c r="H861" s="3" t="str">
        <f ca="1">VLOOKUP(E861,lastname[],2,FALSE)</f>
        <v>Chandra</v>
      </c>
      <c r="I861">
        <f t="shared" ca="1" si="289"/>
        <v>38</v>
      </c>
      <c r="J861">
        <f t="shared" ca="1" si="290"/>
        <v>2</v>
      </c>
      <c r="K861" t="str">
        <f t="shared" ca="1" si="291"/>
        <v>women</v>
      </c>
      <c r="L861">
        <f t="shared" ca="1" si="292"/>
        <v>4</v>
      </c>
      <c r="M861" t="str">
        <f t="shared" ca="1" si="293"/>
        <v>IT</v>
      </c>
      <c r="N861">
        <f t="shared" ca="1" si="294"/>
        <v>1</v>
      </c>
      <c r="O861" t="str">
        <f t="shared" ca="1" si="295"/>
        <v>HSC</v>
      </c>
      <c r="P861">
        <f t="shared" ca="1" si="296"/>
        <v>2</v>
      </c>
      <c r="Q861">
        <f t="shared" ca="1" si="297"/>
        <v>1</v>
      </c>
      <c r="R861">
        <f t="shared" ca="1" si="298"/>
        <v>421749</v>
      </c>
      <c r="S861">
        <f t="shared" ca="1" si="299"/>
        <v>2</v>
      </c>
      <c r="T861" t="str">
        <f t="shared" ca="1" si="300"/>
        <v>London</v>
      </c>
      <c r="U861">
        <f t="shared" ca="1" si="301"/>
        <v>4040200.5347306659</v>
      </c>
      <c r="V861">
        <f t="shared" ca="1" si="302"/>
        <v>54848.172163550422</v>
      </c>
      <c r="W861">
        <f t="shared" ca="1" si="303"/>
        <v>120870.24969683801</v>
      </c>
      <c r="X861">
        <f t="shared" ca="1" si="304"/>
        <v>15065.502643943881</v>
      </c>
      <c r="Y861">
        <f t="shared" ca="1" si="305"/>
        <v>277377.25473906909</v>
      </c>
      <c r="Z861">
        <f t="shared" ca="1" si="306"/>
        <v>153237.97413489147</v>
      </c>
      <c r="AA861">
        <f t="shared" ca="1" si="307"/>
        <v>4736057.7585623944</v>
      </c>
      <c r="AB861">
        <f t="shared" ca="1" si="308"/>
        <v>4388766.8290158305</v>
      </c>
      <c r="AD861">
        <f ca="1">IF(main[[#This Row],[Place]]="Melbourne",main[[#This Row],[Networth]],0)</f>
        <v>0</v>
      </c>
      <c r="AE861">
        <f ca="1">IF(main[[#This Row],[Place]]="Cardiff",main[[#This Row],[Networth]],0)</f>
        <v>0</v>
      </c>
      <c r="AF861">
        <f ca="1">IF(main[[#This Row],[Place]]="New york",main[[#This Row],[Networth]],0)</f>
        <v>0</v>
      </c>
      <c r="AG861">
        <f ca="1">IF(main[[#This Row],[Place]]="London",main[[#This Row],[Networth]],0)</f>
        <v>4388766.8290158305</v>
      </c>
      <c r="AH861">
        <f ca="1">IF(main[[#This Row],[Place]]="Paris",main[[#This Row],[Networth]],0)</f>
        <v>0</v>
      </c>
      <c r="AI861">
        <f ca="1">IF(main[[#This Row],[Place]]="Rome",main[[#This Row],[Networth]],0)</f>
        <v>0</v>
      </c>
      <c r="AJ861">
        <f ca="1">IF(main[[#This Row],[Place]]="Delhi",main[[#This Row],[Networth]],0)</f>
        <v>0</v>
      </c>
      <c r="AK861">
        <f ca="1">IF(main[[#This Row],[Place]]="Lords",main[[#This Row],[Networth]],0)</f>
        <v>0</v>
      </c>
    </row>
    <row r="862" spans="4:37">
      <c r="D862" s="16">
        <f t="shared" ca="1" si="288"/>
        <v>7</v>
      </c>
      <c r="E862">
        <f t="shared" ca="1" si="288"/>
        <v>29</v>
      </c>
      <c r="F862">
        <f t="shared" si="309"/>
        <v>859</v>
      </c>
      <c r="G862" t="str">
        <f ca="1">VLOOKUP(D862,firstname[],2,FALSE)</f>
        <v>Elon</v>
      </c>
      <c r="H862" s="3" t="str">
        <f ca="1">VLOOKUP(E862,lastname[],2,FALSE)</f>
        <v>Stanikzai</v>
      </c>
      <c r="I862">
        <f t="shared" ca="1" si="289"/>
        <v>32</v>
      </c>
      <c r="J862">
        <f t="shared" ca="1" si="290"/>
        <v>1</v>
      </c>
      <c r="K862" t="str">
        <f t="shared" ca="1" si="291"/>
        <v>men</v>
      </c>
      <c r="L862">
        <f t="shared" ca="1" si="292"/>
        <v>3</v>
      </c>
      <c r="M862" t="str">
        <f t="shared" ca="1" si="293"/>
        <v>Mechanical</v>
      </c>
      <c r="N862">
        <f t="shared" ca="1" si="294"/>
        <v>4</v>
      </c>
      <c r="O862" t="str">
        <f t="shared" ca="1" si="295"/>
        <v>PostGraduate</v>
      </c>
      <c r="P862">
        <f t="shared" ca="1" si="296"/>
        <v>1</v>
      </c>
      <c r="Q862">
        <f t="shared" ca="1" si="297"/>
        <v>1</v>
      </c>
      <c r="R862">
        <f t="shared" ca="1" si="298"/>
        <v>243968</v>
      </c>
      <c r="S862">
        <f t="shared" ca="1" si="299"/>
        <v>6</v>
      </c>
      <c r="T862" t="str">
        <f t="shared" ca="1" si="300"/>
        <v>Lords</v>
      </c>
      <c r="U862">
        <f t="shared" ca="1" si="301"/>
        <v>127822.82735835806</v>
      </c>
      <c r="V862">
        <f t="shared" ca="1" si="302"/>
        <v>12554.755973768955</v>
      </c>
      <c r="W862">
        <f t="shared" ca="1" si="303"/>
        <v>200128.65835814754</v>
      </c>
      <c r="X862">
        <f t="shared" ca="1" si="304"/>
        <v>6247.9586189895999</v>
      </c>
      <c r="Y862">
        <f t="shared" ca="1" si="305"/>
        <v>89143.021515184781</v>
      </c>
      <c r="Z862">
        <f t="shared" ca="1" si="306"/>
        <v>98855.882372729102</v>
      </c>
      <c r="AA862">
        <f t="shared" ca="1" si="307"/>
        <v>670775.36808923481</v>
      </c>
      <c r="AB862">
        <f t="shared" ca="1" si="308"/>
        <v>562829.63198129146</v>
      </c>
      <c r="AD862">
        <f ca="1">IF(main[[#This Row],[Place]]="Melbourne",main[[#This Row],[Networth]],0)</f>
        <v>0</v>
      </c>
      <c r="AE862">
        <f ca="1">IF(main[[#This Row],[Place]]="Cardiff",main[[#This Row],[Networth]],0)</f>
        <v>0</v>
      </c>
      <c r="AF862">
        <f ca="1">IF(main[[#This Row],[Place]]="New york",main[[#This Row],[Networth]],0)</f>
        <v>0</v>
      </c>
      <c r="AG862">
        <f ca="1">IF(main[[#This Row],[Place]]="London",main[[#This Row],[Networth]],0)</f>
        <v>0</v>
      </c>
      <c r="AH862">
        <f ca="1">IF(main[[#This Row],[Place]]="Paris",main[[#This Row],[Networth]],0)</f>
        <v>0</v>
      </c>
      <c r="AI862">
        <f ca="1">IF(main[[#This Row],[Place]]="Rome",main[[#This Row],[Networth]],0)</f>
        <v>0</v>
      </c>
      <c r="AJ862">
        <f ca="1">IF(main[[#This Row],[Place]]="Delhi",main[[#This Row],[Networth]],0)</f>
        <v>0</v>
      </c>
      <c r="AK862">
        <f ca="1">IF(main[[#This Row],[Place]]="Lords",main[[#This Row],[Networth]],0)</f>
        <v>562829.63198129146</v>
      </c>
    </row>
    <row r="863" spans="4:37">
      <c r="D863" s="16">
        <f t="shared" ca="1" si="288"/>
        <v>3</v>
      </c>
      <c r="E863">
        <f t="shared" ca="1" si="288"/>
        <v>16</v>
      </c>
      <c r="F863">
        <f t="shared" si="309"/>
        <v>860</v>
      </c>
      <c r="G863" t="str">
        <f ca="1">VLOOKUP(D863,firstname[],2,FALSE)</f>
        <v>Pradyuman</v>
      </c>
      <c r="H863" s="3" t="str">
        <f ca="1">VLOOKUP(E863,lastname[],2,FALSE)</f>
        <v>Maxwell</v>
      </c>
      <c r="I863">
        <f t="shared" ca="1" si="289"/>
        <v>32</v>
      </c>
      <c r="J863">
        <f t="shared" ca="1" si="290"/>
        <v>1</v>
      </c>
      <c r="K863" t="str">
        <f t="shared" ca="1" si="291"/>
        <v>men</v>
      </c>
      <c r="L863">
        <f t="shared" ca="1" si="292"/>
        <v>6</v>
      </c>
      <c r="M863" t="str">
        <f t="shared" ca="1" si="293"/>
        <v>Biotech</v>
      </c>
      <c r="N863">
        <f t="shared" ca="1" si="294"/>
        <v>1</v>
      </c>
      <c r="O863" t="str">
        <f t="shared" ca="1" si="295"/>
        <v>HSC</v>
      </c>
      <c r="P863">
        <f t="shared" ca="1" si="296"/>
        <v>1</v>
      </c>
      <c r="Q863">
        <f t="shared" ca="1" si="297"/>
        <v>2</v>
      </c>
      <c r="R863">
        <f t="shared" ca="1" si="298"/>
        <v>835381</v>
      </c>
      <c r="S863">
        <f t="shared" ca="1" si="299"/>
        <v>6</v>
      </c>
      <c r="T863" t="str">
        <f t="shared" ca="1" si="300"/>
        <v>Lords</v>
      </c>
      <c r="U863">
        <f t="shared" ca="1" si="301"/>
        <v>1756352.9733339003</v>
      </c>
      <c r="V863">
        <f t="shared" ca="1" si="302"/>
        <v>175083.19570696037</v>
      </c>
      <c r="W863">
        <f t="shared" ca="1" si="303"/>
        <v>626481.88219435501</v>
      </c>
      <c r="X863">
        <f t="shared" ca="1" si="304"/>
        <v>368618.79242882144</v>
      </c>
      <c r="Y863">
        <f t="shared" ca="1" si="305"/>
        <v>827323.87827553519</v>
      </c>
      <c r="Z863">
        <f t="shared" ca="1" si="306"/>
        <v>560038.62025656772</v>
      </c>
      <c r="AA863">
        <f t="shared" ca="1" si="307"/>
        <v>3778254.4757848233</v>
      </c>
      <c r="AB863">
        <f t="shared" ca="1" si="308"/>
        <v>2407228.6093735066</v>
      </c>
      <c r="AD863">
        <f ca="1">IF(main[[#This Row],[Place]]="Melbourne",main[[#This Row],[Networth]],0)</f>
        <v>0</v>
      </c>
      <c r="AE863">
        <f ca="1">IF(main[[#This Row],[Place]]="Cardiff",main[[#This Row],[Networth]],0)</f>
        <v>0</v>
      </c>
      <c r="AF863">
        <f ca="1">IF(main[[#This Row],[Place]]="New york",main[[#This Row],[Networth]],0)</f>
        <v>0</v>
      </c>
      <c r="AG863">
        <f ca="1">IF(main[[#This Row],[Place]]="London",main[[#This Row],[Networth]],0)</f>
        <v>0</v>
      </c>
      <c r="AH863">
        <f ca="1">IF(main[[#This Row],[Place]]="Paris",main[[#This Row],[Networth]],0)</f>
        <v>0</v>
      </c>
      <c r="AI863">
        <f ca="1">IF(main[[#This Row],[Place]]="Rome",main[[#This Row],[Networth]],0)</f>
        <v>0</v>
      </c>
      <c r="AJ863">
        <f ca="1">IF(main[[#This Row],[Place]]="Delhi",main[[#This Row],[Networth]],0)</f>
        <v>0</v>
      </c>
      <c r="AK863">
        <f ca="1">IF(main[[#This Row],[Place]]="Lords",main[[#This Row],[Networth]],0)</f>
        <v>2407228.6093735066</v>
      </c>
    </row>
    <row r="864" spans="4:37">
      <c r="D864" s="16">
        <f t="shared" ca="1" si="288"/>
        <v>26</v>
      </c>
      <c r="E864">
        <f t="shared" ca="1" si="288"/>
        <v>25</v>
      </c>
      <c r="F864">
        <f t="shared" si="309"/>
        <v>861</v>
      </c>
      <c r="G864" t="str">
        <f ca="1">VLOOKUP(D864,firstname[],2,FALSE)</f>
        <v>Paul</v>
      </c>
      <c r="H864" s="3" t="str">
        <f ca="1">VLOOKUP(E864,lastname[],2,FALSE)</f>
        <v>Mathhodkar</v>
      </c>
      <c r="I864">
        <f t="shared" ca="1" si="289"/>
        <v>27</v>
      </c>
      <c r="J864">
        <f t="shared" ca="1" si="290"/>
        <v>1</v>
      </c>
      <c r="K864" t="str">
        <f t="shared" ca="1" si="291"/>
        <v>men</v>
      </c>
      <c r="L864">
        <f t="shared" ca="1" si="292"/>
        <v>3</v>
      </c>
      <c r="M864" t="str">
        <f t="shared" ca="1" si="293"/>
        <v>Mechanical</v>
      </c>
      <c r="N864">
        <f t="shared" ca="1" si="294"/>
        <v>1</v>
      </c>
      <c r="O864" t="str">
        <f t="shared" ca="1" si="295"/>
        <v>HSC</v>
      </c>
      <c r="P864">
        <f t="shared" ca="1" si="296"/>
        <v>3</v>
      </c>
      <c r="Q864">
        <f t="shared" ca="1" si="297"/>
        <v>4</v>
      </c>
      <c r="R864">
        <f t="shared" ca="1" si="298"/>
        <v>473955</v>
      </c>
      <c r="S864">
        <f t="shared" ca="1" si="299"/>
        <v>3</v>
      </c>
      <c r="T864" t="str">
        <f t="shared" ca="1" si="300"/>
        <v>Paris</v>
      </c>
      <c r="U864">
        <f t="shared" ca="1" si="301"/>
        <v>2232991.4106477136</v>
      </c>
      <c r="V864">
        <f t="shared" ca="1" si="302"/>
        <v>200329.79219498276</v>
      </c>
      <c r="W864">
        <f t="shared" ca="1" si="303"/>
        <v>3240.6126214559413</v>
      </c>
      <c r="X864">
        <f t="shared" ca="1" si="304"/>
        <v>551.45501643728255</v>
      </c>
      <c r="Y864">
        <f t="shared" ca="1" si="305"/>
        <v>371897.80294593633</v>
      </c>
      <c r="Z864">
        <f t="shared" ca="1" si="306"/>
        <v>51039.567899258043</v>
      </c>
      <c r="AA864">
        <f t="shared" ca="1" si="307"/>
        <v>2761226.5911684274</v>
      </c>
      <c r="AB864">
        <f t="shared" ca="1" si="308"/>
        <v>2188447.5410110708</v>
      </c>
      <c r="AD864">
        <f ca="1">IF(main[[#This Row],[Place]]="Melbourne",main[[#This Row],[Networth]],0)</f>
        <v>0</v>
      </c>
      <c r="AE864">
        <f ca="1">IF(main[[#This Row],[Place]]="Cardiff",main[[#This Row],[Networth]],0)</f>
        <v>0</v>
      </c>
      <c r="AF864">
        <f ca="1">IF(main[[#This Row],[Place]]="New york",main[[#This Row],[Networth]],0)</f>
        <v>0</v>
      </c>
      <c r="AG864">
        <f ca="1">IF(main[[#This Row],[Place]]="London",main[[#This Row],[Networth]],0)</f>
        <v>0</v>
      </c>
      <c r="AH864">
        <f ca="1">IF(main[[#This Row],[Place]]="Paris",main[[#This Row],[Networth]],0)</f>
        <v>2188447.5410110708</v>
      </c>
      <c r="AI864">
        <f ca="1">IF(main[[#This Row],[Place]]="Rome",main[[#This Row],[Networth]],0)</f>
        <v>0</v>
      </c>
      <c r="AJ864">
        <f ca="1">IF(main[[#This Row],[Place]]="Delhi",main[[#This Row],[Networth]],0)</f>
        <v>0</v>
      </c>
      <c r="AK864">
        <f ca="1">IF(main[[#This Row],[Place]]="Lords",main[[#This Row],[Networth]],0)</f>
        <v>0</v>
      </c>
    </row>
    <row r="865" spans="4:37">
      <c r="D865" s="16">
        <f t="shared" ca="1" si="288"/>
        <v>29</v>
      </c>
      <c r="E865">
        <f t="shared" ca="1" si="288"/>
        <v>10</v>
      </c>
      <c r="F865">
        <f t="shared" si="309"/>
        <v>862</v>
      </c>
      <c r="G865" t="str">
        <f ca="1">VLOOKUP(D865,firstname[],2,FALSE)</f>
        <v>Asgar</v>
      </c>
      <c r="H865" s="3" t="str">
        <f ca="1">VLOOKUP(E865,lastname[],2,FALSE)</f>
        <v>Musk</v>
      </c>
      <c r="I865">
        <f t="shared" ca="1" si="289"/>
        <v>36</v>
      </c>
      <c r="J865">
        <f t="shared" ca="1" si="290"/>
        <v>2</v>
      </c>
      <c r="K865" t="str">
        <f t="shared" ca="1" si="291"/>
        <v>women</v>
      </c>
      <c r="L865">
        <f t="shared" ca="1" si="292"/>
        <v>2</v>
      </c>
      <c r="M865" t="str">
        <f t="shared" ca="1" si="293"/>
        <v>Chemical</v>
      </c>
      <c r="N865">
        <f t="shared" ca="1" si="294"/>
        <v>1</v>
      </c>
      <c r="O865" t="str">
        <f t="shared" ca="1" si="295"/>
        <v>HSC</v>
      </c>
      <c r="P865">
        <f t="shared" ca="1" si="296"/>
        <v>2</v>
      </c>
      <c r="Q865">
        <f t="shared" ca="1" si="297"/>
        <v>3</v>
      </c>
      <c r="R865">
        <f t="shared" ca="1" si="298"/>
        <v>251626</v>
      </c>
      <c r="S865">
        <f t="shared" ca="1" si="299"/>
        <v>4</v>
      </c>
      <c r="T865" t="str">
        <f t="shared" ca="1" si="300"/>
        <v>Rome</v>
      </c>
      <c r="U865">
        <f t="shared" ca="1" si="301"/>
        <v>2040138.3502545857</v>
      </c>
      <c r="V865">
        <f t="shared" ca="1" si="302"/>
        <v>39243.507542059066</v>
      </c>
      <c r="W865">
        <f t="shared" ca="1" si="303"/>
        <v>78155.782213250874</v>
      </c>
      <c r="X865">
        <f t="shared" ca="1" si="304"/>
        <v>18410.229788543307</v>
      </c>
      <c r="Y865">
        <f t="shared" ca="1" si="305"/>
        <v>172952.06066586278</v>
      </c>
      <c r="Z865">
        <f t="shared" ca="1" si="306"/>
        <v>127840.67713648165</v>
      </c>
      <c r="AA865">
        <f t="shared" ca="1" si="307"/>
        <v>2497760.8096043188</v>
      </c>
      <c r="AB865">
        <f t="shared" ca="1" si="308"/>
        <v>2267155.0116078537</v>
      </c>
      <c r="AD865">
        <f ca="1">IF(main[[#This Row],[Place]]="Melbourne",main[[#This Row],[Networth]],0)</f>
        <v>0</v>
      </c>
      <c r="AE865">
        <f ca="1">IF(main[[#This Row],[Place]]="Cardiff",main[[#This Row],[Networth]],0)</f>
        <v>0</v>
      </c>
      <c r="AF865">
        <f ca="1">IF(main[[#This Row],[Place]]="New york",main[[#This Row],[Networth]],0)</f>
        <v>0</v>
      </c>
      <c r="AG865">
        <f ca="1">IF(main[[#This Row],[Place]]="London",main[[#This Row],[Networth]],0)</f>
        <v>0</v>
      </c>
      <c r="AH865">
        <f ca="1">IF(main[[#This Row],[Place]]="Paris",main[[#This Row],[Networth]],0)</f>
        <v>0</v>
      </c>
      <c r="AI865">
        <f ca="1">IF(main[[#This Row],[Place]]="Rome",main[[#This Row],[Networth]],0)</f>
        <v>2267155.0116078537</v>
      </c>
      <c r="AJ865">
        <f ca="1">IF(main[[#This Row],[Place]]="Delhi",main[[#This Row],[Networth]],0)</f>
        <v>0</v>
      </c>
      <c r="AK865">
        <f ca="1">IF(main[[#This Row],[Place]]="Lords",main[[#This Row],[Networth]],0)</f>
        <v>0</v>
      </c>
    </row>
    <row r="866" spans="4:37">
      <c r="D866" s="16">
        <f t="shared" ca="1" si="288"/>
        <v>4</v>
      </c>
      <c r="E866">
        <f t="shared" ca="1" si="288"/>
        <v>12</v>
      </c>
      <c r="F866">
        <f t="shared" si="309"/>
        <v>863</v>
      </c>
      <c r="G866" t="str">
        <f ca="1">VLOOKUP(D866,firstname[],2,FALSE)</f>
        <v>Sharmila</v>
      </c>
      <c r="H866" s="3" t="str">
        <f ca="1">VLOOKUP(E866,lastname[],2,FALSE)</f>
        <v>Sarkar</v>
      </c>
      <c r="I866">
        <f t="shared" ca="1" si="289"/>
        <v>45</v>
      </c>
      <c r="J866">
        <f t="shared" ca="1" si="290"/>
        <v>2</v>
      </c>
      <c r="K866" t="str">
        <f t="shared" ca="1" si="291"/>
        <v>women</v>
      </c>
      <c r="L866">
        <f t="shared" ca="1" si="292"/>
        <v>4</v>
      </c>
      <c r="M866" t="str">
        <f t="shared" ca="1" si="293"/>
        <v>IT</v>
      </c>
      <c r="N866">
        <f t="shared" ca="1" si="294"/>
        <v>3</v>
      </c>
      <c r="O866" t="str">
        <f t="shared" ca="1" si="295"/>
        <v>Graduate</v>
      </c>
      <c r="P866">
        <f t="shared" ca="1" si="296"/>
        <v>3</v>
      </c>
      <c r="Q866">
        <f t="shared" ca="1" si="297"/>
        <v>2</v>
      </c>
      <c r="R866">
        <f t="shared" ca="1" si="298"/>
        <v>883005</v>
      </c>
      <c r="S866">
        <f t="shared" ca="1" si="299"/>
        <v>5</v>
      </c>
      <c r="T866" t="str">
        <f t="shared" ca="1" si="300"/>
        <v>Delhi</v>
      </c>
      <c r="U866">
        <f t="shared" ca="1" si="301"/>
        <v>1160245.0826111583</v>
      </c>
      <c r="V866">
        <f t="shared" ca="1" si="302"/>
        <v>8581.106536608886</v>
      </c>
      <c r="W866">
        <f t="shared" ca="1" si="303"/>
        <v>361564.90191533079</v>
      </c>
      <c r="X866">
        <f t="shared" ca="1" si="304"/>
        <v>86154.392170268926</v>
      </c>
      <c r="Y866">
        <f t="shared" ca="1" si="305"/>
        <v>45311.330566898105</v>
      </c>
      <c r="Z866">
        <f t="shared" ca="1" si="306"/>
        <v>381023.46132297721</v>
      </c>
      <c r="AA866">
        <f t="shared" ca="1" si="307"/>
        <v>2785838.4458494661</v>
      </c>
      <c r="AB866">
        <f t="shared" ca="1" si="308"/>
        <v>2645791.6165756905</v>
      </c>
      <c r="AD866">
        <f ca="1">IF(main[[#This Row],[Place]]="Melbourne",main[[#This Row],[Networth]],0)</f>
        <v>0</v>
      </c>
      <c r="AE866">
        <f ca="1">IF(main[[#This Row],[Place]]="Cardiff",main[[#This Row],[Networth]],0)</f>
        <v>0</v>
      </c>
      <c r="AF866">
        <f ca="1">IF(main[[#This Row],[Place]]="New york",main[[#This Row],[Networth]],0)</f>
        <v>0</v>
      </c>
      <c r="AG866">
        <f ca="1">IF(main[[#This Row],[Place]]="London",main[[#This Row],[Networth]],0)</f>
        <v>0</v>
      </c>
      <c r="AH866">
        <f ca="1">IF(main[[#This Row],[Place]]="Paris",main[[#This Row],[Networth]],0)</f>
        <v>0</v>
      </c>
      <c r="AI866">
        <f ca="1">IF(main[[#This Row],[Place]]="Rome",main[[#This Row],[Networth]],0)</f>
        <v>0</v>
      </c>
      <c r="AJ866">
        <f ca="1">IF(main[[#This Row],[Place]]="Delhi",main[[#This Row],[Networth]],0)</f>
        <v>2645791.6165756905</v>
      </c>
      <c r="AK866">
        <f ca="1">IF(main[[#This Row],[Place]]="Lords",main[[#This Row],[Networth]],0)</f>
        <v>0</v>
      </c>
    </row>
    <row r="867" spans="4:37">
      <c r="D867" s="16">
        <f t="shared" ca="1" si="288"/>
        <v>15</v>
      </c>
      <c r="E867">
        <f t="shared" ca="1" si="288"/>
        <v>15</v>
      </c>
      <c r="F867">
        <f t="shared" si="309"/>
        <v>864</v>
      </c>
      <c r="G867" t="str">
        <f ca="1">VLOOKUP(D867,firstname[],2,FALSE)</f>
        <v>Brendon</v>
      </c>
      <c r="H867" s="3" t="str">
        <f ca="1">VLOOKUP(E867,lastname[],2,FALSE)</f>
        <v>Pathan</v>
      </c>
      <c r="I867">
        <f t="shared" ca="1" si="289"/>
        <v>44</v>
      </c>
      <c r="J867">
        <f t="shared" ca="1" si="290"/>
        <v>2</v>
      </c>
      <c r="K867" t="str">
        <f t="shared" ca="1" si="291"/>
        <v>women</v>
      </c>
      <c r="L867">
        <f t="shared" ca="1" si="292"/>
        <v>5</v>
      </c>
      <c r="M867" t="str">
        <f t="shared" ca="1" si="293"/>
        <v>Electrical</v>
      </c>
      <c r="N867">
        <f t="shared" ca="1" si="294"/>
        <v>3</v>
      </c>
      <c r="O867" t="str">
        <f t="shared" ca="1" si="295"/>
        <v>Graduate</v>
      </c>
      <c r="P867">
        <f t="shared" ca="1" si="296"/>
        <v>3</v>
      </c>
      <c r="Q867">
        <f t="shared" ca="1" si="297"/>
        <v>2</v>
      </c>
      <c r="R867">
        <f t="shared" ca="1" si="298"/>
        <v>454400</v>
      </c>
      <c r="S867">
        <f t="shared" ca="1" si="299"/>
        <v>2</v>
      </c>
      <c r="T867" t="str">
        <f t="shared" ca="1" si="300"/>
        <v>London</v>
      </c>
      <c r="U867">
        <f t="shared" ca="1" si="301"/>
        <v>2348439.5746842455</v>
      </c>
      <c r="V867">
        <f t="shared" ca="1" si="302"/>
        <v>37966.561850717604</v>
      </c>
      <c r="W867">
        <f t="shared" ca="1" si="303"/>
        <v>262554.72842462605</v>
      </c>
      <c r="X867">
        <f t="shared" ca="1" si="304"/>
        <v>210592.90945660643</v>
      </c>
      <c r="Y867">
        <f t="shared" ca="1" si="305"/>
        <v>112563.09991326663</v>
      </c>
      <c r="Z867">
        <f t="shared" ca="1" si="306"/>
        <v>142221.29902475202</v>
      </c>
      <c r="AA867">
        <f t="shared" ca="1" si="307"/>
        <v>3207615.6021336233</v>
      </c>
      <c r="AB867">
        <f t="shared" ca="1" si="308"/>
        <v>2846493.0309130326</v>
      </c>
      <c r="AD867">
        <f ca="1">IF(main[[#This Row],[Place]]="Melbourne",main[[#This Row],[Networth]],0)</f>
        <v>0</v>
      </c>
      <c r="AE867">
        <f ca="1">IF(main[[#This Row],[Place]]="Cardiff",main[[#This Row],[Networth]],0)</f>
        <v>0</v>
      </c>
      <c r="AF867">
        <f ca="1">IF(main[[#This Row],[Place]]="New york",main[[#This Row],[Networth]],0)</f>
        <v>0</v>
      </c>
      <c r="AG867">
        <f ca="1">IF(main[[#This Row],[Place]]="London",main[[#This Row],[Networth]],0)</f>
        <v>2846493.0309130326</v>
      </c>
      <c r="AH867">
        <f ca="1">IF(main[[#This Row],[Place]]="Paris",main[[#This Row],[Networth]],0)</f>
        <v>0</v>
      </c>
      <c r="AI867">
        <f ca="1">IF(main[[#This Row],[Place]]="Rome",main[[#This Row],[Networth]],0)</f>
        <v>0</v>
      </c>
      <c r="AJ867">
        <f ca="1">IF(main[[#This Row],[Place]]="Delhi",main[[#This Row],[Networth]],0)</f>
        <v>0</v>
      </c>
      <c r="AK867">
        <f ca="1">IF(main[[#This Row],[Place]]="Lords",main[[#This Row],[Networth]],0)</f>
        <v>0</v>
      </c>
    </row>
    <row r="868" spans="4:37">
      <c r="D868" s="16">
        <f t="shared" ca="1" si="288"/>
        <v>14</v>
      </c>
      <c r="E868">
        <f t="shared" ca="1" si="288"/>
        <v>5</v>
      </c>
      <c r="F868">
        <f t="shared" si="309"/>
        <v>865</v>
      </c>
      <c r="G868" t="str">
        <f ca="1">VLOOKUP(D868,firstname[],2,FALSE)</f>
        <v>Glenn</v>
      </c>
      <c r="H868" s="3" t="str">
        <f ca="1">VLOOKUP(E868,lastname[],2,FALSE)</f>
        <v>Bacchan</v>
      </c>
      <c r="I868">
        <f t="shared" ca="1" si="289"/>
        <v>34</v>
      </c>
      <c r="J868">
        <f t="shared" ca="1" si="290"/>
        <v>2</v>
      </c>
      <c r="K868" t="str">
        <f t="shared" ca="1" si="291"/>
        <v>women</v>
      </c>
      <c r="L868">
        <f t="shared" ca="1" si="292"/>
        <v>4</v>
      </c>
      <c r="M868" t="str">
        <f t="shared" ca="1" si="293"/>
        <v>IT</v>
      </c>
      <c r="N868">
        <f t="shared" ca="1" si="294"/>
        <v>2</v>
      </c>
      <c r="O868" t="str">
        <f t="shared" ca="1" si="295"/>
        <v>SSC</v>
      </c>
      <c r="P868">
        <f t="shared" ca="1" si="296"/>
        <v>3</v>
      </c>
      <c r="Q868">
        <f t="shared" ca="1" si="297"/>
        <v>1</v>
      </c>
      <c r="R868">
        <f t="shared" ca="1" si="298"/>
        <v>747549</v>
      </c>
      <c r="S868">
        <f t="shared" ca="1" si="299"/>
        <v>4</v>
      </c>
      <c r="T868" t="str">
        <f t="shared" ca="1" si="300"/>
        <v>Rome</v>
      </c>
      <c r="U868">
        <f t="shared" ca="1" si="301"/>
        <v>3182265.4713533749</v>
      </c>
      <c r="V868">
        <f t="shared" ca="1" si="302"/>
        <v>118130.93183606549</v>
      </c>
      <c r="W868">
        <f t="shared" ca="1" si="303"/>
        <v>54673.439204620947</v>
      </c>
      <c r="X868">
        <f t="shared" ca="1" si="304"/>
        <v>5110.9335946232568</v>
      </c>
      <c r="Y868">
        <f t="shared" ca="1" si="305"/>
        <v>625867.46663876774</v>
      </c>
      <c r="Z868">
        <f t="shared" ca="1" si="306"/>
        <v>80013.84305116591</v>
      </c>
      <c r="AA868">
        <f t="shared" ca="1" si="307"/>
        <v>4064501.7536091618</v>
      </c>
      <c r="AB868">
        <f t="shared" ca="1" si="308"/>
        <v>3315392.4215397057</v>
      </c>
      <c r="AD868">
        <f ca="1">IF(main[[#This Row],[Place]]="Melbourne",main[[#This Row],[Networth]],0)</f>
        <v>0</v>
      </c>
      <c r="AE868">
        <f ca="1">IF(main[[#This Row],[Place]]="Cardiff",main[[#This Row],[Networth]],0)</f>
        <v>0</v>
      </c>
      <c r="AF868">
        <f ca="1">IF(main[[#This Row],[Place]]="New york",main[[#This Row],[Networth]],0)</f>
        <v>0</v>
      </c>
      <c r="AG868">
        <f ca="1">IF(main[[#This Row],[Place]]="London",main[[#This Row],[Networth]],0)</f>
        <v>0</v>
      </c>
      <c r="AH868">
        <f ca="1">IF(main[[#This Row],[Place]]="Paris",main[[#This Row],[Networth]],0)</f>
        <v>0</v>
      </c>
      <c r="AI868">
        <f ca="1">IF(main[[#This Row],[Place]]="Rome",main[[#This Row],[Networth]],0)</f>
        <v>3315392.4215397057</v>
      </c>
      <c r="AJ868">
        <f ca="1">IF(main[[#This Row],[Place]]="Delhi",main[[#This Row],[Networth]],0)</f>
        <v>0</v>
      </c>
      <c r="AK868">
        <f ca="1">IF(main[[#This Row],[Place]]="Lords",main[[#This Row],[Networth]],0)</f>
        <v>0</v>
      </c>
    </row>
    <row r="869" spans="4:37">
      <c r="D869" s="16">
        <f t="shared" ca="1" si="288"/>
        <v>16</v>
      </c>
      <c r="E869">
        <f t="shared" ca="1" si="288"/>
        <v>23</v>
      </c>
      <c r="F869">
        <f t="shared" si="309"/>
        <v>866</v>
      </c>
      <c r="G869" t="str">
        <f ca="1">VLOOKUP(D869,firstname[],2,FALSE)</f>
        <v>Kane</v>
      </c>
      <c r="H869" s="3" t="str">
        <f ca="1">VLOOKUP(E869,lastname[],2,FALSE)</f>
        <v>Kat</v>
      </c>
      <c r="I869">
        <f t="shared" ca="1" si="289"/>
        <v>43</v>
      </c>
      <c r="J869">
        <f t="shared" ca="1" si="290"/>
        <v>1</v>
      </c>
      <c r="K869" t="str">
        <f t="shared" ca="1" si="291"/>
        <v>men</v>
      </c>
      <c r="L869">
        <f t="shared" ca="1" si="292"/>
        <v>1</v>
      </c>
      <c r="M869" t="str">
        <f t="shared" ca="1" si="293"/>
        <v>Computer Science</v>
      </c>
      <c r="N869">
        <f t="shared" ca="1" si="294"/>
        <v>2</v>
      </c>
      <c r="O869" t="str">
        <f t="shared" ca="1" si="295"/>
        <v>SSC</v>
      </c>
      <c r="P869">
        <f t="shared" ca="1" si="296"/>
        <v>2</v>
      </c>
      <c r="Q869">
        <f t="shared" ca="1" si="297"/>
        <v>3</v>
      </c>
      <c r="R869">
        <f t="shared" ca="1" si="298"/>
        <v>436223</v>
      </c>
      <c r="S869">
        <f t="shared" ca="1" si="299"/>
        <v>3</v>
      </c>
      <c r="T869" t="str">
        <f t="shared" ca="1" si="300"/>
        <v>Paris</v>
      </c>
      <c r="U869">
        <f t="shared" ca="1" si="301"/>
        <v>2780518.9391736975</v>
      </c>
      <c r="V869">
        <f t="shared" ca="1" si="302"/>
        <v>114197.69160571721</v>
      </c>
      <c r="W869">
        <f t="shared" ca="1" si="303"/>
        <v>119984.33362132688</v>
      </c>
      <c r="X869">
        <f t="shared" ca="1" si="304"/>
        <v>119315.355418787</v>
      </c>
      <c r="Y869">
        <f t="shared" ca="1" si="305"/>
        <v>364423.61215304129</v>
      </c>
      <c r="Z869">
        <f t="shared" ca="1" si="306"/>
        <v>54357.587379864621</v>
      </c>
      <c r="AA869">
        <f t="shared" ca="1" si="307"/>
        <v>3391083.8601748887</v>
      </c>
      <c r="AB869">
        <f t="shared" ca="1" si="308"/>
        <v>2793147.2009973433</v>
      </c>
      <c r="AD869">
        <f ca="1">IF(main[[#This Row],[Place]]="Melbourne",main[[#This Row],[Networth]],0)</f>
        <v>0</v>
      </c>
      <c r="AE869">
        <f ca="1">IF(main[[#This Row],[Place]]="Cardiff",main[[#This Row],[Networth]],0)</f>
        <v>0</v>
      </c>
      <c r="AF869">
        <f ca="1">IF(main[[#This Row],[Place]]="New york",main[[#This Row],[Networth]],0)</f>
        <v>0</v>
      </c>
      <c r="AG869">
        <f ca="1">IF(main[[#This Row],[Place]]="London",main[[#This Row],[Networth]],0)</f>
        <v>0</v>
      </c>
      <c r="AH869">
        <f ca="1">IF(main[[#This Row],[Place]]="Paris",main[[#This Row],[Networth]],0)</f>
        <v>2793147.2009973433</v>
      </c>
      <c r="AI869">
        <f ca="1">IF(main[[#This Row],[Place]]="Rome",main[[#This Row],[Networth]],0)</f>
        <v>0</v>
      </c>
      <c r="AJ869">
        <f ca="1">IF(main[[#This Row],[Place]]="Delhi",main[[#This Row],[Networth]],0)</f>
        <v>0</v>
      </c>
      <c r="AK869">
        <f ca="1">IF(main[[#This Row],[Place]]="Lords",main[[#This Row],[Networth]],0)</f>
        <v>0</v>
      </c>
    </row>
    <row r="870" spans="4:37">
      <c r="D870" s="16">
        <f t="shared" ca="1" si="288"/>
        <v>5</v>
      </c>
      <c r="E870">
        <f t="shared" ca="1" si="288"/>
        <v>7</v>
      </c>
      <c r="F870">
        <f t="shared" si="309"/>
        <v>867</v>
      </c>
      <c r="G870" t="str">
        <f ca="1">VLOOKUP(D870,firstname[],2,FALSE)</f>
        <v>Rishabh</v>
      </c>
      <c r="H870" s="3" t="str">
        <f ca="1">VLOOKUP(E870,lastname[],2,FALSE)</f>
        <v>Trump</v>
      </c>
      <c r="I870">
        <f t="shared" ca="1" si="289"/>
        <v>26</v>
      </c>
      <c r="J870">
        <f t="shared" ca="1" si="290"/>
        <v>1</v>
      </c>
      <c r="K870" t="str">
        <f t="shared" ca="1" si="291"/>
        <v>men</v>
      </c>
      <c r="L870">
        <f t="shared" ca="1" si="292"/>
        <v>1</v>
      </c>
      <c r="M870" t="str">
        <f t="shared" ca="1" si="293"/>
        <v>Computer Science</v>
      </c>
      <c r="N870">
        <f t="shared" ca="1" si="294"/>
        <v>2</v>
      </c>
      <c r="O870" t="str">
        <f t="shared" ca="1" si="295"/>
        <v>SSC</v>
      </c>
      <c r="P870">
        <f t="shared" ca="1" si="296"/>
        <v>3</v>
      </c>
      <c r="Q870">
        <f t="shared" ca="1" si="297"/>
        <v>3</v>
      </c>
      <c r="R870">
        <f t="shared" ca="1" si="298"/>
        <v>982801</v>
      </c>
      <c r="S870">
        <f t="shared" ca="1" si="299"/>
        <v>3</v>
      </c>
      <c r="T870" t="str">
        <f t="shared" ca="1" si="300"/>
        <v>Paris</v>
      </c>
      <c r="U870">
        <f t="shared" ca="1" si="301"/>
        <v>401410.98456057574</v>
      </c>
      <c r="V870">
        <f t="shared" ca="1" si="302"/>
        <v>37064.06418215311</v>
      </c>
      <c r="W870">
        <f t="shared" ca="1" si="303"/>
        <v>914761.91230612143</v>
      </c>
      <c r="X870">
        <f t="shared" ca="1" si="304"/>
        <v>69905.018716948718</v>
      </c>
      <c r="Y870">
        <f t="shared" ca="1" si="305"/>
        <v>937940.1523601769</v>
      </c>
      <c r="Z870">
        <f t="shared" ca="1" si="306"/>
        <v>143793.20734065628</v>
      </c>
      <c r="AA870">
        <f t="shared" ca="1" si="307"/>
        <v>2442767.1042073537</v>
      </c>
      <c r="AB870">
        <f t="shared" ca="1" si="308"/>
        <v>1397857.8689480752</v>
      </c>
      <c r="AD870">
        <f ca="1">IF(main[[#This Row],[Place]]="Melbourne",main[[#This Row],[Networth]],0)</f>
        <v>0</v>
      </c>
      <c r="AE870">
        <f ca="1">IF(main[[#This Row],[Place]]="Cardiff",main[[#This Row],[Networth]],0)</f>
        <v>0</v>
      </c>
      <c r="AF870">
        <f ca="1">IF(main[[#This Row],[Place]]="New york",main[[#This Row],[Networth]],0)</f>
        <v>0</v>
      </c>
      <c r="AG870">
        <f ca="1">IF(main[[#This Row],[Place]]="London",main[[#This Row],[Networth]],0)</f>
        <v>0</v>
      </c>
      <c r="AH870">
        <f ca="1">IF(main[[#This Row],[Place]]="Paris",main[[#This Row],[Networth]],0)</f>
        <v>1397857.8689480752</v>
      </c>
      <c r="AI870">
        <f ca="1">IF(main[[#This Row],[Place]]="Rome",main[[#This Row],[Networth]],0)</f>
        <v>0</v>
      </c>
      <c r="AJ870">
        <f ca="1">IF(main[[#This Row],[Place]]="Delhi",main[[#This Row],[Networth]],0)</f>
        <v>0</v>
      </c>
      <c r="AK870">
        <f ca="1">IF(main[[#This Row],[Place]]="Lords",main[[#This Row],[Networth]],0)</f>
        <v>0</v>
      </c>
    </row>
    <row r="871" spans="4:37">
      <c r="D871" s="16">
        <f t="shared" ca="1" si="288"/>
        <v>17</v>
      </c>
      <c r="E871">
        <f t="shared" ca="1" si="288"/>
        <v>27</v>
      </c>
      <c r="F871">
        <f t="shared" si="309"/>
        <v>868</v>
      </c>
      <c r="G871" t="str">
        <f ca="1">VLOOKUP(D871,firstname[],2,FALSE)</f>
        <v>Collin</v>
      </c>
      <c r="H871" s="3" t="str">
        <f ca="1">VLOOKUP(E871,lastname[],2,FALSE)</f>
        <v>Khan</v>
      </c>
      <c r="I871">
        <f t="shared" ca="1" si="289"/>
        <v>39</v>
      </c>
      <c r="J871">
        <f t="shared" ca="1" si="290"/>
        <v>1</v>
      </c>
      <c r="K871" t="str">
        <f t="shared" ca="1" si="291"/>
        <v>men</v>
      </c>
      <c r="L871">
        <f t="shared" ca="1" si="292"/>
        <v>4</v>
      </c>
      <c r="M871" t="str">
        <f t="shared" ca="1" si="293"/>
        <v>IT</v>
      </c>
      <c r="N871">
        <f t="shared" ca="1" si="294"/>
        <v>3</v>
      </c>
      <c r="O871" t="str">
        <f t="shared" ca="1" si="295"/>
        <v>Graduate</v>
      </c>
      <c r="P871">
        <f t="shared" ca="1" si="296"/>
        <v>2</v>
      </c>
      <c r="Q871">
        <f t="shared" ca="1" si="297"/>
        <v>3</v>
      </c>
      <c r="R871">
        <f t="shared" ca="1" si="298"/>
        <v>357897</v>
      </c>
      <c r="S871">
        <f t="shared" ca="1" si="299"/>
        <v>4</v>
      </c>
      <c r="T871" t="str">
        <f t="shared" ca="1" si="300"/>
        <v>Rome</v>
      </c>
      <c r="U871">
        <f t="shared" ca="1" si="301"/>
        <v>3533058.7340577762</v>
      </c>
      <c r="V871">
        <f t="shared" ca="1" si="302"/>
        <v>191163.52178039867</v>
      </c>
      <c r="W871">
        <f t="shared" ca="1" si="303"/>
        <v>175778.1964570813</v>
      </c>
      <c r="X871">
        <f t="shared" ca="1" si="304"/>
        <v>142369.49904250776</v>
      </c>
      <c r="Y871">
        <f t="shared" ca="1" si="305"/>
        <v>31709.683569792876</v>
      </c>
      <c r="Z871">
        <f t="shared" ca="1" si="306"/>
        <v>228660.73089543806</v>
      </c>
      <c r="AA871">
        <f t="shared" ca="1" si="307"/>
        <v>4295394.6614102954</v>
      </c>
      <c r="AB871">
        <f t="shared" ca="1" si="308"/>
        <v>3930151.9570175963</v>
      </c>
      <c r="AD871">
        <f ca="1">IF(main[[#This Row],[Place]]="Melbourne",main[[#This Row],[Networth]],0)</f>
        <v>0</v>
      </c>
      <c r="AE871">
        <f ca="1">IF(main[[#This Row],[Place]]="Cardiff",main[[#This Row],[Networth]],0)</f>
        <v>0</v>
      </c>
      <c r="AF871">
        <f ca="1">IF(main[[#This Row],[Place]]="New york",main[[#This Row],[Networth]],0)</f>
        <v>0</v>
      </c>
      <c r="AG871">
        <f ca="1">IF(main[[#This Row],[Place]]="London",main[[#This Row],[Networth]],0)</f>
        <v>0</v>
      </c>
      <c r="AH871">
        <f ca="1">IF(main[[#This Row],[Place]]="Paris",main[[#This Row],[Networth]],0)</f>
        <v>0</v>
      </c>
      <c r="AI871">
        <f ca="1">IF(main[[#This Row],[Place]]="Rome",main[[#This Row],[Networth]],0)</f>
        <v>3930151.9570175963</v>
      </c>
      <c r="AJ871">
        <f ca="1">IF(main[[#This Row],[Place]]="Delhi",main[[#This Row],[Networth]],0)</f>
        <v>0</v>
      </c>
      <c r="AK871">
        <f ca="1">IF(main[[#This Row],[Place]]="Lords",main[[#This Row],[Networth]],0)</f>
        <v>0</v>
      </c>
    </row>
    <row r="872" spans="4:37">
      <c r="D872" s="16">
        <f t="shared" ca="1" si="288"/>
        <v>21</v>
      </c>
      <c r="E872">
        <f t="shared" ca="1" si="288"/>
        <v>29</v>
      </c>
      <c r="F872">
        <f t="shared" si="309"/>
        <v>869</v>
      </c>
      <c r="G872" t="str">
        <f ca="1">VLOOKUP(D872,firstname[],2,FALSE)</f>
        <v>Mitchell</v>
      </c>
      <c r="H872" s="3" t="str">
        <f ca="1">VLOOKUP(E872,lastname[],2,FALSE)</f>
        <v>Stanikzai</v>
      </c>
      <c r="I872">
        <f t="shared" ca="1" si="289"/>
        <v>40</v>
      </c>
      <c r="J872">
        <f t="shared" ca="1" si="290"/>
        <v>2</v>
      </c>
      <c r="K872" t="str">
        <f t="shared" ca="1" si="291"/>
        <v>women</v>
      </c>
      <c r="L872">
        <f t="shared" ca="1" si="292"/>
        <v>2</v>
      </c>
      <c r="M872" t="str">
        <f t="shared" ca="1" si="293"/>
        <v>Chemical</v>
      </c>
      <c r="N872">
        <f t="shared" ca="1" si="294"/>
        <v>4</v>
      </c>
      <c r="O872" t="str">
        <f t="shared" ca="1" si="295"/>
        <v>PostGraduate</v>
      </c>
      <c r="P872">
        <f t="shared" ca="1" si="296"/>
        <v>3</v>
      </c>
      <c r="Q872">
        <f t="shared" ca="1" si="297"/>
        <v>4</v>
      </c>
      <c r="R872">
        <f t="shared" ca="1" si="298"/>
        <v>745481</v>
      </c>
      <c r="S872">
        <f t="shared" ca="1" si="299"/>
        <v>6</v>
      </c>
      <c r="T872" t="str">
        <f t="shared" ca="1" si="300"/>
        <v>Lords</v>
      </c>
      <c r="U872">
        <f t="shared" ca="1" si="301"/>
        <v>2174684.2114106049</v>
      </c>
      <c r="V872">
        <f t="shared" ca="1" si="302"/>
        <v>53719.066311722752</v>
      </c>
      <c r="W872">
        <f t="shared" ca="1" si="303"/>
        <v>344381.21889826463</v>
      </c>
      <c r="X872">
        <f t="shared" ca="1" si="304"/>
        <v>194887.11882526908</v>
      </c>
      <c r="Y872">
        <f t="shared" ca="1" si="305"/>
        <v>531686.56452497735</v>
      </c>
      <c r="Z872">
        <f t="shared" ca="1" si="306"/>
        <v>286049.41632133687</v>
      </c>
      <c r="AA872">
        <f t="shared" ca="1" si="307"/>
        <v>3550595.8466302063</v>
      </c>
      <c r="AB872">
        <f t="shared" ca="1" si="308"/>
        <v>2770303.0969682373</v>
      </c>
      <c r="AD872">
        <f ca="1">IF(main[[#This Row],[Place]]="Melbourne",main[[#This Row],[Networth]],0)</f>
        <v>0</v>
      </c>
      <c r="AE872">
        <f ca="1">IF(main[[#This Row],[Place]]="Cardiff",main[[#This Row],[Networth]],0)</f>
        <v>0</v>
      </c>
      <c r="AF872">
        <f ca="1">IF(main[[#This Row],[Place]]="New york",main[[#This Row],[Networth]],0)</f>
        <v>0</v>
      </c>
      <c r="AG872">
        <f ca="1">IF(main[[#This Row],[Place]]="London",main[[#This Row],[Networth]],0)</f>
        <v>0</v>
      </c>
      <c r="AH872">
        <f ca="1">IF(main[[#This Row],[Place]]="Paris",main[[#This Row],[Networth]],0)</f>
        <v>0</v>
      </c>
      <c r="AI872">
        <f ca="1">IF(main[[#This Row],[Place]]="Rome",main[[#This Row],[Networth]],0)</f>
        <v>0</v>
      </c>
      <c r="AJ872">
        <f ca="1">IF(main[[#This Row],[Place]]="Delhi",main[[#This Row],[Networth]],0)</f>
        <v>0</v>
      </c>
      <c r="AK872">
        <f ca="1">IF(main[[#This Row],[Place]]="Lords",main[[#This Row],[Networth]],0)</f>
        <v>2770303.0969682373</v>
      </c>
    </row>
    <row r="873" spans="4:37">
      <c r="D873" s="16">
        <f t="shared" ca="1" si="288"/>
        <v>24</v>
      </c>
      <c r="E873">
        <f t="shared" ca="1" si="288"/>
        <v>10</v>
      </c>
      <c r="F873">
        <f t="shared" si="309"/>
        <v>870</v>
      </c>
      <c r="G873" t="str">
        <f ca="1">VLOOKUP(D873,firstname[],2,FALSE)</f>
        <v>Katnam</v>
      </c>
      <c r="H873" s="3" t="str">
        <f ca="1">VLOOKUP(E873,lastname[],2,FALSE)</f>
        <v>Musk</v>
      </c>
      <c r="I873">
        <f t="shared" ca="1" si="289"/>
        <v>35</v>
      </c>
      <c r="J873">
        <f t="shared" ca="1" si="290"/>
        <v>2</v>
      </c>
      <c r="K873" t="str">
        <f t="shared" ca="1" si="291"/>
        <v>women</v>
      </c>
      <c r="L873">
        <f t="shared" ca="1" si="292"/>
        <v>5</v>
      </c>
      <c r="M873" t="str">
        <f t="shared" ca="1" si="293"/>
        <v>Electrical</v>
      </c>
      <c r="N873">
        <f t="shared" ca="1" si="294"/>
        <v>2</v>
      </c>
      <c r="O873" t="str">
        <f t="shared" ca="1" si="295"/>
        <v>SSC</v>
      </c>
      <c r="P873">
        <f t="shared" ca="1" si="296"/>
        <v>3</v>
      </c>
      <c r="Q873">
        <f t="shared" ca="1" si="297"/>
        <v>4</v>
      </c>
      <c r="R873">
        <f t="shared" ca="1" si="298"/>
        <v>1053619</v>
      </c>
      <c r="S873">
        <f t="shared" ca="1" si="299"/>
        <v>7</v>
      </c>
      <c r="T873" t="str">
        <f t="shared" ca="1" si="300"/>
        <v>Melbourne</v>
      </c>
      <c r="U873">
        <f t="shared" ca="1" si="301"/>
        <v>7847876.7413535547</v>
      </c>
      <c r="V873">
        <f t="shared" ca="1" si="302"/>
        <v>746834.77538291132</v>
      </c>
      <c r="W873">
        <f t="shared" ca="1" si="303"/>
        <v>876465.02652411687</v>
      </c>
      <c r="X873">
        <f t="shared" ca="1" si="304"/>
        <v>111663.33292696429</v>
      </c>
      <c r="Y873">
        <f t="shared" ca="1" si="305"/>
        <v>743696.69586643809</v>
      </c>
      <c r="Z873">
        <f t="shared" ca="1" si="306"/>
        <v>275233.96455563582</v>
      </c>
      <c r="AA873">
        <f t="shared" ca="1" si="307"/>
        <v>10053194.732433308</v>
      </c>
      <c r="AB873">
        <f t="shared" ca="1" si="308"/>
        <v>8450999.9282569941</v>
      </c>
      <c r="AD873">
        <f ca="1">IF(main[[#This Row],[Place]]="Melbourne",main[[#This Row],[Networth]],0)</f>
        <v>8450999.9282569941</v>
      </c>
      <c r="AE873">
        <f ca="1">IF(main[[#This Row],[Place]]="Cardiff",main[[#This Row],[Networth]],0)</f>
        <v>0</v>
      </c>
      <c r="AF873">
        <f ca="1">IF(main[[#This Row],[Place]]="New york",main[[#This Row],[Networth]],0)</f>
        <v>0</v>
      </c>
      <c r="AG873">
        <f ca="1">IF(main[[#This Row],[Place]]="London",main[[#This Row],[Networth]],0)</f>
        <v>0</v>
      </c>
      <c r="AH873">
        <f ca="1">IF(main[[#This Row],[Place]]="Paris",main[[#This Row],[Networth]],0)</f>
        <v>0</v>
      </c>
      <c r="AI873">
        <f ca="1">IF(main[[#This Row],[Place]]="Rome",main[[#This Row],[Networth]],0)</f>
        <v>0</v>
      </c>
      <c r="AJ873">
        <f ca="1">IF(main[[#This Row],[Place]]="Delhi",main[[#This Row],[Networth]],0)</f>
        <v>0</v>
      </c>
      <c r="AK873">
        <f ca="1">IF(main[[#This Row],[Place]]="Lords",main[[#This Row],[Networth]],0)</f>
        <v>0</v>
      </c>
    </row>
    <row r="874" spans="4:37">
      <c r="D874" s="16">
        <f t="shared" ca="1" si="288"/>
        <v>3</v>
      </c>
      <c r="E874">
        <f t="shared" ca="1" si="288"/>
        <v>4</v>
      </c>
      <c r="F874">
        <f t="shared" si="309"/>
        <v>871</v>
      </c>
      <c r="G874" t="str">
        <f ca="1">VLOOKUP(D874,firstname[],2,FALSE)</f>
        <v>Pradyuman</v>
      </c>
      <c r="H874" s="3" t="str">
        <f ca="1">VLOOKUP(E874,lastname[],2,FALSE)</f>
        <v>Tagore</v>
      </c>
      <c r="I874">
        <f t="shared" ca="1" si="289"/>
        <v>32</v>
      </c>
      <c r="J874">
        <f t="shared" ca="1" si="290"/>
        <v>2</v>
      </c>
      <c r="K874" t="str">
        <f t="shared" ca="1" si="291"/>
        <v>women</v>
      </c>
      <c r="L874">
        <f t="shared" ca="1" si="292"/>
        <v>1</v>
      </c>
      <c r="M874" t="str">
        <f t="shared" ca="1" si="293"/>
        <v>Computer Science</v>
      </c>
      <c r="N874">
        <f t="shared" ca="1" si="294"/>
        <v>2</v>
      </c>
      <c r="O874" t="str">
        <f t="shared" ca="1" si="295"/>
        <v>SSC</v>
      </c>
      <c r="P874">
        <f t="shared" ca="1" si="296"/>
        <v>2</v>
      </c>
      <c r="Q874">
        <f t="shared" ca="1" si="297"/>
        <v>3</v>
      </c>
      <c r="R874">
        <f t="shared" ca="1" si="298"/>
        <v>585780</v>
      </c>
      <c r="S874">
        <f t="shared" ca="1" si="299"/>
        <v>8</v>
      </c>
      <c r="T874" t="str">
        <f t="shared" ca="1" si="300"/>
        <v>Cardiff</v>
      </c>
      <c r="U874">
        <f t="shared" ca="1" si="301"/>
        <v>5723059.7497105394</v>
      </c>
      <c r="V874">
        <f t="shared" ca="1" si="302"/>
        <v>525726.3878469615</v>
      </c>
      <c r="W874">
        <f t="shared" ca="1" si="303"/>
        <v>198039.64226161849</v>
      </c>
      <c r="X874">
        <f t="shared" ca="1" si="304"/>
        <v>130404.33760003358</v>
      </c>
      <c r="Y874">
        <f t="shared" ca="1" si="305"/>
        <v>517559.44988692121</v>
      </c>
      <c r="Z874">
        <f t="shared" ca="1" si="306"/>
        <v>136564.95821133524</v>
      </c>
      <c r="AA874">
        <f t="shared" ca="1" si="307"/>
        <v>6643444.3501834935</v>
      </c>
      <c r="AB874">
        <f t="shared" ca="1" si="308"/>
        <v>5469754.1748495772</v>
      </c>
      <c r="AD874">
        <f ca="1">IF(main[[#This Row],[Place]]="Melbourne",main[[#This Row],[Networth]],0)</f>
        <v>0</v>
      </c>
      <c r="AE874">
        <f ca="1">IF(main[[#This Row],[Place]]="Cardiff",main[[#This Row],[Networth]],0)</f>
        <v>5469754.1748495772</v>
      </c>
      <c r="AF874">
        <f ca="1">IF(main[[#This Row],[Place]]="New york",main[[#This Row],[Networth]],0)</f>
        <v>0</v>
      </c>
      <c r="AG874">
        <f ca="1">IF(main[[#This Row],[Place]]="London",main[[#This Row],[Networth]],0)</f>
        <v>0</v>
      </c>
      <c r="AH874">
        <f ca="1">IF(main[[#This Row],[Place]]="Paris",main[[#This Row],[Networth]],0)</f>
        <v>0</v>
      </c>
      <c r="AI874">
        <f ca="1">IF(main[[#This Row],[Place]]="Rome",main[[#This Row],[Networth]],0)</f>
        <v>0</v>
      </c>
      <c r="AJ874">
        <f ca="1">IF(main[[#This Row],[Place]]="Delhi",main[[#This Row],[Networth]],0)</f>
        <v>0</v>
      </c>
      <c r="AK874">
        <f ca="1">IF(main[[#This Row],[Place]]="Lords",main[[#This Row],[Networth]],0)</f>
        <v>0</v>
      </c>
    </row>
    <row r="875" spans="4:37">
      <c r="D875" s="16">
        <f t="shared" ca="1" si="288"/>
        <v>17</v>
      </c>
      <c r="E875">
        <f t="shared" ca="1" si="288"/>
        <v>15</v>
      </c>
      <c r="F875">
        <f t="shared" si="309"/>
        <v>872</v>
      </c>
      <c r="G875" t="str">
        <f ca="1">VLOOKUP(D875,firstname[],2,FALSE)</f>
        <v>Collin</v>
      </c>
      <c r="H875" s="3" t="str">
        <f ca="1">VLOOKUP(E875,lastname[],2,FALSE)</f>
        <v>Pathan</v>
      </c>
      <c r="I875">
        <f t="shared" ca="1" si="289"/>
        <v>37</v>
      </c>
      <c r="J875">
        <f t="shared" ca="1" si="290"/>
        <v>1</v>
      </c>
      <c r="K875" t="str">
        <f t="shared" ca="1" si="291"/>
        <v>men</v>
      </c>
      <c r="L875">
        <f t="shared" ca="1" si="292"/>
        <v>4</v>
      </c>
      <c r="M875" t="str">
        <f t="shared" ca="1" si="293"/>
        <v>IT</v>
      </c>
      <c r="N875">
        <f t="shared" ca="1" si="294"/>
        <v>1</v>
      </c>
      <c r="O875" t="str">
        <f t="shared" ca="1" si="295"/>
        <v>HSC</v>
      </c>
      <c r="P875">
        <f t="shared" ca="1" si="296"/>
        <v>3</v>
      </c>
      <c r="Q875">
        <f t="shared" ca="1" si="297"/>
        <v>1</v>
      </c>
      <c r="R875">
        <f t="shared" ca="1" si="298"/>
        <v>463658</v>
      </c>
      <c r="S875">
        <f t="shared" ca="1" si="299"/>
        <v>6</v>
      </c>
      <c r="T875" t="str">
        <f t="shared" ca="1" si="300"/>
        <v>Lords</v>
      </c>
      <c r="U875">
        <f t="shared" ca="1" si="301"/>
        <v>3313102.0590461046</v>
      </c>
      <c r="V875">
        <f t="shared" ca="1" si="302"/>
        <v>95220.784727452003</v>
      </c>
      <c r="W875">
        <f t="shared" ca="1" si="303"/>
        <v>413003.94338439871</v>
      </c>
      <c r="X875">
        <f t="shared" ca="1" si="304"/>
        <v>319971.11402818304</v>
      </c>
      <c r="Y875">
        <f t="shared" ca="1" si="305"/>
        <v>148564.94464445024</v>
      </c>
      <c r="Z875">
        <f t="shared" ca="1" si="306"/>
        <v>260074.26064472573</v>
      </c>
      <c r="AA875">
        <f t="shared" ca="1" si="307"/>
        <v>4449838.2630752288</v>
      </c>
      <c r="AB875">
        <f t="shared" ca="1" si="308"/>
        <v>3886081.4196751434</v>
      </c>
      <c r="AD875">
        <f ca="1">IF(main[[#This Row],[Place]]="Melbourne",main[[#This Row],[Networth]],0)</f>
        <v>0</v>
      </c>
      <c r="AE875">
        <f ca="1">IF(main[[#This Row],[Place]]="Cardiff",main[[#This Row],[Networth]],0)</f>
        <v>0</v>
      </c>
      <c r="AF875">
        <f ca="1">IF(main[[#This Row],[Place]]="New york",main[[#This Row],[Networth]],0)</f>
        <v>0</v>
      </c>
      <c r="AG875">
        <f ca="1">IF(main[[#This Row],[Place]]="London",main[[#This Row],[Networth]],0)</f>
        <v>0</v>
      </c>
      <c r="AH875">
        <f ca="1">IF(main[[#This Row],[Place]]="Paris",main[[#This Row],[Networth]],0)</f>
        <v>0</v>
      </c>
      <c r="AI875">
        <f ca="1">IF(main[[#This Row],[Place]]="Rome",main[[#This Row],[Networth]],0)</f>
        <v>0</v>
      </c>
      <c r="AJ875">
        <f ca="1">IF(main[[#This Row],[Place]]="Delhi",main[[#This Row],[Networth]],0)</f>
        <v>0</v>
      </c>
      <c r="AK875">
        <f ca="1">IF(main[[#This Row],[Place]]="Lords",main[[#This Row],[Networth]],0)</f>
        <v>3886081.4196751434</v>
      </c>
    </row>
    <row r="876" spans="4:37">
      <c r="D876" s="16">
        <f t="shared" ca="1" si="288"/>
        <v>24</v>
      </c>
      <c r="E876">
        <f t="shared" ca="1" si="288"/>
        <v>27</v>
      </c>
      <c r="F876">
        <f t="shared" si="309"/>
        <v>873</v>
      </c>
      <c r="G876" t="str">
        <f ca="1">VLOOKUP(D876,firstname[],2,FALSE)</f>
        <v>Katnam</v>
      </c>
      <c r="H876" s="3" t="str">
        <f ca="1">VLOOKUP(E876,lastname[],2,FALSE)</f>
        <v>Khan</v>
      </c>
      <c r="I876">
        <f t="shared" ca="1" si="289"/>
        <v>42</v>
      </c>
      <c r="J876">
        <f t="shared" ca="1" si="290"/>
        <v>2</v>
      </c>
      <c r="K876" t="str">
        <f t="shared" ca="1" si="291"/>
        <v>women</v>
      </c>
      <c r="L876">
        <f t="shared" ca="1" si="292"/>
        <v>1</v>
      </c>
      <c r="M876" t="str">
        <f t="shared" ca="1" si="293"/>
        <v>Computer Science</v>
      </c>
      <c r="N876">
        <f t="shared" ca="1" si="294"/>
        <v>5</v>
      </c>
      <c r="O876" t="str">
        <f t="shared" ca="1" si="295"/>
        <v>PHD</v>
      </c>
      <c r="P876">
        <f t="shared" ca="1" si="296"/>
        <v>2</v>
      </c>
      <c r="Q876">
        <f t="shared" ca="1" si="297"/>
        <v>4</v>
      </c>
      <c r="R876">
        <f t="shared" ca="1" si="298"/>
        <v>320210</v>
      </c>
      <c r="S876">
        <f t="shared" ca="1" si="299"/>
        <v>6</v>
      </c>
      <c r="T876" t="str">
        <f t="shared" ca="1" si="300"/>
        <v>Lords</v>
      </c>
      <c r="U876">
        <f t="shared" ca="1" si="301"/>
        <v>932181.0724418282</v>
      </c>
      <c r="V876">
        <f t="shared" ca="1" si="302"/>
        <v>57982.014768654044</v>
      </c>
      <c r="W876">
        <f t="shared" ca="1" si="303"/>
        <v>33034.148160136261</v>
      </c>
      <c r="X876">
        <f t="shared" ca="1" si="304"/>
        <v>32763.078228272771</v>
      </c>
      <c r="Y876">
        <f t="shared" ca="1" si="305"/>
        <v>154097.18366043089</v>
      </c>
      <c r="Z876">
        <f t="shared" ca="1" si="306"/>
        <v>86986.241884444767</v>
      </c>
      <c r="AA876">
        <f t="shared" ca="1" si="307"/>
        <v>1372411.4624864093</v>
      </c>
      <c r="AB876">
        <f t="shared" ca="1" si="308"/>
        <v>1127569.1858290518</v>
      </c>
      <c r="AD876">
        <f ca="1">IF(main[[#This Row],[Place]]="Melbourne",main[[#This Row],[Networth]],0)</f>
        <v>0</v>
      </c>
      <c r="AE876">
        <f ca="1">IF(main[[#This Row],[Place]]="Cardiff",main[[#This Row],[Networth]],0)</f>
        <v>0</v>
      </c>
      <c r="AF876">
        <f ca="1">IF(main[[#This Row],[Place]]="New york",main[[#This Row],[Networth]],0)</f>
        <v>0</v>
      </c>
      <c r="AG876">
        <f ca="1">IF(main[[#This Row],[Place]]="London",main[[#This Row],[Networth]],0)</f>
        <v>0</v>
      </c>
      <c r="AH876">
        <f ca="1">IF(main[[#This Row],[Place]]="Paris",main[[#This Row],[Networth]],0)</f>
        <v>0</v>
      </c>
      <c r="AI876">
        <f ca="1">IF(main[[#This Row],[Place]]="Rome",main[[#This Row],[Networth]],0)</f>
        <v>0</v>
      </c>
      <c r="AJ876">
        <f ca="1">IF(main[[#This Row],[Place]]="Delhi",main[[#This Row],[Networth]],0)</f>
        <v>0</v>
      </c>
      <c r="AK876">
        <f ca="1">IF(main[[#This Row],[Place]]="Lords",main[[#This Row],[Networth]],0)</f>
        <v>1127569.1858290518</v>
      </c>
    </row>
    <row r="877" spans="4:37">
      <c r="D877" s="16">
        <f t="shared" ca="1" si="288"/>
        <v>10</v>
      </c>
      <c r="E877">
        <f t="shared" ca="1" si="288"/>
        <v>15</v>
      </c>
      <c r="F877">
        <f t="shared" si="309"/>
        <v>874</v>
      </c>
      <c r="G877" t="str">
        <f ca="1">VLOOKUP(D877,firstname[],2,FALSE)</f>
        <v>Abdul</v>
      </c>
      <c r="H877" s="3" t="str">
        <f ca="1">VLOOKUP(E877,lastname[],2,FALSE)</f>
        <v>Pathan</v>
      </c>
      <c r="I877">
        <f t="shared" ca="1" si="289"/>
        <v>28</v>
      </c>
      <c r="J877">
        <f t="shared" ca="1" si="290"/>
        <v>2</v>
      </c>
      <c r="K877" t="str">
        <f t="shared" ca="1" si="291"/>
        <v>women</v>
      </c>
      <c r="L877">
        <f t="shared" ca="1" si="292"/>
        <v>6</v>
      </c>
      <c r="M877" t="str">
        <f t="shared" ca="1" si="293"/>
        <v>Biotech</v>
      </c>
      <c r="N877">
        <f t="shared" ca="1" si="294"/>
        <v>2</v>
      </c>
      <c r="O877" t="str">
        <f t="shared" ca="1" si="295"/>
        <v>SSC</v>
      </c>
      <c r="P877">
        <f t="shared" ca="1" si="296"/>
        <v>1</v>
      </c>
      <c r="Q877">
        <f t="shared" ca="1" si="297"/>
        <v>4</v>
      </c>
      <c r="R877">
        <f t="shared" ca="1" si="298"/>
        <v>427119</v>
      </c>
      <c r="S877">
        <f t="shared" ca="1" si="299"/>
        <v>2</v>
      </c>
      <c r="T877" t="str">
        <f t="shared" ca="1" si="300"/>
        <v>London</v>
      </c>
      <c r="U877">
        <f t="shared" ca="1" si="301"/>
        <v>184313.36360251167</v>
      </c>
      <c r="V877">
        <f t="shared" ca="1" si="302"/>
        <v>1287.5449894356952</v>
      </c>
      <c r="W877">
        <f t="shared" ca="1" si="303"/>
        <v>101572.2732256077</v>
      </c>
      <c r="X877">
        <f t="shared" ca="1" si="304"/>
        <v>66639.823562775462</v>
      </c>
      <c r="Y877">
        <f t="shared" ca="1" si="305"/>
        <v>258921.54383055455</v>
      </c>
      <c r="Z877">
        <f t="shared" ca="1" si="306"/>
        <v>213003.47809745424</v>
      </c>
      <c r="AA877">
        <f t="shared" ca="1" si="307"/>
        <v>926008.11492557358</v>
      </c>
      <c r="AB877">
        <f t="shared" ca="1" si="308"/>
        <v>599159.20254280779</v>
      </c>
      <c r="AD877">
        <f ca="1">IF(main[[#This Row],[Place]]="Melbourne",main[[#This Row],[Networth]],0)</f>
        <v>0</v>
      </c>
      <c r="AE877">
        <f ca="1">IF(main[[#This Row],[Place]]="Cardiff",main[[#This Row],[Networth]],0)</f>
        <v>0</v>
      </c>
      <c r="AF877">
        <f ca="1">IF(main[[#This Row],[Place]]="New york",main[[#This Row],[Networth]],0)</f>
        <v>0</v>
      </c>
      <c r="AG877">
        <f ca="1">IF(main[[#This Row],[Place]]="London",main[[#This Row],[Networth]],0)</f>
        <v>599159.20254280779</v>
      </c>
      <c r="AH877">
        <f ca="1">IF(main[[#This Row],[Place]]="Paris",main[[#This Row],[Networth]],0)</f>
        <v>0</v>
      </c>
      <c r="AI877">
        <f ca="1">IF(main[[#This Row],[Place]]="Rome",main[[#This Row],[Networth]],0)</f>
        <v>0</v>
      </c>
      <c r="AJ877">
        <f ca="1">IF(main[[#This Row],[Place]]="Delhi",main[[#This Row],[Networth]],0)</f>
        <v>0</v>
      </c>
      <c r="AK877">
        <f ca="1">IF(main[[#This Row],[Place]]="Lords",main[[#This Row],[Networth]],0)</f>
        <v>0</v>
      </c>
    </row>
    <row r="878" spans="4:37">
      <c r="D878" s="16">
        <f t="shared" ca="1" si="288"/>
        <v>26</v>
      </c>
      <c r="E878">
        <f t="shared" ca="1" si="288"/>
        <v>8</v>
      </c>
      <c r="F878">
        <f t="shared" si="309"/>
        <v>875</v>
      </c>
      <c r="G878" t="str">
        <f ca="1">VLOOKUP(D878,firstname[],2,FALSE)</f>
        <v>Paul</v>
      </c>
      <c r="H878" s="3" t="str">
        <f ca="1">VLOOKUP(E878,lastname[],2,FALSE)</f>
        <v>Sheikh</v>
      </c>
      <c r="I878">
        <f t="shared" ca="1" si="289"/>
        <v>45</v>
      </c>
      <c r="J878">
        <f t="shared" ca="1" si="290"/>
        <v>2</v>
      </c>
      <c r="K878" t="str">
        <f t="shared" ca="1" si="291"/>
        <v>women</v>
      </c>
      <c r="L878">
        <f t="shared" ca="1" si="292"/>
        <v>4</v>
      </c>
      <c r="M878" t="str">
        <f t="shared" ca="1" si="293"/>
        <v>IT</v>
      </c>
      <c r="N878">
        <f t="shared" ca="1" si="294"/>
        <v>5</v>
      </c>
      <c r="O878" t="str">
        <f t="shared" ca="1" si="295"/>
        <v>PHD</v>
      </c>
      <c r="P878">
        <f t="shared" ca="1" si="296"/>
        <v>1</v>
      </c>
      <c r="Q878">
        <f t="shared" ca="1" si="297"/>
        <v>2</v>
      </c>
      <c r="R878">
        <f t="shared" ca="1" si="298"/>
        <v>971352</v>
      </c>
      <c r="S878">
        <f t="shared" ca="1" si="299"/>
        <v>1</v>
      </c>
      <c r="T878" t="str">
        <f t="shared" ca="1" si="300"/>
        <v>New york</v>
      </c>
      <c r="U878">
        <f t="shared" ca="1" si="301"/>
        <v>9099228.3057296723</v>
      </c>
      <c r="V878">
        <f t="shared" ca="1" si="302"/>
        <v>71783.435451814614</v>
      </c>
      <c r="W878">
        <f t="shared" ca="1" si="303"/>
        <v>862149.5458430798</v>
      </c>
      <c r="X878">
        <f t="shared" ca="1" si="304"/>
        <v>801136.7984456101</v>
      </c>
      <c r="Y878">
        <f t="shared" ca="1" si="305"/>
        <v>575285.03645862557</v>
      </c>
      <c r="Z878">
        <f t="shared" ca="1" si="306"/>
        <v>672795.15606607334</v>
      </c>
      <c r="AA878">
        <f t="shared" ca="1" si="307"/>
        <v>11605525.007638825</v>
      </c>
      <c r="AB878">
        <f t="shared" ca="1" si="308"/>
        <v>10157319.737282773</v>
      </c>
      <c r="AD878">
        <f ca="1">IF(main[[#This Row],[Place]]="Melbourne",main[[#This Row],[Networth]],0)</f>
        <v>0</v>
      </c>
      <c r="AE878">
        <f ca="1">IF(main[[#This Row],[Place]]="Cardiff",main[[#This Row],[Networth]],0)</f>
        <v>0</v>
      </c>
      <c r="AF878">
        <f ca="1">IF(main[[#This Row],[Place]]="New york",main[[#This Row],[Networth]],0)</f>
        <v>10157319.737282773</v>
      </c>
      <c r="AG878">
        <f ca="1">IF(main[[#This Row],[Place]]="London",main[[#This Row],[Networth]],0)</f>
        <v>0</v>
      </c>
      <c r="AH878">
        <f ca="1">IF(main[[#This Row],[Place]]="Paris",main[[#This Row],[Networth]],0)</f>
        <v>0</v>
      </c>
      <c r="AI878">
        <f ca="1">IF(main[[#This Row],[Place]]="Rome",main[[#This Row],[Networth]],0)</f>
        <v>0</v>
      </c>
      <c r="AJ878">
        <f ca="1">IF(main[[#This Row],[Place]]="Delhi",main[[#This Row],[Networth]],0)</f>
        <v>0</v>
      </c>
      <c r="AK878">
        <f ca="1">IF(main[[#This Row],[Place]]="Lords",main[[#This Row],[Networth]],0)</f>
        <v>0</v>
      </c>
    </row>
    <row r="879" spans="4:37">
      <c r="D879" s="16">
        <f t="shared" ca="1" si="288"/>
        <v>18</v>
      </c>
      <c r="E879">
        <f t="shared" ca="1" si="288"/>
        <v>11</v>
      </c>
      <c r="F879">
        <f t="shared" si="309"/>
        <v>876</v>
      </c>
      <c r="G879" t="str">
        <f ca="1">VLOOKUP(D879,firstname[],2,FALSE)</f>
        <v>Charles</v>
      </c>
      <c r="H879" s="3" t="str">
        <f ca="1">VLOOKUP(E879,lastname[],2,FALSE)</f>
        <v>Jain</v>
      </c>
      <c r="I879">
        <f t="shared" ca="1" si="289"/>
        <v>27</v>
      </c>
      <c r="J879">
        <f t="shared" ca="1" si="290"/>
        <v>1</v>
      </c>
      <c r="K879" t="str">
        <f t="shared" ca="1" si="291"/>
        <v>men</v>
      </c>
      <c r="L879">
        <f t="shared" ca="1" si="292"/>
        <v>3</v>
      </c>
      <c r="M879" t="str">
        <f t="shared" ca="1" si="293"/>
        <v>Mechanical</v>
      </c>
      <c r="N879">
        <f t="shared" ca="1" si="294"/>
        <v>2</v>
      </c>
      <c r="O879" t="str">
        <f t="shared" ca="1" si="295"/>
        <v>SSC</v>
      </c>
      <c r="P879">
        <f t="shared" ca="1" si="296"/>
        <v>1</v>
      </c>
      <c r="Q879">
        <f t="shared" ca="1" si="297"/>
        <v>1</v>
      </c>
      <c r="R879">
        <f t="shared" ca="1" si="298"/>
        <v>1315353</v>
      </c>
      <c r="S879">
        <f t="shared" ca="1" si="299"/>
        <v>3</v>
      </c>
      <c r="T879" t="str">
        <f t="shared" ca="1" si="300"/>
        <v>Paris</v>
      </c>
      <c r="U879">
        <f t="shared" ca="1" si="301"/>
        <v>4039529.2973551429</v>
      </c>
      <c r="V879">
        <f t="shared" ca="1" si="302"/>
        <v>117332.22586698947</v>
      </c>
      <c r="W879">
        <f t="shared" ca="1" si="303"/>
        <v>1034679.6574780009</v>
      </c>
      <c r="X879">
        <f t="shared" ca="1" si="304"/>
        <v>296110.46069678984</v>
      </c>
      <c r="Y879">
        <f t="shared" ca="1" si="305"/>
        <v>88581.568713201719</v>
      </c>
      <c r="Z879">
        <f t="shared" ca="1" si="306"/>
        <v>719045.17955781764</v>
      </c>
      <c r="AA879">
        <f t="shared" ca="1" si="307"/>
        <v>7108607.1343909623</v>
      </c>
      <c r="AB879">
        <f t="shared" ca="1" si="308"/>
        <v>6606582.8791139815</v>
      </c>
      <c r="AD879">
        <f ca="1">IF(main[[#This Row],[Place]]="Melbourne",main[[#This Row],[Networth]],0)</f>
        <v>0</v>
      </c>
      <c r="AE879">
        <f ca="1">IF(main[[#This Row],[Place]]="Cardiff",main[[#This Row],[Networth]],0)</f>
        <v>0</v>
      </c>
      <c r="AF879">
        <f ca="1">IF(main[[#This Row],[Place]]="New york",main[[#This Row],[Networth]],0)</f>
        <v>0</v>
      </c>
      <c r="AG879">
        <f ca="1">IF(main[[#This Row],[Place]]="London",main[[#This Row],[Networth]],0)</f>
        <v>0</v>
      </c>
      <c r="AH879">
        <f ca="1">IF(main[[#This Row],[Place]]="Paris",main[[#This Row],[Networth]],0)</f>
        <v>6606582.8791139815</v>
      </c>
      <c r="AI879">
        <f ca="1">IF(main[[#This Row],[Place]]="Rome",main[[#This Row],[Networth]],0)</f>
        <v>0</v>
      </c>
      <c r="AJ879">
        <f ca="1">IF(main[[#This Row],[Place]]="Delhi",main[[#This Row],[Networth]],0)</f>
        <v>0</v>
      </c>
      <c r="AK879">
        <f ca="1">IF(main[[#This Row],[Place]]="Lords",main[[#This Row],[Networth]],0)</f>
        <v>0</v>
      </c>
    </row>
    <row r="880" spans="4:37">
      <c r="D880" s="16">
        <f t="shared" ca="1" si="288"/>
        <v>5</v>
      </c>
      <c r="E880">
        <f t="shared" ca="1" si="288"/>
        <v>11</v>
      </c>
      <c r="F880">
        <f t="shared" si="309"/>
        <v>877</v>
      </c>
      <c r="G880" t="str">
        <f ca="1">VLOOKUP(D880,firstname[],2,FALSE)</f>
        <v>Rishabh</v>
      </c>
      <c r="H880" s="3" t="str">
        <f ca="1">VLOOKUP(E880,lastname[],2,FALSE)</f>
        <v>Jain</v>
      </c>
      <c r="I880">
        <f t="shared" ca="1" si="289"/>
        <v>33</v>
      </c>
      <c r="J880">
        <f t="shared" ca="1" si="290"/>
        <v>1</v>
      </c>
      <c r="K880" t="str">
        <f t="shared" ca="1" si="291"/>
        <v>men</v>
      </c>
      <c r="L880">
        <f t="shared" ca="1" si="292"/>
        <v>5</v>
      </c>
      <c r="M880" t="str">
        <f t="shared" ca="1" si="293"/>
        <v>Electrical</v>
      </c>
      <c r="N880">
        <f t="shared" ca="1" si="294"/>
        <v>3</v>
      </c>
      <c r="O880" t="str">
        <f t="shared" ca="1" si="295"/>
        <v>Graduate</v>
      </c>
      <c r="P880">
        <f t="shared" ca="1" si="296"/>
        <v>3</v>
      </c>
      <c r="Q880">
        <f t="shared" ca="1" si="297"/>
        <v>2</v>
      </c>
      <c r="R880">
        <f t="shared" ca="1" si="298"/>
        <v>608790</v>
      </c>
      <c r="S880">
        <f t="shared" ca="1" si="299"/>
        <v>6</v>
      </c>
      <c r="T880" t="str">
        <f t="shared" ca="1" si="300"/>
        <v>Lords</v>
      </c>
      <c r="U880">
        <f t="shared" ca="1" si="301"/>
        <v>1545179.8384803059</v>
      </c>
      <c r="V880">
        <f t="shared" ca="1" si="302"/>
        <v>48811.382179897359</v>
      </c>
      <c r="W880">
        <f t="shared" ca="1" si="303"/>
        <v>288837.37261436024</v>
      </c>
      <c r="X880">
        <f t="shared" ca="1" si="304"/>
        <v>37512.559059826686</v>
      </c>
      <c r="Y880">
        <f t="shared" ca="1" si="305"/>
        <v>290793.89935398428</v>
      </c>
      <c r="Z880">
        <f t="shared" ca="1" si="306"/>
        <v>262021.17794101502</v>
      </c>
      <c r="AA880">
        <f t="shared" ca="1" si="307"/>
        <v>2704828.3890356813</v>
      </c>
      <c r="AB880">
        <f t="shared" ca="1" si="308"/>
        <v>2327710.548441973</v>
      </c>
      <c r="AD880">
        <f ca="1">IF(main[[#This Row],[Place]]="Melbourne",main[[#This Row],[Networth]],0)</f>
        <v>0</v>
      </c>
      <c r="AE880">
        <f ca="1">IF(main[[#This Row],[Place]]="Cardiff",main[[#This Row],[Networth]],0)</f>
        <v>0</v>
      </c>
      <c r="AF880">
        <f ca="1">IF(main[[#This Row],[Place]]="New york",main[[#This Row],[Networth]],0)</f>
        <v>0</v>
      </c>
      <c r="AG880">
        <f ca="1">IF(main[[#This Row],[Place]]="London",main[[#This Row],[Networth]],0)</f>
        <v>0</v>
      </c>
      <c r="AH880">
        <f ca="1">IF(main[[#This Row],[Place]]="Paris",main[[#This Row],[Networth]],0)</f>
        <v>0</v>
      </c>
      <c r="AI880">
        <f ca="1">IF(main[[#This Row],[Place]]="Rome",main[[#This Row],[Networth]],0)</f>
        <v>0</v>
      </c>
      <c r="AJ880">
        <f ca="1">IF(main[[#This Row],[Place]]="Delhi",main[[#This Row],[Networth]],0)</f>
        <v>0</v>
      </c>
      <c r="AK880">
        <f ca="1">IF(main[[#This Row],[Place]]="Lords",main[[#This Row],[Networth]],0)</f>
        <v>2327710.548441973</v>
      </c>
    </row>
    <row r="881" spans="4:37">
      <c r="D881" s="16">
        <f t="shared" ca="1" si="288"/>
        <v>7</v>
      </c>
      <c r="E881">
        <f t="shared" ca="1" si="288"/>
        <v>21</v>
      </c>
      <c r="F881">
        <f t="shared" si="309"/>
        <v>878</v>
      </c>
      <c r="G881" t="str">
        <f ca="1">VLOOKUP(D881,firstname[],2,FALSE)</f>
        <v>Elon</v>
      </c>
      <c r="H881" s="3" t="str">
        <f ca="1">VLOOKUP(E881,lastname[],2,FALSE)</f>
        <v>Starc</v>
      </c>
      <c r="I881">
        <f t="shared" ca="1" si="289"/>
        <v>43</v>
      </c>
      <c r="J881">
        <f t="shared" ca="1" si="290"/>
        <v>1</v>
      </c>
      <c r="K881" t="str">
        <f t="shared" ca="1" si="291"/>
        <v>men</v>
      </c>
      <c r="L881">
        <f t="shared" ca="1" si="292"/>
        <v>3</v>
      </c>
      <c r="M881" t="str">
        <f t="shared" ca="1" si="293"/>
        <v>Mechanical</v>
      </c>
      <c r="N881">
        <f t="shared" ca="1" si="294"/>
        <v>4</v>
      </c>
      <c r="O881" t="str">
        <f t="shared" ca="1" si="295"/>
        <v>PostGraduate</v>
      </c>
      <c r="P881">
        <f t="shared" ca="1" si="296"/>
        <v>1</v>
      </c>
      <c r="Q881">
        <f t="shared" ca="1" si="297"/>
        <v>2</v>
      </c>
      <c r="R881">
        <f t="shared" ca="1" si="298"/>
        <v>248191</v>
      </c>
      <c r="S881">
        <f t="shared" ca="1" si="299"/>
        <v>5</v>
      </c>
      <c r="T881" t="str">
        <f t="shared" ca="1" si="300"/>
        <v>Delhi</v>
      </c>
      <c r="U881">
        <f t="shared" ca="1" si="301"/>
        <v>2360610.3137660818</v>
      </c>
      <c r="V881">
        <f t="shared" ca="1" si="302"/>
        <v>2402.5958696749958</v>
      </c>
      <c r="W881">
        <f t="shared" ca="1" si="303"/>
        <v>143921.58783829931</v>
      </c>
      <c r="X881">
        <f t="shared" ca="1" si="304"/>
        <v>54657.013898367768</v>
      </c>
      <c r="Y881">
        <f t="shared" ca="1" si="305"/>
        <v>115073.68179554764</v>
      </c>
      <c r="Z881">
        <f t="shared" ca="1" si="306"/>
        <v>152668.04685622227</v>
      </c>
      <c r="AA881">
        <f t="shared" ca="1" si="307"/>
        <v>2905390.9484606031</v>
      </c>
      <c r="AB881">
        <f t="shared" ca="1" si="308"/>
        <v>2733257.6568970126</v>
      </c>
      <c r="AD881">
        <f ca="1">IF(main[[#This Row],[Place]]="Melbourne",main[[#This Row],[Networth]],0)</f>
        <v>0</v>
      </c>
      <c r="AE881">
        <f ca="1">IF(main[[#This Row],[Place]]="Cardiff",main[[#This Row],[Networth]],0)</f>
        <v>0</v>
      </c>
      <c r="AF881">
        <f ca="1">IF(main[[#This Row],[Place]]="New york",main[[#This Row],[Networth]],0)</f>
        <v>0</v>
      </c>
      <c r="AG881">
        <f ca="1">IF(main[[#This Row],[Place]]="London",main[[#This Row],[Networth]],0)</f>
        <v>0</v>
      </c>
      <c r="AH881">
        <f ca="1">IF(main[[#This Row],[Place]]="Paris",main[[#This Row],[Networth]],0)</f>
        <v>0</v>
      </c>
      <c r="AI881">
        <f ca="1">IF(main[[#This Row],[Place]]="Rome",main[[#This Row],[Networth]],0)</f>
        <v>0</v>
      </c>
      <c r="AJ881">
        <f ca="1">IF(main[[#This Row],[Place]]="Delhi",main[[#This Row],[Networth]],0)</f>
        <v>2733257.6568970126</v>
      </c>
      <c r="AK881">
        <f ca="1">IF(main[[#This Row],[Place]]="Lords",main[[#This Row],[Networth]],0)</f>
        <v>0</v>
      </c>
    </row>
    <row r="882" spans="4:37">
      <c r="D882" s="16">
        <f t="shared" ca="1" si="288"/>
        <v>7</v>
      </c>
      <c r="E882">
        <f t="shared" ca="1" si="288"/>
        <v>27</v>
      </c>
      <c r="F882">
        <f t="shared" si="309"/>
        <v>879</v>
      </c>
      <c r="G882" t="str">
        <f ca="1">VLOOKUP(D882,firstname[],2,FALSE)</f>
        <v>Elon</v>
      </c>
      <c r="H882" s="3" t="str">
        <f ca="1">VLOOKUP(E882,lastname[],2,FALSE)</f>
        <v>Khan</v>
      </c>
      <c r="I882">
        <f t="shared" ca="1" si="289"/>
        <v>28</v>
      </c>
      <c r="J882">
        <f t="shared" ca="1" si="290"/>
        <v>2</v>
      </c>
      <c r="K882" t="str">
        <f t="shared" ca="1" si="291"/>
        <v>women</v>
      </c>
      <c r="L882">
        <f t="shared" ca="1" si="292"/>
        <v>3</v>
      </c>
      <c r="M882" t="str">
        <f t="shared" ca="1" si="293"/>
        <v>Mechanical</v>
      </c>
      <c r="N882">
        <f t="shared" ca="1" si="294"/>
        <v>5</v>
      </c>
      <c r="O882" t="str">
        <f t="shared" ca="1" si="295"/>
        <v>PHD</v>
      </c>
      <c r="P882">
        <f t="shared" ca="1" si="296"/>
        <v>2</v>
      </c>
      <c r="Q882">
        <f t="shared" ca="1" si="297"/>
        <v>1</v>
      </c>
      <c r="R882">
        <f t="shared" ca="1" si="298"/>
        <v>1054259</v>
      </c>
      <c r="S882">
        <f t="shared" ca="1" si="299"/>
        <v>7</v>
      </c>
      <c r="T882" t="str">
        <f t="shared" ca="1" si="300"/>
        <v>Melbourne</v>
      </c>
      <c r="U882">
        <f t="shared" ca="1" si="301"/>
        <v>6805677.6078644209</v>
      </c>
      <c r="V882">
        <f t="shared" ca="1" si="302"/>
        <v>362875.24558073812</v>
      </c>
      <c r="W882">
        <f t="shared" ca="1" si="303"/>
        <v>1046793.2053053287</v>
      </c>
      <c r="X882">
        <f t="shared" ca="1" si="304"/>
        <v>829025.74710672454</v>
      </c>
      <c r="Y882">
        <f t="shared" ca="1" si="305"/>
        <v>81443.117314396732</v>
      </c>
      <c r="Z882">
        <f t="shared" ca="1" si="306"/>
        <v>460389.13951895427</v>
      </c>
      <c r="AA882">
        <f t="shared" ca="1" si="307"/>
        <v>9367118.9526887033</v>
      </c>
      <c r="AB882">
        <f t="shared" ca="1" si="308"/>
        <v>8093774.8426868441</v>
      </c>
      <c r="AD882">
        <f ca="1">IF(main[[#This Row],[Place]]="Melbourne",main[[#This Row],[Networth]],0)</f>
        <v>8093774.8426868441</v>
      </c>
      <c r="AE882">
        <f ca="1">IF(main[[#This Row],[Place]]="Cardiff",main[[#This Row],[Networth]],0)</f>
        <v>0</v>
      </c>
      <c r="AF882">
        <f ca="1">IF(main[[#This Row],[Place]]="New york",main[[#This Row],[Networth]],0)</f>
        <v>0</v>
      </c>
      <c r="AG882">
        <f ca="1">IF(main[[#This Row],[Place]]="London",main[[#This Row],[Networth]],0)</f>
        <v>0</v>
      </c>
      <c r="AH882">
        <f ca="1">IF(main[[#This Row],[Place]]="Paris",main[[#This Row],[Networth]],0)</f>
        <v>0</v>
      </c>
      <c r="AI882">
        <f ca="1">IF(main[[#This Row],[Place]]="Rome",main[[#This Row],[Networth]],0)</f>
        <v>0</v>
      </c>
      <c r="AJ882">
        <f ca="1">IF(main[[#This Row],[Place]]="Delhi",main[[#This Row],[Networth]],0)</f>
        <v>0</v>
      </c>
      <c r="AK882">
        <f ca="1">IF(main[[#This Row],[Place]]="Lords",main[[#This Row],[Networth]],0)</f>
        <v>0</v>
      </c>
    </row>
    <row r="883" spans="4:37">
      <c r="D883" s="16">
        <f t="shared" ca="1" si="288"/>
        <v>4</v>
      </c>
      <c r="E883">
        <f t="shared" ca="1" si="288"/>
        <v>24</v>
      </c>
      <c r="F883">
        <f t="shared" si="309"/>
        <v>880</v>
      </c>
      <c r="G883" t="str">
        <f ca="1">VLOOKUP(D883,firstname[],2,FALSE)</f>
        <v>Sharmila</v>
      </c>
      <c r="H883" s="3" t="str">
        <f ca="1">VLOOKUP(E883,lastname[],2,FALSE)</f>
        <v>Sundar</v>
      </c>
      <c r="I883">
        <f t="shared" ca="1" si="289"/>
        <v>32</v>
      </c>
      <c r="J883">
        <f t="shared" ca="1" si="290"/>
        <v>2</v>
      </c>
      <c r="K883" t="str">
        <f t="shared" ca="1" si="291"/>
        <v>women</v>
      </c>
      <c r="L883">
        <f t="shared" ca="1" si="292"/>
        <v>1</v>
      </c>
      <c r="M883" t="str">
        <f t="shared" ca="1" si="293"/>
        <v>Computer Science</v>
      </c>
      <c r="N883">
        <f t="shared" ca="1" si="294"/>
        <v>1</v>
      </c>
      <c r="O883" t="str">
        <f t="shared" ca="1" si="295"/>
        <v>HSC</v>
      </c>
      <c r="P883">
        <f t="shared" ca="1" si="296"/>
        <v>2</v>
      </c>
      <c r="Q883">
        <f t="shared" ca="1" si="297"/>
        <v>4</v>
      </c>
      <c r="R883">
        <f t="shared" ca="1" si="298"/>
        <v>1457355</v>
      </c>
      <c r="S883">
        <f t="shared" ca="1" si="299"/>
        <v>6</v>
      </c>
      <c r="T883" t="str">
        <f t="shared" ca="1" si="300"/>
        <v>Lords</v>
      </c>
      <c r="U883">
        <f t="shared" ca="1" si="301"/>
        <v>10155310.720010294</v>
      </c>
      <c r="V883">
        <f t="shared" ca="1" si="302"/>
        <v>765368.00699566538</v>
      </c>
      <c r="W883">
        <f t="shared" ca="1" si="303"/>
        <v>983266.28950229683</v>
      </c>
      <c r="X883">
        <f t="shared" ca="1" si="304"/>
        <v>922030.08819361881</v>
      </c>
      <c r="Y883">
        <f t="shared" ca="1" si="305"/>
        <v>1194083.4026341778</v>
      </c>
      <c r="Z883">
        <f t="shared" ca="1" si="306"/>
        <v>249315.56302394281</v>
      </c>
      <c r="AA883">
        <f t="shared" ca="1" si="307"/>
        <v>12845247.572536534</v>
      </c>
      <c r="AB883">
        <f t="shared" ca="1" si="308"/>
        <v>9963766.0747130718</v>
      </c>
      <c r="AD883">
        <f ca="1">IF(main[[#This Row],[Place]]="Melbourne",main[[#This Row],[Networth]],0)</f>
        <v>0</v>
      </c>
      <c r="AE883">
        <f ca="1">IF(main[[#This Row],[Place]]="Cardiff",main[[#This Row],[Networth]],0)</f>
        <v>0</v>
      </c>
      <c r="AF883">
        <f ca="1">IF(main[[#This Row],[Place]]="New york",main[[#This Row],[Networth]],0)</f>
        <v>0</v>
      </c>
      <c r="AG883">
        <f ca="1">IF(main[[#This Row],[Place]]="London",main[[#This Row],[Networth]],0)</f>
        <v>0</v>
      </c>
      <c r="AH883">
        <f ca="1">IF(main[[#This Row],[Place]]="Paris",main[[#This Row],[Networth]],0)</f>
        <v>0</v>
      </c>
      <c r="AI883">
        <f ca="1">IF(main[[#This Row],[Place]]="Rome",main[[#This Row],[Networth]],0)</f>
        <v>0</v>
      </c>
      <c r="AJ883">
        <f ca="1">IF(main[[#This Row],[Place]]="Delhi",main[[#This Row],[Networth]],0)</f>
        <v>0</v>
      </c>
      <c r="AK883">
        <f ca="1">IF(main[[#This Row],[Place]]="Lords",main[[#This Row],[Networth]],0)</f>
        <v>9963766.0747130718</v>
      </c>
    </row>
    <row r="884" spans="4:37">
      <c r="D884" s="16">
        <f t="shared" ca="1" si="288"/>
        <v>6</v>
      </c>
      <c r="E884">
        <f t="shared" ca="1" si="288"/>
        <v>27</v>
      </c>
      <c r="F884">
        <f t="shared" si="309"/>
        <v>881</v>
      </c>
      <c r="G884" t="str">
        <f ca="1">VLOOKUP(D884,firstname[],2,FALSE)</f>
        <v>Donald</v>
      </c>
      <c r="H884" s="3" t="str">
        <f ca="1">VLOOKUP(E884,lastname[],2,FALSE)</f>
        <v>Khan</v>
      </c>
      <c r="I884">
        <f t="shared" ca="1" si="289"/>
        <v>33</v>
      </c>
      <c r="J884">
        <f t="shared" ca="1" si="290"/>
        <v>1</v>
      </c>
      <c r="K884" t="str">
        <f t="shared" ca="1" si="291"/>
        <v>men</v>
      </c>
      <c r="L884">
        <f t="shared" ca="1" si="292"/>
        <v>1</v>
      </c>
      <c r="M884" t="str">
        <f t="shared" ca="1" si="293"/>
        <v>Computer Science</v>
      </c>
      <c r="N884">
        <f t="shared" ca="1" si="294"/>
        <v>4</v>
      </c>
      <c r="O884" t="str">
        <f t="shared" ca="1" si="295"/>
        <v>PostGraduate</v>
      </c>
      <c r="P884">
        <f t="shared" ca="1" si="296"/>
        <v>1</v>
      </c>
      <c r="Q884">
        <f t="shared" ca="1" si="297"/>
        <v>4</v>
      </c>
      <c r="R884">
        <f t="shared" ca="1" si="298"/>
        <v>616116</v>
      </c>
      <c r="S884">
        <f t="shared" ca="1" si="299"/>
        <v>6</v>
      </c>
      <c r="T884" t="str">
        <f t="shared" ca="1" si="300"/>
        <v>Lords</v>
      </c>
      <c r="U884">
        <f t="shared" ca="1" si="301"/>
        <v>3641580.8723738017</v>
      </c>
      <c r="V884">
        <f t="shared" ca="1" si="302"/>
        <v>11338.514561596419</v>
      </c>
      <c r="W884">
        <f t="shared" ca="1" si="303"/>
        <v>359785.89494596556</v>
      </c>
      <c r="X884">
        <f t="shared" ca="1" si="304"/>
        <v>119008.10706622509</v>
      </c>
      <c r="Y884">
        <f t="shared" ca="1" si="305"/>
        <v>207208.39471763946</v>
      </c>
      <c r="Z884">
        <f t="shared" ca="1" si="306"/>
        <v>402618.66418145865</v>
      </c>
      <c r="AA884">
        <f t="shared" ca="1" si="307"/>
        <v>5020101.4315012256</v>
      </c>
      <c r="AB884">
        <f t="shared" ca="1" si="308"/>
        <v>4682546.4151557647</v>
      </c>
      <c r="AD884">
        <f ca="1">IF(main[[#This Row],[Place]]="Melbourne",main[[#This Row],[Networth]],0)</f>
        <v>0</v>
      </c>
      <c r="AE884">
        <f ca="1">IF(main[[#This Row],[Place]]="Cardiff",main[[#This Row],[Networth]],0)</f>
        <v>0</v>
      </c>
      <c r="AF884">
        <f ca="1">IF(main[[#This Row],[Place]]="New york",main[[#This Row],[Networth]],0)</f>
        <v>0</v>
      </c>
      <c r="AG884">
        <f ca="1">IF(main[[#This Row],[Place]]="London",main[[#This Row],[Networth]],0)</f>
        <v>0</v>
      </c>
      <c r="AH884">
        <f ca="1">IF(main[[#This Row],[Place]]="Paris",main[[#This Row],[Networth]],0)</f>
        <v>0</v>
      </c>
      <c r="AI884">
        <f ca="1">IF(main[[#This Row],[Place]]="Rome",main[[#This Row],[Networth]],0)</f>
        <v>0</v>
      </c>
      <c r="AJ884">
        <f ca="1">IF(main[[#This Row],[Place]]="Delhi",main[[#This Row],[Networth]],0)</f>
        <v>0</v>
      </c>
      <c r="AK884">
        <f ca="1">IF(main[[#This Row],[Place]]="Lords",main[[#This Row],[Networth]],0)</f>
        <v>4682546.4151557647</v>
      </c>
    </row>
    <row r="885" spans="4:37">
      <c r="D885" s="16">
        <f t="shared" ca="1" si="288"/>
        <v>4</v>
      </c>
      <c r="E885">
        <f t="shared" ca="1" si="288"/>
        <v>27</v>
      </c>
      <c r="F885">
        <f t="shared" si="309"/>
        <v>882</v>
      </c>
      <c r="G885" t="str">
        <f ca="1">VLOOKUP(D885,firstname[],2,FALSE)</f>
        <v>Sharmila</v>
      </c>
      <c r="H885" s="3" t="str">
        <f ca="1">VLOOKUP(E885,lastname[],2,FALSE)</f>
        <v>Khan</v>
      </c>
      <c r="I885">
        <f t="shared" ca="1" si="289"/>
        <v>27</v>
      </c>
      <c r="J885">
        <f t="shared" ca="1" si="290"/>
        <v>1</v>
      </c>
      <c r="K885" t="str">
        <f t="shared" ca="1" si="291"/>
        <v>men</v>
      </c>
      <c r="L885">
        <f t="shared" ca="1" si="292"/>
        <v>4</v>
      </c>
      <c r="M885" t="str">
        <f t="shared" ca="1" si="293"/>
        <v>IT</v>
      </c>
      <c r="N885">
        <f t="shared" ca="1" si="294"/>
        <v>2</v>
      </c>
      <c r="O885" t="str">
        <f t="shared" ca="1" si="295"/>
        <v>SSC</v>
      </c>
      <c r="P885">
        <f t="shared" ca="1" si="296"/>
        <v>1</v>
      </c>
      <c r="Q885">
        <f t="shared" ca="1" si="297"/>
        <v>4</v>
      </c>
      <c r="R885">
        <f t="shared" ca="1" si="298"/>
        <v>1339122</v>
      </c>
      <c r="S885">
        <f t="shared" ca="1" si="299"/>
        <v>3</v>
      </c>
      <c r="T885" t="str">
        <f t="shared" ca="1" si="300"/>
        <v>Paris</v>
      </c>
      <c r="U885">
        <f t="shared" ca="1" si="301"/>
        <v>8053953.4356046841</v>
      </c>
      <c r="V885">
        <f t="shared" ca="1" si="302"/>
        <v>81285.273160595403</v>
      </c>
      <c r="W885">
        <f t="shared" ca="1" si="303"/>
        <v>508589.01946286787</v>
      </c>
      <c r="X885">
        <f t="shared" ca="1" si="304"/>
        <v>231770.06410172809</v>
      </c>
      <c r="Y885">
        <f t="shared" ca="1" si="305"/>
        <v>27424.088240293881</v>
      </c>
      <c r="Z885">
        <f t="shared" ca="1" si="306"/>
        <v>47645.437437700602</v>
      </c>
      <c r="AA885">
        <f t="shared" ca="1" si="307"/>
        <v>9949309.8925052527</v>
      </c>
      <c r="AB885">
        <f t="shared" ca="1" si="308"/>
        <v>9608830.4670026358</v>
      </c>
      <c r="AD885">
        <f ca="1">IF(main[[#This Row],[Place]]="Melbourne",main[[#This Row],[Networth]],0)</f>
        <v>0</v>
      </c>
      <c r="AE885">
        <f ca="1">IF(main[[#This Row],[Place]]="Cardiff",main[[#This Row],[Networth]],0)</f>
        <v>0</v>
      </c>
      <c r="AF885">
        <f ca="1">IF(main[[#This Row],[Place]]="New york",main[[#This Row],[Networth]],0)</f>
        <v>0</v>
      </c>
      <c r="AG885">
        <f ca="1">IF(main[[#This Row],[Place]]="London",main[[#This Row],[Networth]],0)</f>
        <v>0</v>
      </c>
      <c r="AH885">
        <f ca="1">IF(main[[#This Row],[Place]]="Paris",main[[#This Row],[Networth]],0)</f>
        <v>9608830.4670026358</v>
      </c>
      <c r="AI885">
        <f ca="1">IF(main[[#This Row],[Place]]="Rome",main[[#This Row],[Networth]],0)</f>
        <v>0</v>
      </c>
      <c r="AJ885">
        <f ca="1">IF(main[[#This Row],[Place]]="Delhi",main[[#This Row],[Networth]],0)</f>
        <v>0</v>
      </c>
      <c r="AK885">
        <f ca="1">IF(main[[#This Row],[Place]]="Lords",main[[#This Row],[Networth]],0)</f>
        <v>0</v>
      </c>
    </row>
    <row r="886" spans="4:37">
      <c r="D886" s="16">
        <f t="shared" ca="1" si="288"/>
        <v>24</v>
      </c>
      <c r="E886">
        <f t="shared" ca="1" si="288"/>
        <v>2</v>
      </c>
      <c r="F886">
        <f t="shared" si="309"/>
        <v>883</v>
      </c>
      <c r="G886" t="str">
        <f ca="1">VLOOKUP(D886,firstname[],2,FALSE)</f>
        <v>Katnam</v>
      </c>
      <c r="H886" s="3" t="str">
        <f ca="1">VLOOKUP(E886,lastname[],2,FALSE)</f>
        <v>Nadel</v>
      </c>
      <c r="I886">
        <f t="shared" ca="1" si="289"/>
        <v>45</v>
      </c>
      <c r="J886">
        <f t="shared" ca="1" si="290"/>
        <v>2</v>
      </c>
      <c r="K886" t="str">
        <f t="shared" ca="1" si="291"/>
        <v>women</v>
      </c>
      <c r="L886">
        <f t="shared" ca="1" si="292"/>
        <v>5</v>
      </c>
      <c r="M886" t="str">
        <f t="shared" ca="1" si="293"/>
        <v>Electrical</v>
      </c>
      <c r="N886">
        <f t="shared" ca="1" si="294"/>
        <v>3</v>
      </c>
      <c r="O886" t="str">
        <f t="shared" ca="1" si="295"/>
        <v>Graduate</v>
      </c>
      <c r="P886">
        <f t="shared" ca="1" si="296"/>
        <v>3</v>
      </c>
      <c r="Q886">
        <f t="shared" ca="1" si="297"/>
        <v>3</v>
      </c>
      <c r="R886">
        <f t="shared" ca="1" si="298"/>
        <v>870188</v>
      </c>
      <c r="S886">
        <f t="shared" ca="1" si="299"/>
        <v>7</v>
      </c>
      <c r="T886" t="str">
        <f t="shared" ca="1" si="300"/>
        <v>Melbourne</v>
      </c>
      <c r="U886">
        <f t="shared" ca="1" si="301"/>
        <v>7128379.2728575114</v>
      </c>
      <c r="V886">
        <f t="shared" ca="1" si="302"/>
        <v>11874.303788995947</v>
      </c>
      <c r="W886">
        <f t="shared" ca="1" si="303"/>
        <v>435743.4666274701</v>
      </c>
      <c r="X886">
        <f t="shared" ca="1" si="304"/>
        <v>248027.1046306185</v>
      </c>
      <c r="Y886">
        <f t="shared" ca="1" si="305"/>
        <v>853941.32094396616</v>
      </c>
      <c r="Z886">
        <f t="shared" ca="1" si="306"/>
        <v>593571.00430932653</v>
      </c>
      <c r="AA886">
        <f t="shared" ca="1" si="307"/>
        <v>9027881.7437943071</v>
      </c>
      <c r="AB886">
        <f t="shared" ca="1" si="308"/>
        <v>7914039.0144307259</v>
      </c>
      <c r="AD886">
        <f ca="1">IF(main[[#This Row],[Place]]="Melbourne",main[[#This Row],[Networth]],0)</f>
        <v>7914039.0144307259</v>
      </c>
      <c r="AE886">
        <f ca="1">IF(main[[#This Row],[Place]]="Cardiff",main[[#This Row],[Networth]],0)</f>
        <v>0</v>
      </c>
      <c r="AF886">
        <f ca="1">IF(main[[#This Row],[Place]]="New york",main[[#This Row],[Networth]],0)</f>
        <v>0</v>
      </c>
      <c r="AG886">
        <f ca="1">IF(main[[#This Row],[Place]]="London",main[[#This Row],[Networth]],0)</f>
        <v>0</v>
      </c>
      <c r="AH886">
        <f ca="1">IF(main[[#This Row],[Place]]="Paris",main[[#This Row],[Networth]],0)</f>
        <v>0</v>
      </c>
      <c r="AI886">
        <f ca="1">IF(main[[#This Row],[Place]]="Rome",main[[#This Row],[Networth]],0)</f>
        <v>0</v>
      </c>
      <c r="AJ886">
        <f ca="1">IF(main[[#This Row],[Place]]="Delhi",main[[#This Row],[Networth]],0)</f>
        <v>0</v>
      </c>
      <c r="AK886">
        <f ca="1">IF(main[[#This Row],[Place]]="Lords",main[[#This Row],[Networth]],0)</f>
        <v>0</v>
      </c>
    </row>
    <row r="887" spans="4:37">
      <c r="D887" s="16">
        <f t="shared" ca="1" si="288"/>
        <v>1</v>
      </c>
      <c r="E887">
        <f t="shared" ca="1" si="288"/>
        <v>22</v>
      </c>
      <c r="F887">
        <f t="shared" si="309"/>
        <v>884</v>
      </c>
      <c r="G887" t="str">
        <f ca="1">VLOOKUP(D887,firstname[],2,FALSE)</f>
        <v>Abhijeet</v>
      </c>
      <c r="H887" s="3" t="str">
        <f ca="1">VLOOKUP(E887,lastname[],2,FALSE)</f>
        <v>Chandel</v>
      </c>
      <c r="I887">
        <f t="shared" ca="1" si="289"/>
        <v>25</v>
      </c>
      <c r="J887">
        <f t="shared" ca="1" si="290"/>
        <v>2</v>
      </c>
      <c r="K887" t="str">
        <f t="shared" ca="1" si="291"/>
        <v>women</v>
      </c>
      <c r="L887">
        <f t="shared" ca="1" si="292"/>
        <v>1</v>
      </c>
      <c r="M887" t="str">
        <f t="shared" ca="1" si="293"/>
        <v>Computer Science</v>
      </c>
      <c r="N887">
        <f t="shared" ca="1" si="294"/>
        <v>3</v>
      </c>
      <c r="O887" t="str">
        <f t="shared" ca="1" si="295"/>
        <v>Graduate</v>
      </c>
      <c r="P887">
        <f t="shared" ca="1" si="296"/>
        <v>1</v>
      </c>
      <c r="Q887">
        <f t="shared" ca="1" si="297"/>
        <v>4</v>
      </c>
      <c r="R887">
        <f t="shared" ca="1" si="298"/>
        <v>1097938</v>
      </c>
      <c r="S887">
        <f t="shared" ca="1" si="299"/>
        <v>3</v>
      </c>
      <c r="T887" t="str">
        <f t="shared" ca="1" si="300"/>
        <v>Paris</v>
      </c>
      <c r="U887">
        <f t="shared" ca="1" si="301"/>
        <v>383217.14451813075</v>
      </c>
      <c r="V887">
        <f t="shared" ca="1" si="302"/>
        <v>31818.50677290844</v>
      </c>
      <c r="W887">
        <f t="shared" ca="1" si="303"/>
        <v>237086.9376908922</v>
      </c>
      <c r="X887">
        <f t="shared" ca="1" si="304"/>
        <v>181720.54430175445</v>
      </c>
      <c r="Y887">
        <f t="shared" ca="1" si="305"/>
        <v>9649.2020805054544</v>
      </c>
      <c r="Z887">
        <f t="shared" ca="1" si="306"/>
        <v>233836.098503071</v>
      </c>
      <c r="AA887">
        <f t="shared" ca="1" si="307"/>
        <v>1952078.1807120941</v>
      </c>
      <c r="AB887">
        <f t="shared" ca="1" si="308"/>
        <v>1728889.9275569259</v>
      </c>
      <c r="AD887">
        <f ca="1">IF(main[[#This Row],[Place]]="Melbourne",main[[#This Row],[Networth]],0)</f>
        <v>0</v>
      </c>
      <c r="AE887">
        <f ca="1">IF(main[[#This Row],[Place]]="Cardiff",main[[#This Row],[Networth]],0)</f>
        <v>0</v>
      </c>
      <c r="AF887">
        <f ca="1">IF(main[[#This Row],[Place]]="New york",main[[#This Row],[Networth]],0)</f>
        <v>0</v>
      </c>
      <c r="AG887">
        <f ca="1">IF(main[[#This Row],[Place]]="London",main[[#This Row],[Networth]],0)</f>
        <v>0</v>
      </c>
      <c r="AH887">
        <f ca="1">IF(main[[#This Row],[Place]]="Paris",main[[#This Row],[Networth]],0)</f>
        <v>1728889.9275569259</v>
      </c>
      <c r="AI887">
        <f ca="1">IF(main[[#This Row],[Place]]="Rome",main[[#This Row],[Networth]],0)</f>
        <v>0</v>
      </c>
      <c r="AJ887">
        <f ca="1">IF(main[[#This Row],[Place]]="Delhi",main[[#This Row],[Networth]],0)</f>
        <v>0</v>
      </c>
      <c r="AK887">
        <f ca="1">IF(main[[#This Row],[Place]]="Lords",main[[#This Row],[Networth]],0)</f>
        <v>0</v>
      </c>
    </row>
    <row r="888" spans="4:37">
      <c r="D888" s="16">
        <f t="shared" ca="1" si="288"/>
        <v>29</v>
      </c>
      <c r="E888">
        <f t="shared" ca="1" si="288"/>
        <v>25</v>
      </c>
      <c r="F888">
        <f t="shared" si="309"/>
        <v>885</v>
      </c>
      <c r="G888" t="str">
        <f ca="1">VLOOKUP(D888,firstname[],2,FALSE)</f>
        <v>Asgar</v>
      </c>
      <c r="H888" s="3" t="str">
        <f ca="1">VLOOKUP(E888,lastname[],2,FALSE)</f>
        <v>Mathhodkar</v>
      </c>
      <c r="I888">
        <f t="shared" ca="1" si="289"/>
        <v>32</v>
      </c>
      <c r="J888">
        <f t="shared" ca="1" si="290"/>
        <v>2</v>
      </c>
      <c r="K888" t="str">
        <f t="shared" ca="1" si="291"/>
        <v>women</v>
      </c>
      <c r="L888">
        <f t="shared" ca="1" si="292"/>
        <v>5</v>
      </c>
      <c r="M888" t="str">
        <f t="shared" ca="1" si="293"/>
        <v>Electrical</v>
      </c>
      <c r="N888">
        <f t="shared" ca="1" si="294"/>
        <v>5</v>
      </c>
      <c r="O888" t="str">
        <f t="shared" ca="1" si="295"/>
        <v>PHD</v>
      </c>
      <c r="P888">
        <f t="shared" ca="1" si="296"/>
        <v>2</v>
      </c>
      <c r="Q888">
        <f t="shared" ca="1" si="297"/>
        <v>4</v>
      </c>
      <c r="R888">
        <f t="shared" ca="1" si="298"/>
        <v>912868</v>
      </c>
      <c r="S888">
        <f t="shared" ca="1" si="299"/>
        <v>4</v>
      </c>
      <c r="T888" t="str">
        <f t="shared" ca="1" si="300"/>
        <v>Rome</v>
      </c>
      <c r="U888">
        <f t="shared" ca="1" si="301"/>
        <v>733072.13277970627</v>
      </c>
      <c r="V888">
        <f t="shared" ca="1" si="302"/>
        <v>59598.567281997872</v>
      </c>
      <c r="W888">
        <f t="shared" ca="1" si="303"/>
        <v>251132.03801978409</v>
      </c>
      <c r="X888">
        <f t="shared" ca="1" si="304"/>
        <v>138760.7587214463</v>
      </c>
      <c r="Y888">
        <f t="shared" ca="1" si="305"/>
        <v>358562.64899381244</v>
      </c>
      <c r="Z888">
        <f t="shared" ca="1" si="306"/>
        <v>449033.17282548855</v>
      </c>
      <c r="AA888">
        <f t="shared" ca="1" si="307"/>
        <v>2346105.3436249788</v>
      </c>
      <c r="AB888">
        <f t="shared" ca="1" si="308"/>
        <v>1789183.3686277224</v>
      </c>
      <c r="AD888">
        <f ca="1">IF(main[[#This Row],[Place]]="Melbourne",main[[#This Row],[Networth]],0)</f>
        <v>0</v>
      </c>
      <c r="AE888">
        <f ca="1">IF(main[[#This Row],[Place]]="Cardiff",main[[#This Row],[Networth]],0)</f>
        <v>0</v>
      </c>
      <c r="AF888">
        <f ca="1">IF(main[[#This Row],[Place]]="New york",main[[#This Row],[Networth]],0)</f>
        <v>0</v>
      </c>
      <c r="AG888">
        <f ca="1">IF(main[[#This Row],[Place]]="London",main[[#This Row],[Networth]],0)</f>
        <v>0</v>
      </c>
      <c r="AH888">
        <f ca="1">IF(main[[#This Row],[Place]]="Paris",main[[#This Row],[Networth]],0)</f>
        <v>0</v>
      </c>
      <c r="AI888">
        <f ca="1">IF(main[[#This Row],[Place]]="Rome",main[[#This Row],[Networth]],0)</f>
        <v>1789183.3686277224</v>
      </c>
      <c r="AJ888">
        <f ca="1">IF(main[[#This Row],[Place]]="Delhi",main[[#This Row],[Networth]],0)</f>
        <v>0</v>
      </c>
      <c r="AK888">
        <f ca="1">IF(main[[#This Row],[Place]]="Lords",main[[#This Row],[Networth]],0)</f>
        <v>0</v>
      </c>
    </row>
    <row r="889" spans="4:37">
      <c r="D889" s="16">
        <f t="shared" ca="1" si="288"/>
        <v>6</v>
      </c>
      <c r="E889">
        <f t="shared" ca="1" si="288"/>
        <v>26</v>
      </c>
      <c r="F889">
        <f t="shared" si="309"/>
        <v>886</v>
      </c>
      <c r="G889" t="str">
        <f ca="1">VLOOKUP(D889,firstname[],2,FALSE)</f>
        <v>Donald</v>
      </c>
      <c r="H889" s="3" t="str">
        <f ca="1">VLOOKUP(E889,lastname[],2,FALSE)</f>
        <v>Stirling</v>
      </c>
      <c r="I889">
        <f t="shared" ca="1" si="289"/>
        <v>45</v>
      </c>
      <c r="J889">
        <f t="shared" ca="1" si="290"/>
        <v>1</v>
      </c>
      <c r="K889" t="str">
        <f t="shared" ca="1" si="291"/>
        <v>men</v>
      </c>
      <c r="L889">
        <f t="shared" ca="1" si="292"/>
        <v>6</v>
      </c>
      <c r="M889" t="str">
        <f t="shared" ca="1" si="293"/>
        <v>Biotech</v>
      </c>
      <c r="N889">
        <f t="shared" ca="1" si="294"/>
        <v>2</v>
      </c>
      <c r="O889" t="str">
        <f t="shared" ca="1" si="295"/>
        <v>SSC</v>
      </c>
      <c r="P889">
        <f t="shared" ca="1" si="296"/>
        <v>1</v>
      </c>
      <c r="Q889">
        <f t="shared" ca="1" si="297"/>
        <v>3</v>
      </c>
      <c r="R889">
        <f t="shared" ca="1" si="298"/>
        <v>725767</v>
      </c>
      <c r="S889">
        <f t="shared" ca="1" si="299"/>
        <v>8</v>
      </c>
      <c r="T889" t="str">
        <f t="shared" ca="1" si="300"/>
        <v>Cardiff</v>
      </c>
      <c r="U889">
        <f t="shared" ca="1" si="301"/>
        <v>2444986.8801549436</v>
      </c>
      <c r="V889">
        <f t="shared" ca="1" si="302"/>
        <v>108092.72449426456</v>
      </c>
      <c r="W889">
        <f t="shared" ca="1" si="303"/>
        <v>467250.54915405897</v>
      </c>
      <c r="X889">
        <f t="shared" ca="1" si="304"/>
        <v>417467.75358549779</v>
      </c>
      <c r="Y889">
        <f t="shared" ca="1" si="305"/>
        <v>311085.01773109281</v>
      </c>
      <c r="Z889">
        <f t="shared" ca="1" si="306"/>
        <v>524171.62024780863</v>
      </c>
      <c r="AA889">
        <f t="shared" ca="1" si="307"/>
        <v>4162176.0495568113</v>
      </c>
      <c r="AB889">
        <f t="shared" ca="1" si="308"/>
        <v>3325530.5537459562</v>
      </c>
      <c r="AD889">
        <f ca="1">IF(main[[#This Row],[Place]]="Melbourne",main[[#This Row],[Networth]],0)</f>
        <v>0</v>
      </c>
      <c r="AE889">
        <f ca="1">IF(main[[#This Row],[Place]]="Cardiff",main[[#This Row],[Networth]],0)</f>
        <v>3325530.5537459562</v>
      </c>
      <c r="AF889">
        <f ca="1">IF(main[[#This Row],[Place]]="New york",main[[#This Row],[Networth]],0)</f>
        <v>0</v>
      </c>
      <c r="AG889">
        <f ca="1">IF(main[[#This Row],[Place]]="London",main[[#This Row],[Networth]],0)</f>
        <v>0</v>
      </c>
      <c r="AH889">
        <f ca="1">IF(main[[#This Row],[Place]]="Paris",main[[#This Row],[Networth]],0)</f>
        <v>0</v>
      </c>
      <c r="AI889">
        <f ca="1">IF(main[[#This Row],[Place]]="Rome",main[[#This Row],[Networth]],0)</f>
        <v>0</v>
      </c>
      <c r="AJ889">
        <f ca="1">IF(main[[#This Row],[Place]]="Delhi",main[[#This Row],[Networth]],0)</f>
        <v>0</v>
      </c>
      <c r="AK889">
        <f ca="1">IF(main[[#This Row],[Place]]="Lords",main[[#This Row],[Networth]],0)</f>
        <v>0</v>
      </c>
    </row>
    <row r="890" spans="4:37">
      <c r="D890" s="16">
        <f t="shared" ca="1" si="288"/>
        <v>16</v>
      </c>
      <c r="E890">
        <f t="shared" ca="1" si="288"/>
        <v>24</v>
      </c>
      <c r="F890">
        <f t="shared" si="309"/>
        <v>887</v>
      </c>
      <c r="G890" t="str">
        <f ca="1">VLOOKUP(D890,firstname[],2,FALSE)</f>
        <v>Kane</v>
      </c>
      <c r="H890" s="3" t="str">
        <f ca="1">VLOOKUP(E890,lastname[],2,FALSE)</f>
        <v>Sundar</v>
      </c>
      <c r="I890">
        <f t="shared" ca="1" si="289"/>
        <v>41</v>
      </c>
      <c r="J890">
        <f t="shared" ca="1" si="290"/>
        <v>1</v>
      </c>
      <c r="K890" t="str">
        <f t="shared" ca="1" si="291"/>
        <v>men</v>
      </c>
      <c r="L890">
        <f t="shared" ca="1" si="292"/>
        <v>2</v>
      </c>
      <c r="M890" t="str">
        <f t="shared" ca="1" si="293"/>
        <v>Chemical</v>
      </c>
      <c r="N890">
        <f t="shared" ca="1" si="294"/>
        <v>1</v>
      </c>
      <c r="O890" t="str">
        <f t="shared" ca="1" si="295"/>
        <v>HSC</v>
      </c>
      <c r="P890">
        <f t="shared" ca="1" si="296"/>
        <v>2</v>
      </c>
      <c r="Q890">
        <f t="shared" ca="1" si="297"/>
        <v>2</v>
      </c>
      <c r="R890">
        <f t="shared" ca="1" si="298"/>
        <v>1139704</v>
      </c>
      <c r="S890">
        <f t="shared" ca="1" si="299"/>
        <v>6</v>
      </c>
      <c r="T890" t="str">
        <f t="shared" ca="1" si="300"/>
        <v>Lords</v>
      </c>
      <c r="U890">
        <f t="shared" ca="1" si="301"/>
        <v>7374342.1316865012</v>
      </c>
      <c r="V890">
        <f t="shared" ca="1" si="302"/>
        <v>621470.35143982992</v>
      </c>
      <c r="W890">
        <f t="shared" ca="1" si="303"/>
        <v>956699.72216160386</v>
      </c>
      <c r="X890">
        <f t="shared" ca="1" si="304"/>
        <v>8417.8393254246603</v>
      </c>
      <c r="Y890">
        <f t="shared" ca="1" si="305"/>
        <v>716386.41553473147</v>
      </c>
      <c r="Z890">
        <f t="shared" ca="1" si="306"/>
        <v>178213.74917734246</v>
      </c>
      <c r="AA890">
        <f t="shared" ca="1" si="307"/>
        <v>9648959.6030254476</v>
      </c>
      <c r="AB890">
        <f t="shared" ca="1" si="308"/>
        <v>8302684.9967254624</v>
      </c>
      <c r="AD890">
        <f ca="1">IF(main[[#This Row],[Place]]="Melbourne",main[[#This Row],[Networth]],0)</f>
        <v>0</v>
      </c>
      <c r="AE890">
        <f ca="1">IF(main[[#This Row],[Place]]="Cardiff",main[[#This Row],[Networth]],0)</f>
        <v>0</v>
      </c>
      <c r="AF890">
        <f ca="1">IF(main[[#This Row],[Place]]="New york",main[[#This Row],[Networth]],0)</f>
        <v>0</v>
      </c>
      <c r="AG890">
        <f ca="1">IF(main[[#This Row],[Place]]="London",main[[#This Row],[Networth]],0)</f>
        <v>0</v>
      </c>
      <c r="AH890">
        <f ca="1">IF(main[[#This Row],[Place]]="Paris",main[[#This Row],[Networth]],0)</f>
        <v>0</v>
      </c>
      <c r="AI890">
        <f ca="1">IF(main[[#This Row],[Place]]="Rome",main[[#This Row],[Networth]],0)</f>
        <v>0</v>
      </c>
      <c r="AJ890">
        <f ca="1">IF(main[[#This Row],[Place]]="Delhi",main[[#This Row],[Networth]],0)</f>
        <v>0</v>
      </c>
      <c r="AK890">
        <f ca="1">IF(main[[#This Row],[Place]]="Lords",main[[#This Row],[Networth]],0)</f>
        <v>8302684.9967254624</v>
      </c>
    </row>
    <row r="891" spans="4:37">
      <c r="D891" s="16">
        <f t="shared" ca="1" si="288"/>
        <v>1</v>
      </c>
      <c r="E891">
        <f t="shared" ca="1" si="288"/>
        <v>3</v>
      </c>
      <c r="F891">
        <f t="shared" si="309"/>
        <v>888</v>
      </c>
      <c r="G891" t="str">
        <f ca="1">VLOOKUP(D891,firstname[],2,FALSE)</f>
        <v>Abhijeet</v>
      </c>
      <c r="H891" s="3" t="str">
        <f ca="1">VLOOKUP(E891,lastname[],2,FALSE)</f>
        <v>Nadela</v>
      </c>
      <c r="I891">
        <f t="shared" ca="1" si="289"/>
        <v>43</v>
      </c>
      <c r="J891">
        <f t="shared" ca="1" si="290"/>
        <v>2</v>
      </c>
      <c r="K891" t="str">
        <f t="shared" ca="1" si="291"/>
        <v>women</v>
      </c>
      <c r="L891">
        <f t="shared" ca="1" si="292"/>
        <v>6</v>
      </c>
      <c r="M891" t="str">
        <f t="shared" ca="1" si="293"/>
        <v>Biotech</v>
      </c>
      <c r="N891">
        <f t="shared" ca="1" si="294"/>
        <v>4</v>
      </c>
      <c r="O891" t="str">
        <f t="shared" ca="1" si="295"/>
        <v>PostGraduate</v>
      </c>
      <c r="P891">
        <f t="shared" ca="1" si="296"/>
        <v>2</v>
      </c>
      <c r="Q891">
        <f t="shared" ca="1" si="297"/>
        <v>4</v>
      </c>
      <c r="R891">
        <f t="shared" ca="1" si="298"/>
        <v>1204695</v>
      </c>
      <c r="S891">
        <f t="shared" ca="1" si="299"/>
        <v>7</v>
      </c>
      <c r="T891" t="str">
        <f t="shared" ca="1" si="300"/>
        <v>Melbourne</v>
      </c>
      <c r="U891">
        <f t="shared" ca="1" si="301"/>
        <v>6993311.993209796</v>
      </c>
      <c r="V891">
        <f t="shared" ca="1" si="302"/>
        <v>135587.42945215615</v>
      </c>
      <c r="W891">
        <f t="shared" ca="1" si="303"/>
        <v>74950.709870841296</v>
      </c>
      <c r="X891">
        <f t="shared" ca="1" si="304"/>
        <v>65136.5505007174</v>
      </c>
      <c r="Y891">
        <f t="shared" ca="1" si="305"/>
        <v>1033820.4110621932</v>
      </c>
      <c r="Z891">
        <f t="shared" ca="1" si="306"/>
        <v>679083.53805873357</v>
      </c>
      <c r="AA891">
        <f t="shared" ca="1" si="307"/>
        <v>8952041.2411393709</v>
      </c>
      <c r="AB891">
        <f t="shared" ca="1" si="308"/>
        <v>7717496.8501243042</v>
      </c>
      <c r="AD891">
        <f ca="1">IF(main[[#This Row],[Place]]="Melbourne",main[[#This Row],[Networth]],0)</f>
        <v>7717496.8501243042</v>
      </c>
      <c r="AE891">
        <f ca="1">IF(main[[#This Row],[Place]]="Cardiff",main[[#This Row],[Networth]],0)</f>
        <v>0</v>
      </c>
      <c r="AF891">
        <f ca="1">IF(main[[#This Row],[Place]]="New york",main[[#This Row],[Networth]],0)</f>
        <v>0</v>
      </c>
      <c r="AG891">
        <f ca="1">IF(main[[#This Row],[Place]]="London",main[[#This Row],[Networth]],0)</f>
        <v>0</v>
      </c>
      <c r="AH891">
        <f ca="1">IF(main[[#This Row],[Place]]="Paris",main[[#This Row],[Networth]],0)</f>
        <v>0</v>
      </c>
      <c r="AI891">
        <f ca="1">IF(main[[#This Row],[Place]]="Rome",main[[#This Row],[Networth]],0)</f>
        <v>0</v>
      </c>
      <c r="AJ891">
        <f ca="1">IF(main[[#This Row],[Place]]="Delhi",main[[#This Row],[Networth]],0)</f>
        <v>0</v>
      </c>
      <c r="AK891">
        <f ca="1">IF(main[[#This Row],[Place]]="Lords",main[[#This Row],[Networth]],0)</f>
        <v>0</v>
      </c>
    </row>
    <row r="892" spans="4:37">
      <c r="D892" s="16">
        <f t="shared" ca="1" si="288"/>
        <v>11</v>
      </c>
      <c r="E892">
        <f t="shared" ca="1" si="288"/>
        <v>24</v>
      </c>
      <c r="F892">
        <f t="shared" si="309"/>
        <v>889</v>
      </c>
      <c r="G892" t="str">
        <f ca="1">VLOOKUP(D892,firstname[],2,FALSE)</f>
        <v>Saharsh</v>
      </c>
      <c r="H892" s="3" t="str">
        <f ca="1">VLOOKUP(E892,lastname[],2,FALSE)</f>
        <v>Sundar</v>
      </c>
      <c r="I892">
        <f t="shared" ca="1" si="289"/>
        <v>42</v>
      </c>
      <c r="J892">
        <f t="shared" ca="1" si="290"/>
        <v>1</v>
      </c>
      <c r="K892" t="str">
        <f t="shared" ca="1" si="291"/>
        <v>men</v>
      </c>
      <c r="L892">
        <f t="shared" ca="1" si="292"/>
        <v>6</v>
      </c>
      <c r="M892" t="str">
        <f t="shared" ca="1" si="293"/>
        <v>Biotech</v>
      </c>
      <c r="N892">
        <f t="shared" ca="1" si="294"/>
        <v>5</v>
      </c>
      <c r="O892" t="str">
        <f t="shared" ca="1" si="295"/>
        <v>PHD</v>
      </c>
      <c r="P892">
        <f t="shared" ca="1" si="296"/>
        <v>1</v>
      </c>
      <c r="Q892">
        <f t="shared" ca="1" si="297"/>
        <v>3</v>
      </c>
      <c r="R892">
        <f t="shared" ca="1" si="298"/>
        <v>820492</v>
      </c>
      <c r="S892">
        <f t="shared" ca="1" si="299"/>
        <v>2</v>
      </c>
      <c r="T892" t="str">
        <f t="shared" ca="1" si="300"/>
        <v>London</v>
      </c>
      <c r="U892">
        <f t="shared" ca="1" si="301"/>
        <v>6971583.9930319032</v>
      </c>
      <c r="V892">
        <f t="shared" ca="1" si="302"/>
        <v>208912.68432563671</v>
      </c>
      <c r="W892">
        <f t="shared" ca="1" si="303"/>
        <v>386439.76402911451</v>
      </c>
      <c r="X892">
        <f t="shared" ca="1" si="304"/>
        <v>233485.98965954233</v>
      </c>
      <c r="Y892">
        <f t="shared" ca="1" si="305"/>
        <v>489557.3611721847</v>
      </c>
      <c r="Z892">
        <f t="shared" ca="1" si="306"/>
        <v>82445.786871420714</v>
      </c>
      <c r="AA892">
        <f t="shared" ca="1" si="307"/>
        <v>8260961.5439324388</v>
      </c>
      <c r="AB892">
        <f t="shared" ca="1" si="308"/>
        <v>7329005.5087750759</v>
      </c>
      <c r="AD892">
        <f ca="1">IF(main[[#This Row],[Place]]="Melbourne",main[[#This Row],[Networth]],0)</f>
        <v>0</v>
      </c>
      <c r="AE892">
        <f ca="1">IF(main[[#This Row],[Place]]="Cardiff",main[[#This Row],[Networth]],0)</f>
        <v>0</v>
      </c>
      <c r="AF892">
        <f ca="1">IF(main[[#This Row],[Place]]="New york",main[[#This Row],[Networth]],0)</f>
        <v>0</v>
      </c>
      <c r="AG892">
        <f ca="1">IF(main[[#This Row],[Place]]="London",main[[#This Row],[Networth]],0)</f>
        <v>7329005.5087750759</v>
      </c>
      <c r="AH892">
        <f ca="1">IF(main[[#This Row],[Place]]="Paris",main[[#This Row],[Networth]],0)</f>
        <v>0</v>
      </c>
      <c r="AI892">
        <f ca="1">IF(main[[#This Row],[Place]]="Rome",main[[#This Row],[Networth]],0)</f>
        <v>0</v>
      </c>
      <c r="AJ892">
        <f ca="1">IF(main[[#This Row],[Place]]="Delhi",main[[#This Row],[Networth]],0)</f>
        <v>0</v>
      </c>
      <c r="AK892">
        <f ca="1">IF(main[[#This Row],[Place]]="Lords",main[[#This Row],[Networth]],0)</f>
        <v>0</v>
      </c>
    </row>
    <row r="893" spans="4:37">
      <c r="D893" s="16">
        <f t="shared" ca="1" si="288"/>
        <v>20</v>
      </c>
      <c r="E893">
        <f t="shared" ca="1" si="288"/>
        <v>10</v>
      </c>
      <c r="F893">
        <f t="shared" si="309"/>
        <v>890</v>
      </c>
      <c r="G893" t="str">
        <f ca="1">VLOOKUP(D893,firstname[],2,FALSE)</f>
        <v>Rozy</v>
      </c>
      <c r="H893" s="3" t="str">
        <f ca="1">VLOOKUP(E893,lastname[],2,FALSE)</f>
        <v>Musk</v>
      </c>
      <c r="I893">
        <f t="shared" ca="1" si="289"/>
        <v>33</v>
      </c>
      <c r="J893">
        <f t="shared" ca="1" si="290"/>
        <v>1</v>
      </c>
      <c r="K893" t="str">
        <f t="shared" ca="1" si="291"/>
        <v>men</v>
      </c>
      <c r="L893">
        <f t="shared" ca="1" si="292"/>
        <v>5</v>
      </c>
      <c r="M893" t="str">
        <f t="shared" ca="1" si="293"/>
        <v>Electrical</v>
      </c>
      <c r="N893">
        <f t="shared" ca="1" si="294"/>
        <v>3</v>
      </c>
      <c r="O893" t="str">
        <f t="shared" ca="1" si="295"/>
        <v>Graduate</v>
      </c>
      <c r="P893">
        <f t="shared" ca="1" si="296"/>
        <v>2</v>
      </c>
      <c r="Q893">
        <f t="shared" ca="1" si="297"/>
        <v>1</v>
      </c>
      <c r="R893">
        <f t="shared" ca="1" si="298"/>
        <v>721118</v>
      </c>
      <c r="S893">
        <f t="shared" ca="1" si="299"/>
        <v>3</v>
      </c>
      <c r="T893" t="str">
        <f t="shared" ca="1" si="300"/>
        <v>Paris</v>
      </c>
      <c r="U893">
        <f t="shared" ca="1" si="301"/>
        <v>5548564.1204286832</v>
      </c>
      <c r="V893">
        <f t="shared" ca="1" si="302"/>
        <v>457055.07061076193</v>
      </c>
      <c r="W893">
        <f t="shared" ca="1" si="303"/>
        <v>267912.65350474417</v>
      </c>
      <c r="X893">
        <f t="shared" ca="1" si="304"/>
        <v>171852.33848336665</v>
      </c>
      <c r="Y893">
        <f t="shared" ca="1" si="305"/>
        <v>698601.02304012596</v>
      </c>
      <c r="Z893">
        <f t="shared" ca="1" si="306"/>
        <v>285005.30516878585</v>
      </c>
      <c r="AA893">
        <f t="shared" ca="1" si="307"/>
        <v>6822600.0791022135</v>
      </c>
      <c r="AB893">
        <f t="shared" ca="1" si="308"/>
        <v>5495091.6469679596</v>
      </c>
      <c r="AD893">
        <f ca="1">IF(main[[#This Row],[Place]]="Melbourne",main[[#This Row],[Networth]],0)</f>
        <v>0</v>
      </c>
      <c r="AE893">
        <f ca="1">IF(main[[#This Row],[Place]]="Cardiff",main[[#This Row],[Networth]],0)</f>
        <v>0</v>
      </c>
      <c r="AF893">
        <f ca="1">IF(main[[#This Row],[Place]]="New york",main[[#This Row],[Networth]],0)</f>
        <v>0</v>
      </c>
      <c r="AG893">
        <f ca="1">IF(main[[#This Row],[Place]]="London",main[[#This Row],[Networth]],0)</f>
        <v>0</v>
      </c>
      <c r="AH893">
        <f ca="1">IF(main[[#This Row],[Place]]="Paris",main[[#This Row],[Networth]],0)</f>
        <v>5495091.6469679596</v>
      </c>
      <c r="AI893">
        <f ca="1">IF(main[[#This Row],[Place]]="Rome",main[[#This Row],[Networth]],0)</f>
        <v>0</v>
      </c>
      <c r="AJ893">
        <f ca="1">IF(main[[#This Row],[Place]]="Delhi",main[[#This Row],[Networth]],0)</f>
        <v>0</v>
      </c>
      <c r="AK893">
        <f ca="1">IF(main[[#This Row],[Place]]="Lords",main[[#This Row],[Networth]],0)</f>
        <v>0</v>
      </c>
    </row>
    <row r="894" spans="4:37">
      <c r="D894" s="16">
        <f t="shared" ca="1" si="288"/>
        <v>26</v>
      </c>
      <c r="E894">
        <f t="shared" ca="1" si="288"/>
        <v>14</v>
      </c>
      <c r="F894">
        <f t="shared" si="309"/>
        <v>891</v>
      </c>
      <c r="G894" t="str">
        <f ca="1">VLOOKUP(D894,firstname[],2,FALSE)</f>
        <v>Paul</v>
      </c>
      <c r="H894" s="3" t="str">
        <f ca="1">VLOOKUP(E894,lastname[],2,FALSE)</f>
        <v>Samad</v>
      </c>
      <c r="I894">
        <f t="shared" ca="1" si="289"/>
        <v>26</v>
      </c>
      <c r="J894">
        <f t="shared" ca="1" si="290"/>
        <v>1</v>
      </c>
      <c r="K894" t="str">
        <f t="shared" ca="1" si="291"/>
        <v>men</v>
      </c>
      <c r="L894">
        <f t="shared" ca="1" si="292"/>
        <v>2</v>
      </c>
      <c r="M894" t="str">
        <f t="shared" ca="1" si="293"/>
        <v>Chemical</v>
      </c>
      <c r="N894">
        <f t="shared" ca="1" si="294"/>
        <v>2</v>
      </c>
      <c r="O894" t="str">
        <f t="shared" ca="1" si="295"/>
        <v>SSC</v>
      </c>
      <c r="P894">
        <f t="shared" ca="1" si="296"/>
        <v>3</v>
      </c>
      <c r="Q894">
        <f t="shared" ca="1" si="297"/>
        <v>3</v>
      </c>
      <c r="R894">
        <f t="shared" ca="1" si="298"/>
        <v>1013985</v>
      </c>
      <c r="S894">
        <f t="shared" ca="1" si="299"/>
        <v>5</v>
      </c>
      <c r="T894" t="str">
        <f t="shared" ca="1" si="300"/>
        <v>Delhi</v>
      </c>
      <c r="U894">
        <f t="shared" ca="1" si="301"/>
        <v>8633184.2163416632</v>
      </c>
      <c r="V894">
        <f t="shared" ca="1" si="302"/>
        <v>512324.26253445284</v>
      </c>
      <c r="W894">
        <f t="shared" ca="1" si="303"/>
        <v>839556.2536609472</v>
      </c>
      <c r="X894">
        <f t="shared" ca="1" si="304"/>
        <v>127620.68617623825</v>
      </c>
      <c r="Y894">
        <f t="shared" ca="1" si="305"/>
        <v>53113.731726770238</v>
      </c>
      <c r="Z894">
        <f t="shared" ca="1" si="306"/>
        <v>65256.228949658762</v>
      </c>
      <c r="AA894">
        <f t="shared" ca="1" si="307"/>
        <v>10551981.698952269</v>
      </c>
      <c r="AB894">
        <f t="shared" ca="1" si="308"/>
        <v>9858923.0185148083</v>
      </c>
      <c r="AD894">
        <f ca="1">IF(main[[#This Row],[Place]]="Melbourne",main[[#This Row],[Networth]],0)</f>
        <v>0</v>
      </c>
      <c r="AE894">
        <f ca="1">IF(main[[#This Row],[Place]]="Cardiff",main[[#This Row],[Networth]],0)</f>
        <v>0</v>
      </c>
      <c r="AF894">
        <f ca="1">IF(main[[#This Row],[Place]]="New york",main[[#This Row],[Networth]],0)</f>
        <v>0</v>
      </c>
      <c r="AG894">
        <f ca="1">IF(main[[#This Row],[Place]]="London",main[[#This Row],[Networth]],0)</f>
        <v>0</v>
      </c>
      <c r="AH894">
        <f ca="1">IF(main[[#This Row],[Place]]="Paris",main[[#This Row],[Networth]],0)</f>
        <v>0</v>
      </c>
      <c r="AI894">
        <f ca="1">IF(main[[#This Row],[Place]]="Rome",main[[#This Row],[Networth]],0)</f>
        <v>0</v>
      </c>
      <c r="AJ894">
        <f ca="1">IF(main[[#This Row],[Place]]="Delhi",main[[#This Row],[Networth]],0)</f>
        <v>9858923.0185148083</v>
      </c>
      <c r="AK894">
        <f ca="1">IF(main[[#This Row],[Place]]="Lords",main[[#This Row],[Networth]],0)</f>
        <v>0</v>
      </c>
    </row>
    <row r="895" spans="4:37">
      <c r="D895" s="16">
        <f t="shared" ca="1" si="288"/>
        <v>23</v>
      </c>
      <c r="E895">
        <f t="shared" ca="1" si="288"/>
        <v>11</v>
      </c>
      <c r="F895">
        <f t="shared" si="309"/>
        <v>892</v>
      </c>
      <c r="G895" t="str">
        <f ca="1">VLOOKUP(D895,firstname[],2,FALSE)</f>
        <v>Bahumukhi</v>
      </c>
      <c r="H895" s="3" t="str">
        <f ca="1">VLOOKUP(E895,lastname[],2,FALSE)</f>
        <v>Jain</v>
      </c>
      <c r="I895">
        <f t="shared" ca="1" si="289"/>
        <v>34</v>
      </c>
      <c r="J895">
        <f t="shared" ca="1" si="290"/>
        <v>2</v>
      </c>
      <c r="K895" t="str">
        <f t="shared" ca="1" si="291"/>
        <v>women</v>
      </c>
      <c r="L895">
        <f t="shared" ca="1" si="292"/>
        <v>6</v>
      </c>
      <c r="M895" t="str">
        <f t="shared" ca="1" si="293"/>
        <v>Biotech</v>
      </c>
      <c r="N895">
        <f t="shared" ca="1" si="294"/>
        <v>4</v>
      </c>
      <c r="O895" t="str">
        <f t="shared" ca="1" si="295"/>
        <v>PostGraduate</v>
      </c>
      <c r="P895">
        <f t="shared" ca="1" si="296"/>
        <v>2</v>
      </c>
      <c r="Q895">
        <f t="shared" ca="1" si="297"/>
        <v>4</v>
      </c>
      <c r="R895">
        <f t="shared" ca="1" si="298"/>
        <v>938060</v>
      </c>
      <c r="S895">
        <f t="shared" ca="1" si="299"/>
        <v>6</v>
      </c>
      <c r="T895" t="str">
        <f t="shared" ca="1" si="300"/>
        <v>Lords</v>
      </c>
      <c r="U895">
        <f t="shared" ca="1" si="301"/>
        <v>6603524.0920732506</v>
      </c>
      <c r="V895">
        <f t="shared" ca="1" si="302"/>
        <v>649727.18082543218</v>
      </c>
      <c r="W895">
        <f t="shared" ca="1" si="303"/>
        <v>536165.06497209566</v>
      </c>
      <c r="X895">
        <f t="shared" ca="1" si="304"/>
        <v>405947.37213172275</v>
      </c>
      <c r="Y895">
        <f t="shared" ca="1" si="305"/>
        <v>640730.21729148983</v>
      </c>
      <c r="Z895">
        <f t="shared" ca="1" si="306"/>
        <v>440731.35976340098</v>
      </c>
      <c r="AA895">
        <f t="shared" ca="1" si="307"/>
        <v>8518480.5168087464</v>
      </c>
      <c r="AB895">
        <f t="shared" ca="1" si="308"/>
        <v>6822075.7465601014</v>
      </c>
      <c r="AD895">
        <f ca="1">IF(main[[#This Row],[Place]]="Melbourne",main[[#This Row],[Networth]],0)</f>
        <v>0</v>
      </c>
      <c r="AE895">
        <f ca="1">IF(main[[#This Row],[Place]]="Cardiff",main[[#This Row],[Networth]],0)</f>
        <v>0</v>
      </c>
      <c r="AF895">
        <f ca="1">IF(main[[#This Row],[Place]]="New york",main[[#This Row],[Networth]],0)</f>
        <v>0</v>
      </c>
      <c r="AG895">
        <f ca="1">IF(main[[#This Row],[Place]]="London",main[[#This Row],[Networth]],0)</f>
        <v>0</v>
      </c>
      <c r="AH895">
        <f ca="1">IF(main[[#This Row],[Place]]="Paris",main[[#This Row],[Networth]],0)</f>
        <v>0</v>
      </c>
      <c r="AI895">
        <f ca="1">IF(main[[#This Row],[Place]]="Rome",main[[#This Row],[Networth]],0)</f>
        <v>0</v>
      </c>
      <c r="AJ895">
        <f ca="1">IF(main[[#This Row],[Place]]="Delhi",main[[#This Row],[Networth]],0)</f>
        <v>0</v>
      </c>
      <c r="AK895">
        <f ca="1">IF(main[[#This Row],[Place]]="Lords",main[[#This Row],[Networth]],0)</f>
        <v>6822075.7465601014</v>
      </c>
    </row>
    <row r="896" spans="4:37">
      <c r="D896" s="16">
        <f t="shared" ca="1" si="288"/>
        <v>13</v>
      </c>
      <c r="E896">
        <f t="shared" ca="1" si="288"/>
        <v>7</v>
      </c>
      <c r="F896">
        <f t="shared" si="309"/>
        <v>893</v>
      </c>
      <c r="G896" t="str">
        <f ca="1">VLOOKUP(D896,firstname[],2,FALSE)</f>
        <v>Randeep</v>
      </c>
      <c r="H896" s="3" t="str">
        <f ca="1">VLOOKUP(E896,lastname[],2,FALSE)</f>
        <v>Trump</v>
      </c>
      <c r="I896">
        <f t="shared" ca="1" si="289"/>
        <v>30</v>
      </c>
      <c r="J896">
        <f t="shared" ca="1" si="290"/>
        <v>1</v>
      </c>
      <c r="K896" t="str">
        <f t="shared" ca="1" si="291"/>
        <v>men</v>
      </c>
      <c r="L896">
        <f t="shared" ca="1" si="292"/>
        <v>5</v>
      </c>
      <c r="M896" t="str">
        <f t="shared" ca="1" si="293"/>
        <v>Electrical</v>
      </c>
      <c r="N896">
        <f t="shared" ca="1" si="294"/>
        <v>3</v>
      </c>
      <c r="O896" t="str">
        <f t="shared" ca="1" si="295"/>
        <v>Graduate</v>
      </c>
      <c r="P896">
        <f t="shared" ca="1" si="296"/>
        <v>1</v>
      </c>
      <c r="Q896">
        <f t="shared" ca="1" si="297"/>
        <v>3</v>
      </c>
      <c r="R896">
        <f t="shared" ca="1" si="298"/>
        <v>71105</v>
      </c>
      <c r="S896">
        <f t="shared" ca="1" si="299"/>
        <v>5</v>
      </c>
      <c r="T896" t="str">
        <f t="shared" ca="1" si="300"/>
        <v>Delhi</v>
      </c>
      <c r="U896">
        <f t="shared" ca="1" si="301"/>
        <v>365556.83210117463</v>
      </c>
      <c r="V896">
        <f t="shared" ca="1" si="302"/>
        <v>26387.037814259005</v>
      </c>
      <c r="W896">
        <f t="shared" ca="1" si="303"/>
        <v>36192.554456401638</v>
      </c>
      <c r="X896">
        <f t="shared" ca="1" si="304"/>
        <v>19078.327341484128</v>
      </c>
      <c r="Y896">
        <f t="shared" ca="1" si="305"/>
        <v>21437.070731973516</v>
      </c>
      <c r="Z896">
        <f t="shared" ca="1" si="306"/>
        <v>25640.539362093932</v>
      </c>
      <c r="AA896">
        <f t="shared" ca="1" si="307"/>
        <v>498494.9259196702</v>
      </c>
      <c r="AB896">
        <f t="shared" ca="1" si="308"/>
        <v>431592.49003195355</v>
      </c>
      <c r="AD896">
        <f ca="1">IF(main[[#This Row],[Place]]="Melbourne",main[[#This Row],[Networth]],0)</f>
        <v>0</v>
      </c>
      <c r="AE896">
        <f ca="1">IF(main[[#This Row],[Place]]="Cardiff",main[[#This Row],[Networth]],0)</f>
        <v>0</v>
      </c>
      <c r="AF896">
        <f ca="1">IF(main[[#This Row],[Place]]="New york",main[[#This Row],[Networth]],0)</f>
        <v>0</v>
      </c>
      <c r="AG896">
        <f ca="1">IF(main[[#This Row],[Place]]="London",main[[#This Row],[Networth]],0)</f>
        <v>0</v>
      </c>
      <c r="AH896">
        <f ca="1">IF(main[[#This Row],[Place]]="Paris",main[[#This Row],[Networth]],0)</f>
        <v>0</v>
      </c>
      <c r="AI896">
        <f ca="1">IF(main[[#This Row],[Place]]="Rome",main[[#This Row],[Networth]],0)</f>
        <v>0</v>
      </c>
      <c r="AJ896">
        <f ca="1">IF(main[[#This Row],[Place]]="Delhi",main[[#This Row],[Networth]],0)</f>
        <v>431592.49003195355</v>
      </c>
      <c r="AK896">
        <f ca="1">IF(main[[#This Row],[Place]]="Lords",main[[#This Row],[Networth]],0)</f>
        <v>0</v>
      </c>
    </row>
    <row r="897" spans="4:37">
      <c r="D897" s="16">
        <f t="shared" ca="1" si="288"/>
        <v>15</v>
      </c>
      <c r="E897">
        <f t="shared" ca="1" si="288"/>
        <v>27</v>
      </c>
      <c r="F897">
        <f t="shared" si="309"/>
        <v>894</v>
      </c>
      <c r="G897" t="str">
        <f ca="1">VLOOKUP(D897,firstname[],2,FALSE)</f>
        <v>Brendon</v>
      </c>
      <c r="H897" s="3" t="str">
        <f ca="1">VLOOKUP(E897,lastname[],2,FALSE)</f>
        <v>Khan</v>
      </c>
      <c r="I897">
        <f t="shared" ca="1" si="289"/>
        <v>35</v>
      </c>
      <c r="J897">
        <f t="shared" ca="1" si="290"/>
        <v>2</v>
      </c>
      <c r="K897" t="str">
        <f t="shared" ca="1" si="291"/>
        <v>women</v>
      </c>
      <c r="L897">
        <f t="shared" ca="1" si="292"/>
        <v>2</v>
      </c>
      <c r="M897" t="str">
        <f t="shared" ca="1" si="293"/>
        <v>Chemical</v>
      </c>
      <c r="N897">
        <f t="shared" ca="1" si="294"/>
        <v>2</v>
      </c>
      <c r="O897" t="str">
        <f t="shared" ca="1" si="295"/>
        <v>SSC</v>
      </c>
      <c r="P897">
        <f t="shared" ca="1" si="296"/>
        <v>2</v>
      </c>
      <c r="Q897">
        <f t="shared" ca="1" si="297"/>
        <v>1</v>
      </c>
      <c r="R897">
        <f t="shared" ca="1" si="298"/>
        <v>234509</v>
      </c>
      <c r="S897">
        <f t="shared" ca="1" si="299"/>
        <v>2</v>
      </c>
      <c r="T897" t="str">
        <f t="shared" ca="1" si="300"/>
        <v>London</v>
      </c>
      <c r="U897">
        <f t="shared" ca="1" si="301"/>
        <v>2065873.0354861659</v>
      </c>
      <c r="V897">
        <f t="shared" ca="1" si="302"/>
        <v>95465.546049278637</v>
      </c>
      <c r="W897">
        <f t="shared" ca="1" si="303"/>
        <v>213197.90943054904</v>
      </c>
      <c r="X897">
        <f t="shared" ca="1" si="304"/>
        <v>106684.19375611762</v>
      </c>
      <c r="Y897">
        <f t="shared" ca="1" si="305"/>
        <v>176595.10126445966</v>
      </c>
      <c r="Z897">
        <f t="shared" ca="1" si="306"/>
        <v>167685.47457395942</v>
      </c>
      <c r="AA897">
        <f t="shared" ca="1" si="307"/>
        <v>2681265.4194906745</v>
      </c>
      <c r="AB897">
        <f t="shared" ca="1" si="308"/>
        <v>2302520.5784208188</v>
      </c>
      <c r="AD897">
        <f ca="1">IF(main[[#This Row],[Place]]="Melbourne",main[[#This Row],[Networth]],0)</f>
        <v>0</v>
      </c>
      <c r="AE897">
        <f ca="1">IF(main[[#This Row],[Place]]="Cardiff",main[[#This Row],[Networth]],0)</f>
        <v>0</v>
      </c>
      <c r="AF897">
        <f ca="1">IF(main[[#This Row],[Place]]="New york",main[[#This Row],[Networth]],0)</f>
        <v>0</v>
      </c>
      <c r="AG897">
        <f ca="1">IF(main[[#This Row],[Place]]="London",main[[#This Row],[Networth]],0)</f>
        <v>2302520.5784208188</v>
      </c>
      <c r="AH897">
        <f ca="1">IF(main[[#This Row],[Place]]="Paris",main[[#This Row],[Networth]],0)</f>
        <v>0</v>
      </c>
      <c r="AI897">
        <f ca="1">IF(main[[#This Row],[Place]]="Rome",main[[#This Row],[Networth]],0)</f>
        <v>0</v>
      </c>
      <c r="AJ897">
        <f ca="1">IF(main[[#This Row],[Place]]="Delhi",main[[#This Row],[Networth]],0)</f>
        <v>0</v>
      </c>
      <c r="AK897">
        <f ca="1">IF(main[[#This Row],[Place]]="Lords",main[[#This Row],[Networth]],0)</f>
        <v>0</v>
      </c>
    </row>
    <row r="898" spans="4:37">
      <c r="D898" s="16">
        <f t="shared" ca="1" si="288"/>
        <v>12</v>
      </c>
      <c r="E898">
        <f t="shared" ca="1" si="288"/>
        <v>17</v>
      </c>
      <c r="F898">
        <f t="shared" si="309"/>
        <v>895</v>
      </c>
      <c r="G898" t="str">
        <f ca="1">VLOOKUP(D898,firstname[],2,FALSE)</f>
        <v>Bill</v>
      </c>
      <c r="H898" s="3" t="str">
        <f ca="1">VLOOKUP(E898,lastname[],2,FALSE)</f>
        <v>Williamson</v>
      </c>
      <c r="I898">
        <f t="shared" ca="1" si="289"/>
        <v>40</v>
      </c>
      <c r="J898">
        <f t="shared" ca="1" si="290"/>
        <v>1</v>
      </c>
      <c r="K898" t="str">
        <f t="shared" ca="1" si="291"/>
        <v>men</v>
      </c>
      <c r="L898">
        <f t="shared" ca="1" si="292"/>
        <v>1</v>
      </c>
      <c r="M898" t="str">
        <f t="shared" ca="1" si="293"/>
        <v>Computer Science</v>
      </c>
      <c r="N898">
        <f t="shared" ca="1" si="294"/>
        <v>3</v>
      </c>
      <c r="O898" t="str">
        <f t="shared" ca="1" si="295"/>
        <v>Graduate</v>
      </c>
      <c r="P898">
        <f t="shared" ca="1" si="296"/>
        <v>1</v>
      </c>
      <c r="Q898">
        <f t="shared" ca="1" si="297"/>
        <v>2</v>
      </c>
      <c r="R898">
        <f t="shared" ca="1" si="298"/>
        <v>1058227</v>
      </c>
      <c r="S898">
        <f t="shared" ca="1" si="299"/>
        <v>2</v>
      </c>
      <c r="T898" t="str">
        <f t="shared" ca="1" si="300"/>
        <v>London</v>
      </c>
      <c r="U898">
        <f t="shared" ca="1" si="301"/>
        <v>4974951.6083808606</v>
      </c>
      <c r="V898">
        <f t="shared" ca="1" si="302"/>
        <v>415421.92017823918</v>
      </c>
      <c r="W898">
        <f t="shared" ca="1" si="303"/>
        <v>629197.05297284736</v>
      </c>
      <c r="X898">
        <f t="shared" ca="1" si="304"/>
        <v>610061.76771659055</v>
      </c>
      <c r="Y898">
        <f t="shared" ca="1" si="305"/>
        <v>958563.70237915148</v>
      </c>
      <c r="Z898">
        <f t="shared" ca="1" si="306"/>
        <v>557090.47865919699</v>
      </c>
      <c r="AA898">
        <f t="shared" ca="1" si="307"/>
        <v>7219466.140012905</v>
      </c>
      <c r="AB898">
        <f t="shared" ca="1" si="308"/>
        <v>5235418.7497389242</v>
      </c>
      <c r="AD898">
        <f ca="1">IF(main[[#This Row],[Place]]="Melbourne",main[[#This Row],[Networth]],0)</f>
        <v>0</v>
      </c>
      <c r="AE898">
        <f ca="1">IF(main[[#This Row],[Place]]="Cardiff",main[[#This Row],[Networth]],0)</f>
        <v>0</v>
      </c>
      <c r="AF898">
        <f ca="1">IF(main[[#This Row],[Place]]="New york",main[[#This Row],[Networth]],0)</f>
        <v>0</v>
      </c>
      <c r="AG898">
        <f ca="1">IF(main[[#This Row],[Place]]="London",main[[#This Row],[Networth]],0)</f>
        <v>5235418.7497389242</v>
      </c>
      <c r="AH898">
        <f ca="1">IF(main[[#This Row],[Place]]="Paris",main[[#This Row],[Networth]],0)</f>
        <v>0</v>
      </c>
      <c r="AI898">
        <f ca="1">IF(main[[#This Row],[Place]]="Rome",main[[#This Row],[Networth]],0)</f>
        <v>0</v>
      </c>
      <c r="AJ898">
        <f ca="1">IF(main[[#This Row],[Place]]="Delhi",main[[#This Row],[Networth]],0)</f>
        <v>0</v>
      </c>
      <c r="AK898">
        <f ca="1">IF(main[[#This Row],[Place]]="Lords",main[[#This Row],[Networth]],0)</f>
        <v>0</v>
      </c>
    </row>
    <row r="899" spans="4:37">
      <c r="D899" s="16">
        <f t="shared" ca="1" si="288"/>
        <v>3</v>
      </c>
      <c r="E899">
        <f t="shared" ca="1" si="288"/>
        <v>19</v>
      </c>
      <c r="F899">
        <f t="shared" si="309"/>
        <v>896</v>
      </c>
      <c r="G899" t="str">
        <f ca="1">VLOOKUP(D899,firstname[],2,FALSE)</f>
        <v>Pradyuman</v>
      </c>
      <c r="H899" s="3" t="str">
        <f ca="1">VLOOKUP(E899,lastname[],2,FALSE)</f>
        <v>Chandra</v>
      </c>
      <c r="I899">
        <f t="shared" ca="1" si="289"/>
        <v>36</v>
      </c>
      <c r="J899">
        <f t="shared" ca="1" si="290"/>
        <v>2</v>
      </c>
      <c r="K899" t="str">
        <f t="shared" ca="1" si="291"/>
        <v>women</v>
      </c>
      <c r="L899">
        <f t="shared" ca="1" si="292"/>
        <v>4</v>
      </c>
      <c r="M899" t="str">
        <f t="shared" ca="1" si="293"/>
        <v>IT</v>
      </c>
      <c r="N899">
        <f t="shared" ca="1" si="294"/>
        <v>5</v>
      </c>
      <c r="O899" t="str">
        <f t="shared" ca="1" si="295"/>
        <v>PHD</v>
      </c>
      <c r="P899">
        <f t="shared" ca="1" si="296"/>
        <v>2</v>
      </c>
      <c r="Q899">
        <f t="shared" ca="1" si="297"/>
        <v>3</v>
      </c>
      <c r="R899">
        <f t="shared" ca="1" si="298"/>
        <v>697686</v>
      </c>
      <c r="S899">
        <f t="shared" ca="1" si="299"/>
        <v>5</v>
      </c>
      <c r="T899" t="str">
        <f t="shared" ca="1" si="300"/>
        <v>Delhi</v>
      </c>
      <c r="U899">
        <f t="shared" ca="1" si="301"/>
        <v>793160.54216450721</v>
      </c>
      <c r="V899">
        <f t="shared" ca="1" si="302"/>
        <v>30219.790054942361</v>
      </c>
      <c r="W899">
        <f t="shared" ca="1" si="303"/>
        <v>10895.836550050939</v>
      </c>
      <c r="X899">
        <f t="shared" ca="1" si="304"/>
        <v>9241.0488044404101</v>
      </c>
      <c r="Y899">
        <f t="shared" ca="1" si="305"/>
        <v>74116.170712023522</v>
      </c>
      <c r="Z899">
        <f t="shared" ca="1" si="306"/>
        <v>473552.61172928708</v>
      </c>
      <c r="AA899">
        <f t="shared" ca="1" si="307"/>
        <v>1975294.9904438453</v>
      </c>
      <c r="AB899">
        <f t="shared" ca="1" si="308"/>
        <v>1861717.9808724392</v>
      </c>
      <c r="AD899">
        <f ca="1">IF(main[[#This Row],[Place]]="Melbourne",main[[#This Row],[Networth]],0)</f>
        <v>0</v>
      </c>
      <c r="AE899">
        <f ca="1">IF(main[[#This Row],[Place]]="Cardiff",main[[#This Row],[Networth]],0)</f>
        <v>0</v>
      </c>
      <c r="AF899">
        <f ca="1">IF(main[[#This Row],[Place]]="New york",main[[#This Row],[Networth]],0)</f>
        <v>0</v>
      </c>
      <c r="AG899">
        <f ca="1">IF(main[[#This Row],[Place]]="London",main[[#This Row],[Networth]],0)</f>
        <v>0</v>
      </c>
      <c r="AH899">
        <f ca="1">IF(main[[#This Row],[Place]]="Paris",main[[#This Row],[Networth]],0)</f>
        <v>0</v>
      </c>
      <c r="AI899">
        <f ca="1">IF(main[[#This Row],[Place]]="Rome",main[[#This Row],[Networth]],0)</f>
        <v>0</v>
      </c>
      <c r="AJ899">
        <f ca="1">IF(main[[#This Row],[Place]]="Delhi",main[[#This Row],[Networth]],0)</f>
        <v>1861717.9808724392</v>
      </c>
      <c r="AK899">
        <f ca="1">IF(main[[#This Row],[Place]]="Lords",main[[#This Row],[Networth]],0)</f>
        <v>0</v>
      </c>
    </row>
    <row r="900" spans="4:37">
      <c r="D900" s="16">
        <f t="shared" ca="1" si="288"/>
        <v>11</v>
      </c>
      <c r="E900">
        <f t="shared" ca="1" si="288"/>
        <v>15</v>
      </c>
      <c r="F900">
        <f t="shared" si="309"/>
        <v>897</v>
      </c>
      <c r="G900" t="str">
        <f ca="1">VLOOKUP(D900,firstname[],2,FALSE)</f>
        <v>Saharsh</v>
      </c>
      <c r="H900" s="3" t="str">
        <f ca="1">VLOOKUP(E900,lastname[],2,FALSE)</f>
        <v>Pathan</v>
      </c>
      <c r="I900">
        <f t="shared" ca="1" si="289"/>
        <v>26</v>
      </c>
      <c r="J900">
        <f t="shared" ca="1" si="290"/>
        <v>1</v>
      </c>
      <c r="K900" t="str">
        <f t="shared" ca="1" si="291"/>
        <v>men</v>
      </c>
      <c r="L900">
        <f t="shared" ca="1" si="292"/>
        <v>2</v>
      </c>
      <c r="M900" t="str">
        <f t="shared" ca="1" si="293"/>
        <v>Chemical</v>
      </c>
      <c r="N900">
        <f t="shared" ca="1" si="294"/>
        <v>2</v>
      </c>
      <c r="O900" t="str">
        <f t="shared" ca="1" si="295"/>
        <v>SSC</v>
      </c>
      <c r="P900">
        <f t="shared" ca="1" si="296"/>
        <v>3</v>
      </c>
      <c r="Q900">
        <f t="shared" ca="1" si="297"/>
        <v>4</v>
      </c>
      <c r="R900">
        <f t="shared" ca="1" si="298"/>
        <v>942426</v>
      </c>
      <c r="S900">
        <f t="shared" ca="1" si="299"/>
        <v>6</v>
      </c>
      <c r="T900" t="str">
        <f t="shared" ca="1" si="300"/>
        <v>Lords</v>
      </c>
      <c r="U900">
        <f t="shared" ca="1" si="301"/>
        <v>5069440.4146835972</v>
      </c>
      <c r="V900">
        <f t="shared" ca="1" si="302"/>
        <v>348140.34638796654</v>
      </c>
      <c r="W900">
        <f t="shared" ca="1" si="303"/>
        <v>67342.927727117043</v>
      </c>
      <c r="X900">
        <f t="shared" ca="1" si="304"/>
        <v>55281.525253304753</v>
      </c>
      <c r="Y900">
        <f t="shared" ca="1" si="305"/>
        <v>53529.507878142067</v>
      </c>
      <c r="Z900">
        <f t="shared" ca="1" si="306"/>
        <v>107316.22857285468</v>
      </c>
      <c r="AA900">
        <f t="shared" ca="1" si="307"/>
        <v>6186525.5709835691</v>
      </c>
      <c r="AB900">
        <f t="shared" ca="1" si="308"/>
        <v>5729574.191464155</v>
      </c>
      <c r="AD900">
        <f ca="1">IF(main[[#This Row],[Place]]="Melbourne",main[[#This Row],[Networth]],0)</f>
        <v>0</v>
      </c>
      <c r="AE900">
        <f ca="1">IF(main[[#This Row],[Place]]="Cardiff",main[[#This Row],[Networth]],0)</f>
        <v>0</v>
      </c>
      <c r="AF900">
        <f ca="1">IF(main[[#This Row],[Place]]="New york",main[[#This Row],[Networth]],0)</f>
        <v>0</v>
      </c>
      <c r="AG900">
        <f ca="1">IF(main[[#This Row],[Place]]="London",main[[#This Row],[Networth]],0)</f>
        <v>0</v>
      </c>
      <c r="AH900">
        <f ca="1">IF(main[[#This Row],[Place]]="Paris",main[[#This Row],[Networth]],0)</f>
        <v>0</v>
      </c>
      <c r="AI900">
        <f ca="1">IF(main[[#This Row],[Place]]="Rome",main[[#This Row],[Networth]],0)</f>
        <v>0</v>
      </c>
      <c r="AJ900">
        <f ca="1">IF(main[[#This Row],[Place]]="Delhi",main[[#This Row],[Networth]],0)</f>
        <v>0</v>
      </c>
      <c r="AK900">
        <f ca="1">IF(main[[#This Row],[Place]]="Lords",main[[#This Row],[Networth]],0)</f>
        <v>5729574.191464155</v>
      </c>
    </row>
    <row r="901" spans="4:37">
      <c r="D901" s="16">
        <f t="shared" ref="D901:E964" ca="1" si="310">RANDBETWEEN(1,30)</f>
        <v>2</v>
      </c>
      <c r="E901">
        <f t="shared" ca="1" si="310"/>
        <v>14</v>
      </c>
      <c r="F901">
        <f t="shared" si="309"/>
        <v>898</v>
      </c>
      <c r="G901" t="str">
        <f ca="1">VLOOKUP(D901,firstname[],2,FALSE)</f>
        <v>Daya</v>
      </c>
      <c r="H901" s="3" t="str">
        <f ca="1">VLOOKUP(E901,lastname[],2,FALSE)</f>
        <v>Samad</v>
      </c>
      <c r="I901">
        <f t="shared" ref="I901:I964" ca="1" si="311">RANDBETWEEN(25,45)</f>
        <v>41</v>
      </c>
      <c r="J901">
        <f t="shared" ref="J901:J964" ca="1" si="312">RANDBETWEEN(1,2)</f>
        <v>2</v>
      </c>
      <c r="K901" t="str">
        <f t="shared" ref="K901:K964" ca="1" si="313">IF(J901=1,"men","women")</f>
        <v>women</v>
      </c>
      <c r="L901">
        <f t="shared" ref="L901:L964" ca="1" si="314">RANDBETWEEN(1,6)</f>
        <v>2</v>
      </c>
      <c r="M901" t="str">
        <f t="shared" ref="M901:M964" ca="1" si="315">VLOOKUP(L901,$A$4:$B$9,2,FALSE)</f>
        <v>Chemical</v>
      </c>
      <c r="N901">
        <f t="shared" ref="N901:N964" ca="1" si="316">RANDBETWEEN(1,5)</f>
        <v>2</v>
      </c>
      <c r="O901" t="str">
        <f t="shared" ref="O901:O964" ca="1" si="317">VLOOKUP(N901,$A$12:$B$16,2,FALSE)</f>
        <v>SSC</v>
      </c>
      <c r="P901">
        <f t="shared" ref="P901:P964" ca="1" si="318">RANDBETWEEN(1,3)</f>
        <v>1</v>
      </c>
      <c r="Q901">
        <f t="shared" ref="Q901:Q964" ca="1" si="319">RANDBETWEEN(1,4)</f>
        <v>1</v>
      </c>
      <c r="R901">
        <f t="shared" ref="R901:R964" ca="1" si="320">RANDBETWEEN(50000,1500000)</f>
        <v>107495</v>
      </c>
      <c r="S901">
        <f t="shared" ref="S901:S964" ca="1" si="321">RANDBETWEEN(1,8)</f>
        <v>5</v>
      </c>
      <c r="T901" t="str">
        <f t="shared" ref="T901:T964" ca="1" si="322">VLOOKUP(S901,$A$19:$B$26,2,FALSE)</f>
        <v>Delhi</v>
      </c>
      <c r="U901">
        <f t="shared" ref="U901:U964" ca="1" si="323">RAND()*R901*10</f>
        <v>723515.66193616297</v>
      </c>
      <c r="V901">
        <f t="shared" ref="V901:V964" ca="1" si="324">U901*RAND()*0.1</f>
        <v>62257.318936807336</v>
      </c>
      <c r="W901">
        <f t="shared" ref="W901:W964" ca="1" si="325">R901*RAND()</f>
        <v>78179.728496227588</v>
      </c>
      <c r="X901">
        <f t="shared" ref="X901:X964" ca="1" si="326">W901*RAND()</f>
        <v>69554.296089783486</v>
      </c>
      <c r="Y901">
        <f t="shared" ref="Y901:Y964" ca="1" si="327">RAND()*R901</f>
        <v>34885.092236925993</v>
      </c>
      <c r="Z901">
        <f t="shared" ref="Z901:Z964" ca="1" si="328">RAND()*R901*0.75</f>
        <v>71147.671438713573</v>
      </c>
      <c r="AA901">
        <f t="shared" ref="AA901:AA964" ca="1" si="329">R901+U901+W901+Z901</f>
        <v>980338.06187110418</v>
      </c>
      <c r="AB901">
        <f t="shared" ref="AB901:AB964" ca="1" si="330">AA901-V901-X901-Y901</f>
        <v>813641.35460758733</v>
      </c>
      <c r="AD901">
        <f ca="1">IF(main[[#This Row],[Place]]="Melbourne",main[[#This Row],[Networth]],0)</f>
        <v>0</v>
      </c>
      <c r="AE901">
        <f ca="1">IF(main[[#This Row],[Place]]="Cardiff",main[[#This Row],[Networth]],0)</f>
        <v>0</v>
      </c>
      <c r="AF901">
        <f ca="1">IF(main[[#This Row],[Place]]="New york",main[[#This Row],[Networth]],0)</f>
        <v>0</v>
      </c>
      <c r="AG901">
        <f ca="1">IF(main[[#This Row],[Place]]="London",main[[#This Row],[Networth]],0)</f>
        <v>0</v>
      </c>
      <c r="AH901">
        <f ca="1">IF(main[[#This Row],[Place]]="Paris",main[[#This Row],[Networth]],0)</f>
        <v>0</v>
      </c>
      <c r="AI901">
        <f ca="1">IF(main[[#This Row],[Place]]="Rome",main[[#This Row],[Networth]],0)</f>
        <v>0</v>
      </c>
      <c r="AJ901">
        <f ca="1">IF(main[[#This Row],[Place]]="Delhi",main[[#This Row],[Networth]],0)</f>
        <v>813641.35460758733</v>
      </c>
      <c r="AK901">
        <f ca="1">IF(main[[#This Row],[Place]]="Lords",main[[#This Row],[Networth]],0)</f>
        <v>0</v>
      </c>
    </row>
    <row r="902" spans="4:37">
      <c r="D902" s="16">
        <f t="shared" ca="1" si="310"/>
        <v>16</v>
      </c>
      <c r="E902">
        <f t="shared" ca="1" si="310"/>
        <v>28</v>
      </c>
      <c r="F902">
        <f t="shared" ref="F902:F965" si="331">F901+1</f>
        <v>899</v>
      </c>
      <c r="G902" t="str">
        <f ca="1">VLOOKUP(D902,firstname[],2,FALSE)</f>
        <v>Kane</v>
      </c>
      <c r="H902" s="3" t="str">
        <f ca="1">VLOOKUP(E902,lastname[],2,FALSE)</f>
        <v>Coulternile</v>
      </c>
      <c r="I902">
        <f t="shared" ca="1" si="311"/>
        <v>40</v>
      </c>
      <c r="J902">
        <f t="shared" ca="1" si="312"/>
        <v>1</v>
      </c>
      <c r="K902" t="str">
        <f t="shared" ca="1" si="313"/>
        <v>men</v>
      </c>
      <c r="L902">
        <f t="shared" ca="1" si="314"/>
        <v>5</v>
      </c>
      <c r="M902" t="str">
        <f t="shared" ca="1" si="315"/>
        <v>Electrical</v>
      </c>
      <c r="N902">
        <f t="shared" ca="1" si="316"/>
        <v>3</v>
      </c>
      <c r="O902" t="str">
        <f t="shared" ca="1" si="317"/>
        <v>Graduate</v>
      </c>
      <c r="P902">
        <f t="shared" ca="1" si="318"/>
        <v>3</v>
      </c>
      <c r="Q902">
        <f t="shared" ca="1" si="319"/>
        <v>1</v>
      </c>
      <c r="R902">
        <f t="shared" ca="1" si="320"/>
        <v>766564</v>
      </c>
      <c r="S902">
        <f t="shared" ca="1" si="321"/>
        <v>8</v>
      </c>
      <c r="T902" t="str">
        <f t="shared" ca="1" si="322"/>
        <v>Cardiff</v>
      </c>
      <c r="U902">
        <f t="shared" ca="1" si="323"/>
        <v>1571311.7679688402</v>
      </c>
      <c r="V902">
        <f t="shared" ca="1" si="324"/>
        <v>24333.748798722227</v>
      </c>
      <c r="W902">
        <f t="shared" ca="1" si="325"/>
        <v>80216.704128293408</v>
      </c>
      <c r="X902">
        <f t="shared" ca="1" si="326"/>
        <v>72017.009005166692</v>
      </c>
      <c r="Y902">
        <f t="shared" ca="1" si="327"/>
        <v>447337.98170723766</v>
      </c>
      <c r="Z902">
        <f t="shared" ca="1" si="328"/>
        <v>552814.96077589714</v>
      </c>
      <c r="AA902">
        <f t="shared" ca="1" si="329"/>
        <v>2970907.4328730302</v>
      </c>
      <c r="AB902">
        <f t="shared" ca="1" si="330"/>
        <v>2427218.6933619035</v>
      </c>
      <c r="AD902">
        <f ca="1">IF(main[[#This Row],[Place]]="Melbourne",main[[#This Row],[Networth]],0)</f>
        <v>0</v>
      </c>
      <c r="AE902">
        <f ca="1">IF(main[[#This Row],[Place]]="Cardiff",main[[#This Row],[Networth]],0)</f>
        <v>2427218.6933619035</v>
      </c>
      <c r="AF902">
        <f ca="1">IF(main[[#This Row],[Place]]="New york",main[[#This Row],[Networth]],0)</f>
        <v>0</v>
      </c>
      <c r="AG902">
        <f ca="1">IF(main[[#This Row],[Place]]="London",main[[#This Row],[Networth]],0)</f>
        <v>0</v>
      </c>
      <c r="AH902">
        <f ca="1">IF(main[[#This Row],[Place]]="Paris",main[[#This Row],[Networth]],0)</f>
        <v>0</v>
      </c>
      <c r="AI902">
        <f ca="1">IF(main[[#This Row],[Place]]="Rome",main[[#This Row],[Networth]],0)</f>
        <v>0</v>
      </c>
      <c r="AJ902">
        <f ca="1">IF(main[[#This Row],[Place]]="Delhi",main[[#This Row],[Networth]],0)</f>
        <v>0</v>
      </c>
      <c r="AK902">
        <f ca="1">IF(main[[#This Row],[Place]]="Lords",main[[#This Row],[Networth]],0)</f>
        <v>0</v>
      </c>
    </row>
    <row r="903" spans="4:37">
      <c r="D903" s="16">
        <f t="shared" ca="1" si="310"/>
        <v>5</v>
      </c>
      <c r="E903">
        <f t="shared" ca="1" si="310"/>
        <v>26</v>
      </c>
      <c r="F903">
        <f t="shared" si="331"/>
        <v>900</v>
      </c>
      <c r="G903" t="str">
        <f ca="1">VLOOKUP(D903,firstname[],2,FALSE)</f>
        <v>Rishabh</v>
      </c>
      <c r="H903" s="3" t="str">
        <f ca="1">VLOOKUP(E903,lastname[],2,FALSE)</f>
        <v>Stirling</v>
      </c>
      <c r="I903">
        <f t="shared" ca="1" si="311"/>
        <v>39</v>
      </c>
      <c r="J903">
        <f t="shared" ca="1" si="312"/>
        <v>1</v>
      </c>
      <c r="K903" t="str">
        <f t="shared" ca="1" si="313"/>
        <v>men</v>
      </c>
      <c r="L903">
        <f t="shared" ca="1" si="314"/>
        <v>4</v>
      </c>
      <c r="M903" t="str">
        <f t="shared" ca="1" si="315"/>
        <v>IT</v>
      </c>
      <c r="N903">
        <f t="shared" ca="1" si="316"/>
        <v>3</v>
      </c>
      <c r="O903" t="str">
        <f t="shared" ca="1" si="317"/>
        <v>Graduate</v>
      </c>
      <c r="P903">
        <f t="shared" ca="1" si="318"/>
        <v>2</v>
      </c>
      <c r="Q903">
        <f t="shared" ca="1" si="319"/>
        <v>4</v>
      </c>
      <c r="R903">
        <f t="shared" ca="1" si="320"/>
        <v>539182</v>
      </c>
      <c r="S903">
        <f t="shared" ca="1" si="321"/>
        <v>1</v>
      </c>
      <c r="T903" t="str">
        <f t="shared" ca="1" si="322"/>
        <v>New york</v>
      </c>
      <c r="U903">
        <f t="shared" ca="1" si="323"/>
        <v>1370406.0366524868</v>
      </c>
      <c r="V903">
        <f t="shared" ca="1" si="324"/>
        <v>97305.315108840528</v>
      </c>
      <c r="W903">
        <f t="shared" ca="1" si="325"/>
        <v>148654.36851279048</v>
      </c>
      <c r="X903">
        <f t="shared" ca="1" si="326"/>
        <v>90289.474202466154</v>
      </c>
      <c r="Y903">
        <f t="shared" ca="1" si="327"/>
        <v>536295.87348030333</v>
      </c>
      <c r="Z903">
        <f t="shared" ca="1" si="328"/>
        <v>175070.72174235713</v>
      </c>
      <c r="AA903">
        <f t="shared" ca="1" si="329"/>
        <v>2233313.1269076345</v>
      </c>
      <c r="AB903">
        <f t="shared" ca="1" si="330"/>
        <v>1509422.4641160248</v>
      </c>
      <c r="AD903">
        <f ca="1">IF(main[[#This Row],[Place]]="Melbourne",main[[#This Row],[Networth]],0)</f>
        <v>0</v>
      </c>
      <c r="AE903">
        <f ca="1">IF(main[[#This Row],[Place]]="Cardiff",main[[#This Row],[Networth]],0)</f>
        <v>0</v>
      </c>
      <c r="AF903">
        <f ca="1">IF(main[[#This Row],[Place]]="New york",main[[#This Row],[Networth]],0)</f>
        <v>1509422.4641160248</v>
      </c>
      <c r="AG903">
        <f ca="1">IF(main[[#This Row],[Place]]="London",main[[#This Row],[Networth]],0)</f>
        <v>0</v>
      </c>
      <c r="AH903">
        <f ca="1">IF(main[[#This Row],[Place]]="Paris",main[[#This Row],[Networth]],0)</f>
        <v>0</v>
      </c>
      <c r="AI903">
        <f ca="1">IF(main[[#This Row],[Place]]="Rome",main[[#This Row],[Networth]],0)</f>
        <v>0</v>
      </c>
      <c r="AJ903">
        <f ca="1">IF(main[[#This Row],[Place]]="Delhi",main[[#This Row],[Networth]],0)</f>
        <v>0</v>
      </c>
      <c r="AK903">
        <f ca="1">IF(main[[#This Row],[Place]]="Lords",main[[#This Row],[Networth]],0)</f>
        <v>0</v>
      </c>
    </row>
    <row r="904" spans="4:37">
      <c r="D904" s="16">
        <f t="shared" ca="1" si="310"/>
        <v>6</v>
      </c>
      <c r="E904">
        <f t="shared" ca="1" si="310"/>
        <v>11</v>
      </c>
      <c r="F904">
        <f t="shared" si="331"/>
        <v>901</v>
      </c>
      <c r="G904" t="str">
        <f ca="1">VLOOKUP(D904,firstname[],2,FALSE)</f>
        <v>Donald</v>
      </c>
      <c r="H904" s="3" t="str">
        <f ca="1">VLOOKUP(E904,lastname[],2,FALSE)</f>
        <v>Jain</v>
      </c>
      <c r="I904">
        <f t="shared" ca="1" si="311"/>
        <v>27</v>
      </c>
      <c r="J904">
        <f t="shared" ca="1" si="312"/>
        <v>2</v>
      </c>
      <c r="K904" t="str">
        <f t="shared" ca="1" si="313"/>
        <v>women</v>
      </c>
      <c r="L904">
        <f t="shared" ca="1" si="314"/>
        <v>6</v>
      </c>
      <c r="M904" t="str">
        <f t="shared" ca="1" si="315"/>
        <v>Biotech</v>
      </c>
      <c r="N904">
        <f t="shared" ca="1" si="316"/>
        <v>1</v>
      </c>
      <c r="O904" t="str">
        <f t="shared" ca="1" si="317"/>
        <v>HSC</v>
      </c>
      <c r="P904">
        <f t="shared" ca="1" si="318"/>
        <v>2</v>
      </c>
      <c r="Q904">
        <f t="shared" ca="1" si="319"/>
        <v>1</v>
      </c>
      <c r="R904">
        <f t="shared" ca="1" si="320"/>
        <v>290841</v>
      </c>
      <c r="S904">
        <f t="shared" ca="1" si="321"/>
        <v>8</v>
      </c>
      <c r="T904" t="str">
        <f t="shared" ca="1" si="322"/>
        <v>Cardiff</v>
      </c>
      <c r="U904">
        <f t="shared" ca="1" si="323"/>
        <v>204887.68332945474</v>
      </c>
      <c r="V904">
        <f t="shared" ca="1" si="324"/>
        <v>6979.6117782784322</v>
      </c>
      <c r="W904">
        <f t="shared" ca="1" si="325"/>
        <v>187353.56521595237</v>
      </c>
      <c r="X904">
        <f t="shared" ca="1" si="326"/>
        <v>127120.75985038986</v>
      </c>
      <c r="Y904">
        <f t="shared" ca="1" si="327"/>
        <v>259629.5951993195</v>
      </c>
      <c r="Z904">
        <f t="shared" ca="1" si="328"/>
        <v>170794.97619567552</v>
      </c>
      <c r="AA904">
        <f t="shared" ca="1" si="329"/>
        <v>853877.22474108264</v>
      </c>
      <c r="AB904">
        <f t="shared" ca="1" si="330"/>
        <v>460147.25791309471</v>
      </c>
      <c r="AD904">
        <f ca="1">IF(main[[#This Row],[Place]]="Melbourne",main[[#This Row],[Networth]],0)</f>
        <v>0</v>
      </c>
      <c r="AE904">
        <f ca="1">IF(main[[#This Row],[Place]]="Cardiff",main[[#This Row],[Networth]],0)</f>
        <v>460147.25791309471</v>
      </c>
      <c r="AF904">
        <f ca="1">IF(main[[#This Row],[Place]]="New york",main[[#This Row],[Networth]],0)</f>
        <v>0</v>
      </c>
      <c r="AG904">
        <f ca="1">IF(main[[#This Row],[Place]]="London",main[[#This Row],[Networth]],0)</f>
        <v>0</v>
      </c>
      <c r="AH904">
        <f ca="1">IF(main[[#This Row],[Place]]="Paris",main[[#This Row],[Networth]],0)</f>
        <v>0</v>
      </c>
      <c r="AI904">
        <f ca="1">IF(main[[#This Row],[Place]]="Rome",main[[#This Row],[Networth]],0)</f>
        <v>0</v>
      </c>
      <c r="AJ904">
        <f ca="1">IF(main[[#This Row],[Place]]="Delhi",main[[#This Row],[Networth]],0)</f>
        <v>0</v>
      </c>
      <c r="AK904">
        <f ca="1">IF(main[[#This Row],[Place]]="Lords",main[[#This Row],[Networth]],0)</f>
        <v>0</v>
      </c>
    </row>
    <row r="905" spans="4:37">
      <c r="D905" s="16">
        <f t="shared" ca="1" si="310"/>
        <v>22</v>
      </c>
      <c r="E905">
        <f t="shared" ca="1" si="310"/>
        <v>29</v>
      </c>
      <c r="F905">
        <f t="shared" si="331"/>
        <v>902</v>
      </c>
      <c r="G905" t="str">
        <f ca="1">VLOOKUP(D905,firstname[],2,FALSE)</f>
        <v>Satya</v>
      </c>
      <c r="H905" s="3" t="str">
        <f ca="1">VLOOKUP(E905,lastname[],2,FALSE)</f>
        <v>Stanikzai</v>
      </c>
      <c r="I905">
        <f t="shared" ca="1" si="311"/>
        <v>37</v>
      </c>
      <c r="J905">
        <f t="shared" ca="1" si="312"/>
        <v>2</v>
      </c>
      <c r="K905" t="str">
        <f t="shared" ca="1" si="313"/>
        <v>women</v>
      </c>
      <c r="L905">
        <f t="shared" ca="1" si="314"/>
        <v>4</v>
      </c>
      <c r="M905" t="str">
        <f t="shared" ca="1" si="315"/>
        <v>IT</v>
      </c>
      <c r="N905">
        <f t="shared" ca="1" si="316"/>
        <v>5</v>
      </c>
      <c r="O905" t="str">
        <f t="shared" ca="1" si="317"/>
        <v>PHD</v>
      </c>
      <c r="P905">
        <f t="shared" ca="1" si="318"/>
        <v>3</v>
      </c>
      <c r="Q905">
        <f t="shared" ca="1" si="319"/>
        <v>3</v>
      </c>
      <c r="R905">
        <f t="shared" ca="1" si="320"/>
        <v>1489471</v>
      </c>
      <c r="S905">
        <f t="shared" ca="1" si="321"/>
        <v>5</v>
      </c>
      <c r="T905" t="str">
        <f t="shared" ca="1" si="322"/>
        <v>Delhi</v>
      </c>
      <c r="U905">
        <f t="shared" ca="1" si="323"/>
        <v>6876205.1640944844</v>
      </c>
      <c r="V905">
        <f t="shared" ca="1" si="324"/>
        <v>574370.35020584462</v>
      </c>
      <c r="W905">
        <f t="shared" ca="1" si="325"/>
        <v>796600.72840128106</v>
      </c>
      <c r="X905">
        <f t="shared" ca="1" si="326"/>
        <v>63341.148027333453</v>
      </c>
      <c r="Y905">
        <f t="shared" ca="1" si="327"/>
        <v>464340.56167505577</v>
      </c>
      <c r="Z905">
        <f t="shared" ca="1" si="328"/>
        <v>1028267.6771818633</v>
      </c>
      <c r="AA905">
        <f t="shared" ca="1" si="329"/>
        <v>10190544.56967763</v>
      </c>
      <c r="AB905">
        <f t="shared" ca="1" si="330"/>
        <v>9088492.5097693969</v>
      </c>
      <c r="AD905">
        <f ca="1">IF(main[[#This Row],[Place]]="Melbourne",main[[#This Row],[Networth]],0)</f>
        <v>0</v>
      </c>
      <c r="AE905">
        <f ca="1">IF(main[[#This Row],[Place]]="Cardiff",main[[#This Row],[Networth]],0)</f>
        <v>0</v>
      </c>
      <c r="AF905">
        <f ca="1">IF(main[[#This Row],[Place]]="New york",main[[#This Row],[Networth]],0)</f>
        <v>0</v>
      </c>
      <c r="AG905">
        <f ca="1">IF(main[[#This Row],[Place]]="London",main[[#This Row],[Networth]],0)</f>
        <v>0</v>
      </c>
      <c r="AH905">
        <f ca="1">IF(main[[#This Row],[Place]]="Paris",main[[#This Row],[Networth]],0)</f>
        <v>0</v>
      </c>
      <c r="AI905">
        <f ca="1">IF(main[[#This Row],[Place]]="Rome",main[[#This Row],[Networth]],0)</f>
        <v>0</v>
      </c>
      <c r="AJ905">
        <f ca="1">IF(main[[#This Row],[Place]]="Delhi",main[[#This Row],[Networth]],0)</f>
        <v>9088492.5097693969</v>
      </c>
      <c r="AK905">
        <f ca="1">IF(main[[#This Row],[Place]]="Lords",main[[#This Row],[Networth]],0)</f>
        <v>0</v>
      </c>
    </row>
    <row r="906" spans="4:37">
      <c r="D906" s="16">
        <f t="shared" ca="1" si="310"/>
        <v>17</v>
      </c>
      <c r="E906">
        <f t="shared" ca="1" si="310"/>
        <v>5</v>
      </c>
      <c r="F906">
        <f t="shared" si="331"/>
        <v>903</v>
      </c>
      <c r="G906" t="str">
        <f ca="1">VLOOKUP(D906,firstname[],2,FALSE)</f>
        <v>Collin</v>
      </c>
      <c r="H906" s="3" t="str">
        <f ca="1">VLOOKUP(E906,lastname[],2,FALSE)</f>
        <v>Bacchan</v>
      </c>
      <c r="I906">
        <f t="shared" ca="1" si="311"/>
        <v>32</v>
      </c>
      <c r="J906">
        <f t="shared" ca="1" si="312"/>
        <v>2</v>
      </c>
      <c r="K906" t="str">
        <f t="shared" ca="1" si="313"/>
        <v>women</v>
      </c>
      <c r="L906">
        <f t="shared" ca="1" si="314"/>
        <v>6</v>
      </c>
      <c r="M906" t="str">
        <f t="shared" ca="1" si="315"/>
        <v>Biotech</v>
      </c>
      <c r="N906">
        <f t="shared" ca="1" si="316"/>
        <v>4</v>
      </c>
      <c r="O906" t="str">
        <f t="shared" ca="1" si="317"/>
        <v>PostGraduate</v>
      </c>
      <c r="P906">
        <f t="shared" ca="1" si="318"/>
        <v>3</v>
      </c>
      <c r="Q906">
        <f t="shared" ca="1" si="319"/>
        <v>2</v>
      </c>
      <c r="R906">
        <f t="shared" ca="1" si="320"/>
        <v>606901</v>
      </c>
      <c r="S906">
        <f t="shared" ca="1" si="321"/>
        <v>3</v>
      </c>
      <c r="T906" t="str">
        <f t="shared" ca="1" si="322"/>
        <v>Paris</v>
      </c>
      <c r="U906">
        <f t="shared" ca="1" si="323"/>
        <v>1889933.9063076037</v>
      </c>
      <c r="V906">
        <f t="shared" ca="1" si="324"/>
        <v>17417.525080614505</v>
      </c>
      <c r="W906">
        <f t="shared" ca="1" si="325"/>
        <v>499106.8268624164</v>
      </c>
      <c r="X906">
        <f t="shared" ca="1" si="326"/>
        <v>330847.55398628727</v>
      </c>
      <c r="Y906">
        <f t="shared" ca="1" si="327"/>
        <v>27830.426090612862</v>
      </c>
      <c r="Z906">
        <f t="shared" ca="1" si="328"/>
        <v>251226.2270218957</v>
      </c>
      <c r="AA906">
        <f t="shared" ca="1" si="329"/>
        <v>3247167.9601919157</v>
      </c>
      <c r="AB906">
        <f t="shared" ca="1" si="330"/>
        <v>2871072.4550344008</v>
      </c>
      <c r="AD906">
        <f ca="1">IF(main[[#This Row],[Place]]="Melbourne",main[[#This Row],[Networth]],0)</f>
        <v>0</v>
      </c>
      <c r="AE906">
        <f ca="1">IF(main[[#This Row],[Place]]="Cardiff",main[[#This Row],[Networth]],0)</f>
        <v>0</v>
      </c>
      <c r="AF906">
        <f ca="1">IF(main[[#This Row],[Place]]="New york",main[[#This Row],[Networth]],0)</f>
        <v>0</v>
      </c>
      <c r="AG906">
        <f ca="1">IF(main[[#This Row],[Place]]="London",main[[#This Row],[Networth]],0)</f>
        <v>0</v>
      </c>
      <c r="AH906">
        <f ca="1">IF(main[[#This Row],[Place]]="Paris",main[[#This Row],[Networth]],0)</f>
        <v>2871072.4550344008</v>
      </c>
      <c r="AI906">
        <f ca="1">IF(main[[#This Row],[Place]]="Rome",main[[#This Row],[Networth]],0)</f>
        <v>0</v>
      </c>
      <c r="AJ906">
        <f ca="1">IF(main[[#This Row],[Place]]="Delhi",main[[#This Row],[Networth]],0)</f>
        <v>0</v>
      </c>
      <c r="AK906">
        <f ca="1">IF(main[[#This Row],[Place]]="Lords",main[[#This Row],[Networth]],0)</f>
        <v>0</v>
      </c>
    </row>
    <row r="907" spans="4:37">
      <c r="D907" s="16">
        <f t="shared" ca="1" si="310"/>
        <v>24</v>
      </c>
      <c r="E907">
        <f t="shared" ca="1" si="310"/>
        <v>23</v>
      </c>
      <c r="F907">
        <f t="shared" si="331"/>
        <v>904</v>
      </c>
      <c r="G907" t="str">
        <f ca="1">VLOOKUP(D907,firstname[],2,FALSE)</f>
        <v>Katnam</v>
      </c>
      <c r="H907" s="3" t="str">
        <f ca="1">VLOOKUP(E907,lastname[],2,FALSE)</f>
        <v>Kat</v>
      </c>
      <c r="I907">
        <f t="shared" ca="1" si="311"/>
        <v>33</v>
      </c>
      <c r="J907">
        <f t="shared" ca="1" si="312"/>
        <v>2</v>
      </c>
      <c r="K907" t="str">
        <f t="shared" ca="1" si="313"/>
        <v>women</v>
      </c>
      <c r="L907">
        <f t="shared" ca="1" si="314"/>
        <v>1</v>
      </c>
      <c r="M907" t="str">
        <f t="shared" ca="1" si="315"/>
        <v>Computer Science</v>
      </c>
      <c r="N907">
        <f t="shared" ca="1" si="316"/>
        <v>5</v>
      </c>
      <c r="O907" t="str">
        <f t="shared" ca="1" si="317"/>
        <v>PHD</v>
      </c>
      <c r="P907">
        <f t="shared" ca="1" si="318"/>
        <v>3</v>
      </c>
      <c r="Q907">
        <f t="shared" ca="1" si="319"/>
        <v>4</v>
      </c>
      <c r="R907">
        <f t="shared" ca="1" si="320"/>
        <v>642593</v>
      </c>
      <c r="S907">
        <f t="shared" ca="1" si="321"/>
        <v>7</v>
      </c>
      <c r="T907" t="str">
        <f t="shared" ca="1" si="322"/>
        <v>Melbourne</v>
      </c>
      <c r="U907">
        <f t="shared" ca="1" si="323"/>
        <v>2779836.3519864995</v>
      </c>
      <c r="V907">
        <f t="shared" ca="1" si="324"/>
        <v>15466.740428478166</v>
      </c>
      <c r="W907">
        <f t="shared" ca="1" si="325"/>
        <v>82065.373037783938</v>
      </c>
      <c r="X907">
        <f t="shared" ca="1" si="326"/>
        <v>8550.2854436632606</v>
      </c>
      <c r="Y907">
        <f t="shared" ca="1" si="327"/>
        <v>594834.35927200597</v>
      </c>
      <c r="Z907">
        <f t="shared" ca="1" si="328"/>
        <v>79203.336510052264</v>
      </c>
      <c r="AA907">
        <f t="shared" ca="1" si="329"/>
        <v>3583698.0615343358</v>
      </c>
      <c r="AB907">
        <f t="shared" ca="1" si="330"/>
        <v>2964846.6763901887</v>
      </c>
      <c r="AD907">
        <f ca="1">IF(main[[#This Row],[Place]]="Melbourne",main[[#This Row],[Networth]],0)</f>
        <v>2964846.6763901887</v>
      </c>
      <c r="AE907">
        <f ca="1">IF(main[[#This Row],[Place]]="Cardiff",main[[#This Row],[Networth]],0)</f>
        <v>0</v>
      </c>
      <c r="AF907">
        <f ca="1">IF(main[[#This Row],[Place]]="New york",main[[#This Row],[Networth]],0)</f>
        <v>0</v>
      </c>
      <c r="AG907">
        <f ca="1">IF(main[[#This Row],[Place]]="London",main[[#This Row],[Networth]],0)</f>
        <v>0</v>
      </c>
      <c r="AH907">
        <f ca="1">IF(main[[#This Row],[Place]]="Paris",main[[#This Row],[Networth]],0)</f>
        <v>0</v>
      </c>
      <c r="AI907">
        <f ca="1">IF(main[[#This Row],[Place]]="Rome",main[[#This Row],[Networth]],0)</f>
        <v>0</v>
      </c>
      <c r="AJ907">
        <f ca="1">IF(main[[#This Row],[Place]]="Delhi",main[[#This Row],[Networth]],0)</f>
        <v>0</v>
      </c>
      <c r="AK907">
        <f ca="1">IF(main[[#This Row],[Place]]="Lords",main[[#This Row],[Networth]],0)</f>
        <v>0</v>
      </c>
    </row>
    <row r="908" spans="4:37">
      <c r="D908" s="16">
        <f t="shared" ca="1" si="310"/>
        <v>8</v>
      </c>
      <c r="E908">
        <f t="shared" ca="1" si="310"/>
        <v>5</v>
      </c>
      <c r="F908">
        <f t="shared" si="331"/>
        <v>905</v>
      </c>
      <c r="G908" t="str">
        <f ca="1">VLOOKUP(D908,firstname[],2,FALSE)</f>
        <v>Faizal</v>
      </c>
      <c r="H908" s="3" t="str">
        <f ca="1">VLOOKUP(E908,lastname[],2,FALSE)</f>
        <v>Bacchan</v>
      </c>
      <c r="I908">
        <f t="shared" ca="1" si="311"/>
        <v>43</v>
      </c>
      <c r="J908">
        <f t="shared" ca="1" si="312"/>
        <v>1</v>
      </c>
      <c r="K908" t="str">
        <f t="shared" ca="1" si="313"/>
        <v>men</v>
      </c>
      <c r="L908">
        <f t="shared" ca="1" si="314"/>
        <v>3</v>
      </c>
      <c r="M908" t="str">
        <f t="shared" ca="1" si="315"/>
        <v>Mechanical</v>
      </c>
      <c r="N908">
        <f t="shared" ca="1" si="316"/>
        <v>5</v>
      </c>
      <c r="O908" t="str">
        <f t="shared" ca="1" si="317"/>
        <v>PHD</v>
      </c>
      <c r="P908">
        <f t="shared" ca="1" si="318"/>
        <v>3</v>
      </c>
      <c r="Q908">
        <f t="shared" ca="1" si="319"/>
        <v>4</v>
      </c>
      <c r="R908">
        <f t="shared" ca="1" si="320"/>
        <v>265203</v>
      </c>
      <c r="S908">
        <f t="shared" ca="1" si="321"/>
        <v>7</v>
      </c>
      <c r="T908" t="str">
        <f t="shared" ca="1" si="322"/>
        <v>Melbourne</v>
      </c>
      <c r="U908">
        <f t="shared" ca="1" si="323"/>
        <v>2600941.4862820739</v>
      </c>
      <c r="V908">
        <f t="shared" ca="1" si="324"/>
        <v>53115.590955631022</v>
      </c>
      <c r="W908">
        <f t="shared" ca="1" si="325"/>
        <v>186723.65519977218</v>
      </c>
      <c r="X908">
        <f t="shared" ca="1" si="326"/>
        <v>39688.110245207514</v>
      </c>
      <c r="Y908">
        <f t="shared" ca="1" si="327"/>
        <v>193729.87283459707</v>
      </c>
      <c r="Z908">
        <f t="shared" ca="1" si="328"/>
        <v>155521.1630497858</v>
      </c>
      <c r="AA908">
        <f t="shared" ca="1" si="329"/>
        <v>3208389.304531632</v>
      </c>
      <c r="AB908">
        <f t="shared" ca="1" si="330"/>
        <v>2921855.7304961965</v>
      </c>
      <c r="AD908">
        <f ca="1">IF(main[[#This Row],[Place]]="Melbourne",main[[#This Row],[Networth]],0)</f>
        <v>2921855.7304961965</v>
      </c>
      <c r="AE908">
        <f ca="1">IF(main[[#This Row],[Place]]="Cardiff",main[[#This Row],[Networth]],0)</f>
        <v>0</v>
      </c>
      <c r="AF908">
        <f ca="1">IF(main[[#This Row],[Place]]="New york",main[[#This Row],[Networth]],0)</f>
        <v>0</v>
      </c>
      <c r="AG908">
        <f ca="1">IF(main[[#This Row],[Place]]="London",main[[#This Row],[Networth]],0)</f>
        <v>0</v>
      </c>
      <c r="AH908">
        <f ca="1">IF(main[[#This Row],[Place]]="Paris",main[[#This Row],[Networth]],0)</f>
        <v>0</v>
      </c>
      <c r="AI908">
        <f ca="1">IF(main[[#This Row],[Place]]="Rome",main[[#This Row],[Networth]],0)</f>
        <v>0</v>
      </c>
      <c r="AJ908">
        <f ca="1">IF(main[[#This Row],[Place]]="Delhi",main[[#This Row],[Networth]],0)</f>
        <v>0</v>
      </c>
      <c r="AK908">
        <f ca="1">IF(main[[#This Row],[Place]]="Lords",main[[#This Row],[Networth]],0)</f>
        <v>0</v>
      </c>
    </row>
    <row r="909" spans="4:37">
      <c r="D909" s="16">
        <f t="shared" ca="1" si="310"/>
        <v>19</v>
      </c>
      <c r="E909">
        <f t="shared" ca="1" si="310"/>
        <v>24</v>
      </c>
      <c r="F909">
        <f t="shared" si="331"/>
        <v>906</v>
      </c>
      <c r="G909" t="str">
        <f ca="1">VLOOKUP(D909,firstname[],2,FALSE)</f>
        <v>Berkin</v>
      </c>
      <c r="H909" s="3" t="str">
        <f ca="1">VLOOKUP(E909,lastname[],2,FALSE)</f>
        <v>Sundar</v>
      </c>
      <c r="I909">
        <f t="shared" ca="1" si="311"/>
        <v>26</v>
      </c>
      <c r="J909">
        <f t="shared" ca="1" si="312"/>
        <v>1</v>
      </c>
      <c r="K909" t="str">
        <f t="shared" ca="1" si="313"/>
        <v>men</v>
      </c>
      <c r="L909">
        <f t="shared" ca="1" si="314"/>
        <v>3</v>
      </c>
      <c r="M909" t="str">
        <f t="shared" ca="1" si="315"/>
        <v>Mechanical</v>
      </c>
      <c r="N909">
        <f t="shared" ca="1" si="316"/>
        <v>1</v>
      </c>
      <c r="O909" t="str">
        <f t="shared" ca="1" si="317"/>
        <v>HSC</v>
      </c>
      <c r="P909">
        <f t="shared" ca="1" si="318"/>
        <v>2</v>
      </c>
      <c r="Q909">
        <f t="shared" ca="1" si="319"/>
        <v>2</v>
      </c>
      <c r="R909">
        <f t="shared" ca="1" si="320"/>
        <v>1427845</v>
      </c>
      <c r="S909">
        <f t="shared" ca="1" si="321"/>
        <v>5</v>
      </c>
      <c r="T909" t="str">
        <f t="shared" ca="1" si="322"/>
        <v>Delhi</v>
      </c>
      <c r="U909">
        <f t="shared" ca="1" si="323"/>
        <v>12641090.839554854</v>
      </c>
      <c r="V909">
        <f t="shared" ca="1" si="324"/>
        <v>1087964.7671989172</v>
      </c>
      <c r="W909">
        <f t="shared" ca="1" si="325"/>
        <v>176129.17488503194</v>
      </c>
      <c r="X909">
        <f t="shared" ca="1" si="326"/>
        <v>122837.65441970775</v>
      </c>
      <c r="Y909">
        <f t="shared" ca="1" si="327"/>
        <v>242990.91008377282</v>
      </c>
      <c r="Z909">
        <f t="shared" ca="1" si="328"/>
        <v>1000204.7213702232</v>
      </c>
      <c r="AA909">
        <f t="shared" ca="1" si="329"/>
        <v>15245269.73581011</v>
      </c>
      <c r="AB909">
        <f t="shared" ca="1" si="330"/>
        <v>13791476.404107714</v>
      </c>
      <c r="AD909">
        <f ca="1">IF(main[[#This Row],[Place]]="Melbourne",main[[#This Row],[Networth]],0)</f>
        <v>0</v>
      </c>
      <c r="AE909">
        <f ca="1">IF(main[[#This Row],[Place]]="Cardiff",main[[#This Row],[Networth]],0)</f>
        <v>0</v>
      </c>
      <c r="AF909">
        <f ca="1">IF(main[[#This Row],[Place]]="New york",main[[#This Row],[Networth]],0)</f>
        <v>0</v>
      </c>
      <c r="AG909">
        <f ca="1">IF(main[[#This Row],[Place]]="London",main[[#This Row],[Networth]],0)</f>
        <v>0</v>
      </c>
      <c r="AH909">
        <f ca="1">IF(main[[#This Row],[Place]]="Paris",main[[#This Row],[Networth]],0)</f>
        <v>0</v>
      </c>
      <c r="AI909">
        <f ca="1">IF(main[[#This Row],[Place]]="Rome",main[[#This Row],[Networth]],0)</f>
        <v>0</v>
      </c>
      <c r="AJ909">
        <f ca="1">IF(main[[#This Row],[Place]]="Delhi",main[[#This Row],[Networth]],0)</f>
        <v>13791476.404107714</v>
      </c>
      <c r="AK909">
        <f ca="1">IF(main[[#This Row],[Place]]="Lords",main[[#This Row],[Networth]],0)</f>
        <v>0</v>
      </c>
    </row>
    <row r="910" spans="4:37">
      <c r="D910" s="16">
        <f t="shared" ca="1" si="310"/>
        <v>1</v>
      </c>
      <c r="E910">
        <f t="shared" ca="1" si="310"/>
        <v>18</v>
      </c>
      <c r="F910">
        <f t="shared" si="331"/>
        <v>907</v>
      </c>
      <c r="G910" t="str">
        <f ca="1">VLOOKUP(D910,firstname[],2,FALSE)</f>
        <v>Abhijeet</v>
      </c>
      <c r="H910" s="3" t="str">
        <f ca="1">VLOOKUP(E910,lastname[],2,FALSE)</f>
        <v>Williams</v>
      </c>
      <c r="I910">
        <f t="shared" ca="1" si="311"/>
        <v>35</v>
      </c>
      <c r="J910">
        <f t="shared" ca="1" si="312"/>
        <v>1</v>
      </c>
      <c r="K910" t="str">
        <f t="shared" ca="1" si="313"/>
        <v>men</v>
      </c>
      <c r="L910">
        <f t="shared" ca="1" si="314"/>
        <v>6</v>
      </c>
      <c r="M910" t="str">
        <f t="shared" ca="1" si="315"/>
        <v>Biotech</v>
      </c>
      <c r="N910">
        <f t="shared" ca="1" si="316"/>
        <v>3</v>
      </c>
      <c r="O910" t="str">
        <f t="shared" ca="1" si="317"/>
        <v>Graduate</v>
      </c>
      <c r="P910">
        <f t="shared" ca="1" si="318"/>
        <v>2</v>
      </c>
      <c r="Q910">
        <f t="shared" ca="1" si="319"/>
        <v>4</v>
      </c>
      <c r="R910">
        <f t="shared" ca="1" si="320"/>
        <v>935888</v>
      </c>
      <c r="S910">
        <f t="shared" ca="1" si="321"/>
        <v>6</v>
      </c>
      <c r="T910" t="str">
        <f t="shared" ca="1" si="322"/>
        <v>Lords</v>
      </c>
      <c r="U910">
        <f t="shared" ca="1" si="323"/>
        <v>2568754.4981158278</v>
      </c>
      <c r="V910">
        <f t="shared" ca="1" si="324"/>
        <v>39631.803219212394</v>
      </c>
      <c r="W910">
        <f t="shared" ca="1" si="325"/>
        <v>646135.68877487583</v>
      </c>
      <c r="X910">
        <f t="shared" ca="1" si="326"/>
        <v>72940.161372171773</v>
      </c>
      <c r="Y910">
        <f t="shared" ca="1" si="327"/>
        <v>598990.56380043435</v>
      </c>
      <c r="Z910">
        <f t="shared" ca="1" si="328"/>
        <v>39937.14725674886</v>
      </c>
      <c r="AA910">
        <f t="shared" ca="1" si="329"/>
        <v>4190715.3341474524</v>
      </c>
      <c r="AB910">
        <f t="shared" ca="1" si="330"/>
        <v>3479152.8057556339</v>
      </c>
      <c r="AD910">
        <f ca="1">IF(main[[#This Row],[Place]]="Melbourne",main[[#This Row],[Networth]],0)</f>
        <v>0</v>
      </c>
      <c r="AE910">
        <f ca="1">IF(main[[#This Row],[Place]]="Cardiff",main[[#This Row],[Networth]],0)</f>
        <v>0</v>
      </c>
      <c r="AF910">
        <f ca="1">IF(main[[#This Row],[Place]]="New york",main[[#This Row],[Networth]],0)</f>
        <v>0</v>
      </c>
      <c r="AG910">
        <f ca="1">IF(main[[#This Row],[Place]]="London",main[[#This Row],[Networth]],0)</f>
        <v>0</v>
      </c>
      <c r="AH910">
        <f ca="1">IF(main[[#This Row],[Place]]="Paris",main[[#This Row],[Networth]],0)</f>
        <v>0</v>
      </c>
      <c r="AI910">
        <f ca="1">IF(main[[#This Row],[Place]]="Rome",main[[#This Row],[Networth]],0)</f>
        <v>0</v>
      </c>
      <c r="AJ910">
        <f ca="1">IF(main[[#This Row],[Place]]="Delhi",main[[#This Row],[Networth]],0)</f>
        <v>0</v>
      </c>
      <c r="AK910">
        <f ca="1">IF(main[[#This Row],[Place]]="Lords",main[[#This Row],[Networth]],0)</f>
        <v>3479152.8057556339</v>
      </c>
    </row>
    <row r="911" spans="4:37">
      <c r="D911" s="16">
        <f t="shared" ca="1" si="310"/>
        <v>11</v>
      </c>
      <c r="E911">
        <f t="shared" ca="1" si="310"/>
        <v>4</v>
      </c>
      <c r="F911">
        <f t="shared" si="331"/>
        <v>908</v>
      </c>
      <c r="G911" t="str">
        <f ca="1">VLOOKUP(D911,firstname[],2,FALSE)</f>
        <v>Saharsh</v>
      </c>
      <c r="H911" s="3" t="str">
        <f ca="1">VLOOKUP(E911,lastname[],2,FALSE)</f>
        <v>Tagore</v>
      </c>
      <c r="I911">
        <f t="shared" ca="1" si="311"/>
        <v>35</v>
      </c>
      <c r="J911">
        <f t="shared" ca="1" si="312"/>
        <v>2</v>
      </c>
      <c r="K911" t="str">
        <f t="shared" ca="1" si="313"/>
        <v>women</v>
      </c>
      <c r="L911">
        <f t="shared" ca="1" si="314"/>
        <v>4</v>
      </c>
      <c r="M911" t="str">
        <f t="shared" ca="1" si="315"/>
        <v>IT</v>
      </c>
      <c r="N911">
        <f t="shared" ca="1" si="316"/>
        <v>2</v>
      </c>
      <c r="O911" t="str">
        <f t="shared" ca="1" si="317"/>
        <v>SSC</v>
      </c>
      <c r="P911">
        <f t="shared" ca="1" si="318"/>
        <v>1</v>
      </c>
      <c r="Q911">
        <f t="shared" ca="1" si="319"/>
        <v>3</v>
      </c>
      <c r="R911">
        <f t="shared" ca="1" si="320"/>
        <v>1107763</v>
      </c>
      <c r="S911">
        <f t="shared" ca="1" si="321"/>
        <v>8</v>
      </c>
      <c r="T911" t="str">
        <f t="shared" ca="1" si="322"/>
        <v>Cardiff</v>
      </c>
      <c r="U911">
        <f t="shared" ca="1" si="323"/>
        <v>3198034.8220667872</v>
      </c>
      <c r="V911">
        <f t="shared" ca="1" si="324"/>
        <v>307430.14394184615</v>
      </c>
      <c r="W911">
        <f t="shared" ca="1" si="325"/>
        <v>734428.59070138447</v>
      </c>
      <c r="X911">
        <f t="shared" ca="1" si="326"/>
        <v>692705.10703698127</v>
      </c>
      <c r="Y911">
        <f t="shared" ca="1" si="327"/>
        <v>938205.35256949719</v>
      </c>
      <c r="Z911">
        <f t="shared" ca="1" si="328"/>
        <v>664507.10209154175</v>
      </c>
      <c r="AA911">
        <f t="shared" ca="1" si="329"/>
        <v>5704733.5148597136</v>
      </c>
      <c r="AB911">
        <f t="shared" ca="1" si="330"/>
        <v>3766392.9113113889</v>
      </c>
      <c r="AD911">
        <f ca="1">IF(main[[#This Row],[Place]]="Melbourne",main[[#This Row],[Networth]],0)</f>
        <v>0</v>
      </c>
      <c r="AE911">
        <f ca="1">IF(main[[#This Row],[Place]]="Cardiff",main[[#This Row],[Networth]],0)</f>
        <v>3766392.9113113889</v>
      </c>
      <c r="AF911">
        <f ca="1">IF(main[[#This Row],[Place]]="New york",main[[#This Row],[Networth]],0)</f>
        <v>0</v>
      </c>
      <c r="AG911">
        <f ca="1">IF(main[[#This Row],[Place]]="London",main[[#This Row],[Networth]],0)</f>
        <v>0</v>
      </c>
      <c r="AH911">
        <f ca="1">IF(main[[#This Row],[Place]]="Paris",main[[#This Row],[Networth]],0)</f>
        <v>0</v>
      </c>
      <c r="AI911">
        <f ca="1">IF(main[[#This Row],[Place]]="Rome",main[[#This Row],[Networth]],0)</f>
        <v>0</v>
      </c>
      <c r="AJ911">
        <f ca="1">IF(main[[#This Row],[Place]]="Delhi",main[[#This Row],[Networth]],0)</f>
        <v>0</v>
      </c>
      <c r="AK911">
        <f ca="1">IF(main[[#This Row],[Place]]="Lords",main[[#This Row],[Networth]],0)</f>
        <v>0</v>
      </c>
    </row>
    <row r="912" spans="4:37">
      <c r="D912" s="16">
        <f t="shared" ca="1" si="310"/>
        <v>26</v>
      </c>
      <c r="E912">
        <f t="shared" ca="1" si="310"/>
        <v>1</v>
      </c>
      <c r="F912">
        <f t="shared" si="331"/>
        <v>909</v>
      </c>
      <c r="G912" t="str">
        <f ca="1">VLOOKUP(D912,firstname[],2,FALSE)</f>
        <v>Paul</v>
      </c>
      <c r="H912" s="3" t="str">
        <f ca="1">VLOOKUP(E912,lastname[],2,FALSE)</f>
        <v>Singh</v>
      </c>
      <c r="I912">
        <f t="shared" ca="1" si="311"/>
        <v>25</v>
      </c>
      <c r="J912">
        <f t="shared" ca="1" si="312"/>
        <v>2</v>
      </c>
      <c r="K912" t="str">
        <f t="shared" ca="1" si="313"/>
        <v>women</v>
      </c>
      <c r="L912">
        <f t="shared" ca="1" si="314"/>
        <v>4</v>
      </c>
      <c r="M912" t="str">
        <f t="shared" ca="1" si="315"/>
        <v>IT</v>
      </c>
      <c r="N912">
        <f t="shared" ca="1" si="316"/>
        <v>1</v>
      </c>
      <c r="O912" t="str">
        <f t="shared" ca="1" si="317"/>
        <v>HSC</v>
      </c>
      <c r="P912">
        <f t="shared" ca="1" si="318"/>
        <v>2</v>
      </c>
      <c r="Q912">
        <f t="shared" ca="1" si="319"/>
        <v>3</v>
      </c>
      <c r="R912">
        <f t="shared" ca="1" si="320"/>
        <v>329494</v>
      </c>
      <c r="S912">
        <f t="shared" ca="1" si="321"/>
        <v>5</v>
      </c>
      <c r="T912" t="str">
        <f t="shared" ca="1" si="322"/>
        <v>Delhi</v>
      </c>
      <c r="U912">
        <f t="shared" ca="1" si="323"/>
        <v>2064295.3978045227</v>
      </c>
      <c r="V912">
        <f t="shared" ca="1" si="324"/>
        <v>114243.54841142439</v>
      </c>
      <c r="W912">
        <f t="shared" ca="1" si="325"/>
        <v>130415.13959029369</v>
      </c>
      <c r="X912">
        <f t="shared" ca="1" si="326"/>
        <v>91541.929362513183</v>
      </c>
      <c r="Y912">
        <f t="shared" ca="1" si="327"/>
        <v>306815.83719074458</v>
      </c>
      <c r="Z912">
        <f t="shared" ca="1" si="328"/>
        <v>178660.0823768971</v>
      </c>
      <c r="AA912">
        <f t="shared" ca="1" si="329"/>
        <v>2702864.6197717134</v>
      </c>
      <c r="AB912">
        <f t="shared" ca="1" si="330"/>
        <v>2190263.3048070315</v>
      </c>
      <c r="AD912">
        <f ca="1">IF(main[[#This Row],[Place]]="Melbourne",main[[#This Row],[Networth]],0)</f>
        <v>0</v>
      </c>
      <c r="AE912">
        <f ca="1">IF(main[[#This Row],[Place]]="Cardiff",main[[#This Row],[Networth]],0)</f>
        <v>0</v>
      </c>
      <c r="AF912">
        <f ca="1">IF(main[[#This Row],[Place]]="New york",main[[#This Row],[Networth]],0)</f>
        <v>0</v>
      </c>
      <c r="AG912">
        <f ca="1">IF(main[[#This Row],[Place]]="London",main[[#This Row],[Networth]],0)</f>
        <v>0</v>
      </c>
      <c r="AH912">
        <f ca="1">IF(main[[#This Row],[Place]]="Paris",main[[#This Row],[Networth]],0)</f>
        <v>0</v>
      </c>
      <c r="AI912">
        <f ca="1">IF(main[[#This Row],[Place]]="Rome",main[[#This Row],[Networth]],0)</f>
        <v>0</v>
      </c>
      <c r="AJ912">
        <f ca="1">IF(main[[#This Row],[Place]]="Delhi",main[[#This Row],[Networth]],0)</f>
        <v>2190263.3048070315</v>
      </c>
      <c r="AK912">
        <f ca="1">IF(main[[#This Row],[Place]]="Lords",main[[#This Row],[Networth]],0)</f>
        <v>0</v>
      </c>
    </row>
    <row r="913" spans="4:37">
      <c r="D913" s="16">
        <f t="shared" ca="1" si="310"/>
        <v>29</v>
      </c>
      <c r="E913">
        <f t="shared" ca="1" si="310"/>
        <v>9</v>
      </c>
      <c r="F913">
        <f t="shared" si="331"/>
        <v>910</v>
      </c>
      <c r="G913" t="str">
        <f ca="1">VLOOKUP(D913,firstname[],2,FALSE)</f>
        <v>Asgar</v>
      </c>
      <c r="H913" s="3" t="str">
        <f ca="1">VLOOKUP(E913,lastname[],2,FALSE)</f>
        <v>Modi</v>
      </c>
      <c r="I913">
        <f t="shared" ca="1" si="311"/>
        <v>44</v>
      </c>
      <c r="J913">
        <f t="shared" ca="1" si="312"/>
        <v>1</v>
      </c>
      <c r="K913" t="str">
        <f t="shared" ca="1" si="313"/>
        <v>men</v>
      </c>
      <c r="L913">
        <f t="shared" ca="1" si="314"/>
        <v>5</v>
      </c>
      <c r="M913" t="str">
        <f t="shared" ca="1" si="315"/>
        <v>Electrical</v>
      </c>
      <c r="N913">
        <f t="shared" ca="1" si="316"/>
        <v>2</v>
      </c>
      <c r="O913" t="str">
        <f t="shared" ca="1" si="317"/>
        <v>SSC</v>
      </c>
      <c r="P913">
        <f t="shared" ca="1" si="318"/>
        <v>2</v>
      </c>
      <c r="Q913">
        <f t="shared" ca="1" si="319"/>
        <v>2</v>
      </c>
      <c r="R913">
        <f t="shared" ca="1" si="320"/>
        <v>324701</v>
      </c>
      <c r="S913">
        <f t="shared" ca="1" si="321"/>
        <v>3</v>
      </c>
      <c r="T913" t="str">
        <f t="shared" ca="1" si="322"/>
        <v>Paris</v>
      </c>
      <c r="U913">
        <f t="shared" ca="1" si="323"/>
        <v>3243198.3395323413</v>
      </c>
      <c r="V913">
        <f t="shared" ca="1" si="324"/>
        <v>170644.74483032242</v>
      </c>
      <c r="W913">
        <f t="shared" ca="1" si="325"/>
        <v>40868.670260502746</v>
      </c>
      <c r="X913">
        <f t="shared" ca="1" si="326"/>
        <v>39995.744637251839</v>
      </c>
      <c r="Y913">
        <f t="shared" ca="1" si="327"/>
        <v>132077.46509858171</v>
      </c>
      <c r="Z913">
        <f t="shared" ca="1" si="328"/>
        <v>86152.868214115049</v>
      </c>
      <c r="AA913">
        <f t="shared" ca="1" si="329"/>
        <v>3694920.8780069593</v>
      </c>
      <c r="AB913">
        <f t="shared" ca="1" si="330"/>
        <v>3352202.9234408033</v>
      </c>
      <c r="AD913">
        <f ca="1">IF(main[[#This Row],[Place]]="Melbourne",main[[#This Row],[Networth]],0)</f>
        <v>0</v>
      </c>
      <c r="AE913">
        <f ca="1">IF(main[[#This Row],[Place]]="Cardiff",main[[#This Row],[Networth]],0)</f>
        <v>0</v>
      </c>
      <c r="AF913">
        <f ca="1">IF(main[[#This Row],[Place]]="New york",main[[#This Row],[Networth]],0)</f>
        <v>0</v>
      </c>
      <c r="AG913">
        <f ca="1">IF(main[[#This Row],[Place]]="London",main[[#This Row],[Networth]],0)</f>
        <v>0</v>
      </c>
      <c r="AH913">
        <f ca="1">IF(main[[#This Row],[Place]]="Paris",main[[#This Row],[Networth]],0)</f>
        <v>3352202.9234408033</v>
      </c>
      <c r="AI913">
        <f ca="1">IF(main[[#This Row],[Place]]="Rome",main[[#This Row],[Networth]],0)</f>
        <v>0</v>
      </c>
      <c r="AJ913">
        <f ca="1">IF(main[[#This Row],[Place]]="Delhi",main[[#This Row],[Networth]],0)</f>
        <v>0</v>
      </c>
      <c r="AK913">
        <f ca="1">IF(main[[#This Row],[Place]]="Lords",main[[#This Row],[Networth]],0)</f>
        <v>0</v>
      </c>
    </row>
    <row r="914" spans="4:37">
      <c r="D914" s="16">
        <f t="shared" ca="1" si="310"/>
        <v>9</v>
      </c>
      <c r="E914">
        <f t="shared" ca="1" si="310"/>
        <v>8</v>
      </c>
      <c r="F914">
        <f t="shared" si="331"/>
        <v>911</v>
      </c>
      <c r="G914" t="str">
        <f ca="1">VLOOKUP(D914,firstname[],2,FALSE)</f>
        <v>Narendra</v>
      </c>
      <c r="H914" s="3" t="str">
        <f ca="1">VLOOKUP(E914,lastname[],2,FALSE)</f>
        <v>Sheikh</v>
      </c>
      <c r="I914">
        <f t="shared" ca="1" si="311"/>
        <v>40</v>
      </c>
      <c r="J914">
        <f t="shared" ca="1" si="312"/>
        <v>2</v>
      </c>
      <c r="K914" t="str">
        <f t="shared" ca="1" si="313"/>
        <v>women</v>
      </c>
      <c r="L914">
        <f t="shared" ca="1" si="314"/>
        <v>3</v>
      </c>
      <c r="M914" t="str">
        <f t="shared" ca="1" si="315"/>
        <v>Mechanical</v>
      </c>
      <c r="N914">
        <f t="shared" ca="1" si="316"/>
        <v>1</v>
      </c>
      <c r="O914" t="str">
        <f t="shared" ca="1" si="317"/>
        <v>HSC</v>
      </c>
      <c r="P914">
        <f t="shared" ca="1" si="318"/>
        <v>1</v>
      </c>
      <c r="Q914">
        <f t="shared" ca="1" si="319"/>
        <v>3</v>
      </c>
      <c r="R914">
        <f t="shared" ca="1" si="320"/>
        <v>1419246</v>
      </c>
      <c r="S914">
        <f t="shared" ca="1" si="321"/>
        <v>5</v>
      </c>
      <c r="T914" t="str">
        <f t="shared" ca="1" si="322"/>
        <v>Delhi</v>
      </c>
      <c r="U914">
        <f t="shared" ca="1" si="323"/>
        <v>489472.10201033927</v>
      </c>
      <c r="V914">
        <f t="shared" ca="1" si="324"/>
        <v>10888.935213706134</v>
      </c>
      <c r="W914">
        <f t="shared" ca="1" si="325"/>
        <v>1211218.1468004074</v>
      </c>
      <c r="X914">
        <f t="shared" ca="1" si="326"/>
        <v>722565.21978609299</v>
      </c>
      <c r="Y914">
        <f t="shared" ca="1" si="327"/>
        <v>1128358.4322685713</v>
      </c>
      <c r="Z914">
        <f t="shared" ca="1" si="328"/>
        <v>976238.2942882179</v>
      </c>
      <c r="AA914">
        <f t="shared" ca="1" si="329"/>
        <v>4096174.5430989647</v>
      </c>
      <c r="AB914">
        <f t="shared" ca="1" si="330"/>
        <v>2234361.9558305945</v>
      </c>
      <c r="AD914">
        <f ca="1">IF(main[[#This Row],[Place]]="Melbourne",main[[#This Row],[Networth]],0)</f>
        <v>0</v>
      </c>
      <c r="AE914">
        <f ca="1">IF(main[[#This Row],[Place]]="Cardiff",main[[#This Row],[Networth]],0)</f>
        <v>0</v>
      </c>
      <c r="AF914">
        <f ca="1">IF(main[[#This Row],[Place]]="New york",main[[#This Row],[Networth]],0)</f>
        <v>0</v>
      </c>
      <c r="AG914">
        <f ca="1">IF(main[[#This Row],[Place]]="London",main[[#This Row],[Networth]],0)</f>
        <v>0</v>
      </c>
      <c r="AH914">
        <f ca="1">IF(main[[#This Row],[Place]]="Paris",main[[#This Row],[Networth]],0)</f>
        <v>0</v>
      </c>
      <c r="AI914">
        <f ca="1">IF(main[[#This Row],[Place]]="Rome",main[[#This Row],[Networth]],0)</f>
        <v>0</v>
      </c>
      <c r="AJ914">
        <f ca="1">IF(main[[#This Row],[Place]]="Delhi",main[[#This Row],[Networth]],0)</f>
        <v>2234361.9558305945</v>
      </c>
      <c r="AK914">
        <f ca="1">IF(main[[#This Row],[Place]]="Lords",main[[#This Row],[Networth]],0)</f>
        <v>0</v>
      </c>
    </row>
    <row r="915" spans="4:37">
      <c r="D915" s="16">
        <f t="shared" ca="1" si="310"/>
        <v>23</v>
      </c>
      <c r="E915">
        <f t="shared" ca="1" si="310"/>
        <v>6</v>
      </c>
      <c r="F915">
        <f t="shared" si="331"/>
        <v>912</v>
      </c>
      <c r="G915" t="str">
        <f ca="1">VLOOKUP(D915,firstname[],2,FALSE)</f>
        <v>Bahumukhi</v>
      </c>
      <c r="H915" s="3" t="str">
        <f ca="1">VLOOKUP(E915,lastname[],2,FALSE)</f>
        <v>Pant</v>
      </c>
      <c r="I915">
        <f t="shared" ca="1" si="311"/>
        <v>35</v>
      </c>
      <c r="J915">
        <f t="shared" ca="1" si="312"/>
        <v>2</v>
      </c>
      <c r="K915" t="str">
        <f t="shared" ca="1" si="313"/>
        <v>women</v>
      </c>
      <c r="L915">
        <f t="shared" ca="1" si="314"/>
        <v>5</v>
      </c>
      <c r="M915" t="str">
        <f t="shared" ca="1" si="315"/>
        <v>Electrical</v>
      </c>
      <c r="N915">
        <f t="shared" ca="1" si="316"/>
        <v>2</v>
      </c>
      <c r="O915" t="str">
        <f t="shared" ca="1" si="317"/>
        <v>SSC</v>
      </c>
      <c r="P915">
        <f t="shared" ca="1" si="318"/>
        <v>3</v>
      </c>
      <c r="Q915">
        <f t="shared" ca="1" si="319"/>
        <v>3</v>
      </c>
      <c r="R915">
        <f t="shared" ca="1" si="320"/>
        <v>926561</v>
      </c>
      <c r="S915">
        <f t="shared" ca="1" si="321"/>
        <v>2</v>
      </c>
      <c r="T915" t="str">
        <f t="shared" ca="1" si="322"/>
        <v>London</v>
      </c>
      <c r="U915">
        <f t="shared" ca="1" si="323"/>
        <v>5025858.5617828416</v>
      </c>
      <c r="V915">
        <f t="shared" ca="1" si="324"/>
        <v>173227.50487405088</v>
      </c>
      <c r="W915">
        <f t="shared" ca="1" si="325"/>
        <v>835235.75060367165</v>
      </c>
      <c r="X915">
        <f t="shared" ca="1" si="326"/>
        <v>234333.49846943404</v>
      </c>
      <c r="Y915">
        <f t="shared" ca="1" si="327"/>
        <v>725855.82163240202</v>
      </c>
      <c r="Z915">
        <f t="shared" ca="1" si="328"/>
        <v>567026.80201002327</v>
      </c>
      <c r="AA915">
        <f t="shared" ca="1" si="329"/>
        <v>7354682.1143965358</v>
      </c>
      <c r="AB915">
        <f t="shared" ca="1" si="330"/>
        <v>6221265.2894206494</v>
      </c>
      <c r="AD915">
        <f ca="1">IF(main[[#This Row],[Place]]="Melbourne",main[[#This Row],[Networth]],0)</f>
        <v>0</v>
      </c>
      <c r="AE915">
        <f ca="1">IF(main[[#This Row],[Place]]="Cardiff",main[[#This Row],[Networth]],0)</f>
        <v>0</v>
      </c>
      <c r="AF915">
        <f ca="1">IF(main[[#This Row],[Place]]="New york",main[[#This Row],[Networth]],0)</f>
        <v>0</v>
      </c>
      <c r="AG915">
        <f ca="1">IF(main[[#This Row],[Place]]="London",main[[#This Row],[Networth]],0)</f>
        <v>6221265.2894206494</v>
      </c>
      <c r="AH915">
        <f ca="1">IF(main[[#This Row],[Place]]="Paris",main[[#This Row],[Networth]],0)</f>
        <v>0</v>
      </c>
      <c r="AI915">
        <f ca="1">IF(main[[#This Row],[Place]]="Rome",main[[#This Row],[Networth]],0)</f>
        <v>0</v>
      </c>
      <c r="AJ915">
        <f ca="1">IF(main[[#This Row],[Place]]="Delhi",main[[#This Row],[Networth]],0)</f>
        <v>0</v>
      </c>
      <c r="AK915">
        <f ca="1">IF(main[[#This Row],[Place]]="Lords",main[[#This Row],[Networth]],0)</f>
        <v>0</v>
      </c>
    </row>
    <row r="916" spans="4:37">
      <c r="D916" s="16">
        <f t="shared" ca="1" si="310"/>
        <v>20</v>
      </c>
      <c r="E916">
        <f t="shared" ca="1" si="310"/>
        <v>10</v>
      </c>
      <c r="F916">
        <f t="shared" si="331"/>
        <v>913</v>
      </c>
      <c r="G916" t="str">
        <f ca="1">VLOOKUP(D916,firstname[],2,FALSE)</f>
        <v>Rozy</v>
      </c>
      <c r="H916" s="3" t="str">
        <f ca="1">VLOOKUP(E916,lastname[],2,FALSE)</f>
        <v>Musk</v>
      </c>
      <c r="I916">
        <f t="shared" ca="1" si="311"/>
        <v>29</v>
      </c>
      <c r="J916">
        <f t="shared" ca="1" si="312"/>
        <v>1</v>
      </c>
      <c r="K916" t="str">
        <f t="shared" ca="1" si="313"/>
        <v>men</v>
      </c>
      <c r="L916">
        <f t="shared" ca="1" si="314"/>
        <v>4</v>
      </c>
      <c r="M916" t="str">
        <f t="shared" ca="1" si="315"/>
        <v>IT</v>
      </c>
      <c r="N916">
        <f t="shared" ca="1" si="316"/>
        <v>1</v>
      </c>
      <c r="O916" t="str">
        <f t="shared" ca="1" si="317"/>
        <v>HSC</v>
      </c>
      <c r="P916">
        <f t="shared" ca="1" si="318"/>
        <v>3</v>
      </c>
      <c r="Q916">
        <f t="shared" ca="1" si="319"/>
        <v>2</v>
      </c>
      <c r="R916">
        <f t="shared" ca="1" si="320"/>
        <v>1292834</v>
      </c>
      <c r="S916">
        <f t="shared" ca="1" si="321"/>
        <v>6</v>
      </c>
      <c r="T916" t="str">
        <f t="shared" ca="1" si="322"/>
        <v>Lords</v>
      </c>
      <c r="U916">
        <f t="shared" ca="1" si="323"/>
        <v>951819.38183004316</v>
      </c>
      <c r="V916">
        <f t="shared" ca="1" si="324"/>
        <v>72191.745407102644</v>
      </c>
      <c r="W916">
        <f t="shared" ca="1" si="325"/>
        <v>607582.23370968865</v>
      </c>
      <c r="X916">
        <f t="shared" ca="1" si="326"/>
        <v>55074.340831055561</v>
      </c>
      <c r="Y916">
        <f t="shared" ca="1" si="327"/>
        <v>636388.41624788218</v>
      </c>
      <c r="Z916">
        <f t="shared" ca="1" si="328"/>
        <v>899563.80935875303</v>
      </c>
      <c r="AA916">
        <f t="shared" ca="1" si="329"/>
        <v>3751799.4248984847</v>
      </c>
      <c r="AB916">
        <f t="shared" ca="1" si="330"/>
        <v>2988144.9224124439</v>
      </c>
      <c r="AD916">
        <f ca="1">IF(main[[#This Row],[Place]]="Melbourne",main[[#This Row],[Networth]],0)</f>
        <v>0</v>
      </c>
      <c r="AE916">
        <f ca="1">IF(main[[#This Row],[Place]]="Cardiff",main[[#This Row],[Networth]],0)</f>
        <v>0</v>
      </c>
      <c r="AF916">
        <f ca="1">IF(main[[#This Row],[Place]]="New york",main[[#This Row],[Networth]],0)</f>
        <v>0</v>
      </c>
      <c r="AG916">
        <f ca="1">IF(main[[#This Row],[Place]]="London",main[[#This Row],[Networth]],0)</f>
        <v>0</v>
      </c>
      <c r="AH916">
        <f ca="1">IF(main[[#This Row],[Place]]="Paris",main[[#This Row],[Networth]],0)</f>
        <v>0</v>
      </c>
      <c r="AI916">
        <f ca="1">IF(main[[#This Row],[Place]]="Rome",main[[#This Row],[Networth]],0)</f>
        <v>0</v>
      </c>
      <c r="AJ916">
        <f ca="1">IF(main[[#This Row],[Place]]="Delhi",main[[#This Row],[Networth]],0)</f>
        <v>0</v>
      </c>
      <c r="AK916">
        <f ca="1">IF(main[[#This Row],[Place]]="Lords",main[[#This Row],[Networth]],0)</f>
        <v>2988144.9224124439</v>
      </c>
    </row>
    <row r="917" spans="4:37">
      <c r="D917" s="16">
        <f t="shared" ca="1" si="310"/>
        <v>11</v>
      </c>
      <c r="E917">
        <f t="shared" ca="1" si="310"/>
        <v>1</v>
      </c>
      <c r="F917">
        <f t="shared" si="331"/>
        <v>914</v>
      </c>
      <c r="G917" t="str">
        <f ca="1">VLOOKUP(D917,firstname[],2,FALSE)</f>
        <v>Saharsh</v>
      </c>
      <c r="H917" s="3" t="str">
        <f ca="1">VLOOKUP(E917,lastname[],2,FALSE)</f>
        <v>Singh</v>
      </c>
      <c r="I917">
        <f t="shared" ca="1" si="311"/>
        <v>31</v>
      </c>
      <c r="J917">
        <f t="shared" ca="1" si="312"/>
        <v>1</v>
      </c>
      <c r="K917" t="str">
        <f t="shared" ca="1" si="313"/>
        <v>men</v>
      </c>
      <c r="L917">
        <f t="shared" ca="1" si="314"/>
        <v>4</v>
      </c>
      <c r="M917" t="str">
        <f t="shared" ca="1" si="315"/>
        <v>IT</v>
      </c>
      <c r="N917">
        <f t="shared" ca="1" si="316"/>
        <v>4</v>
      </c>
      <c r="O917" t="str">
        <f t="shared" ca="1" si="317"/>
        <v>PostGraduate</v>
      </c>
      <c r="P917">
        <f t="shared" ca="1" si="318"/>
        <v>3</v>
      </c>
      <c r="Q917">
        <f t="shared" ca="1" si="319"/>
        <v>4</v>
      </c>
      <c r="R917">
        <f t="shared" ca="1" si="320"/>
        <v>381019</v>
      </c>
      <c r="S917">
        <f t="shared" ca="1" si="321"/>
        <v>5</v>
      </c>
      <c r="T917" t="str">
        <f t="shared" ca="1" si="322"/>
        <v>Delhi</v>
      </c>
      <c r="U917">
        <f t="shared" ca="1" si="323"/>
        <v>496311.36213572707</v>
      </c>
      <c r="V917">
        <f t="shared" ca="1" si="324"/>
        <v>49144.193088113992</v>
      </c>
      <c r="W917">
        <f t="shared" ca="1" si="325"/>
        <v>126199.36873632985</v>
      </c>
      <c r="X917">
        <f t="shared" ca="1" si="326"/>
        <v>102236.98626874744</v>
      </c>
      <c r="Y917">
        <f t="shared" ca="1" si="327"/>
        <v>309335.52835260943</v>
      </c>
      <c r="Z917">
        <f t="shared" ca="1" si="328"/>
        <v>82735.111419437628</v>
      </c>
      <c r="AA917">
        <f t="shared" ca="1" si="329"/>
        <v>1086264.8422914946</v>
      </c>
      <c r="AB917">
        <f t="shared" ca="1" si="330"/>
        <v>625548.1345820236</v>
      </c>
      <c r="AD917">
        <f ca="1">IF(main[[#This Row],[Place]]="Melbourne",main[[#This Row],[Networth]],0)</f>
        <v>0</v>
      </c>
      <c r="AE917">
        <f ca="1">IF(main[[#This Row],[Place]]="Cardiff",main[[#This Row],[Networth]],0)</f>
        <v>0</v>
      </c>
      <c r="AF917">
        <f ca="1">IF(main[[#This Row],[Place]]="New york",main[[#This Row],[Networth]],0)</f>
        <v>0</v>
      </c>
      <c r="AG917">
        <f ca="1">IF(main[[#This Row],[Place]]="London",main[[#This Row],[Networth]],0)</f>
        <v>0</v>
      </c>
      <c r="AH917">
        <f ca="1">IF(main[[#This Row],[Place]]="Paris",main[[#This Row],[Networth]],0)</f>
        <v>0</v>
      </c>
      <c r="AI917">
        <f ca="1">IF(main[[#This Row],[Place]]="Rome",main[[#This Row],[Networth]],0)</f>
        <v>0</v>
      </c>
      <c r="AJ917">
        <f ca="1">IF(main[[#This Row],[Place]]="Delhi",main[[#This Row],[Networth]],0)</f>
        <v>625548.1345820236</v>
      </c>
      <c r="AK917">
        <f ca="1">IF(main[[#This Row],[Place]]="Lords",main[[#This Row],[Networth]],0)</f>
        <v>0</v>
      </c>
    </row>
    <row r="918" spans="4:37">
      <c r="D918" s="16">
        <f t="shared" ca="1" si="310"/>
        <v>1</v>
      </c>
      <c r="E918">
        <f t="shared" ca="1" si="310"/>
        <v>3</v>
      </c>
      <c r="F918">
        <f t="shared" si="331"/>
        <v>915</v>
      </c>
      <c r="G918" t="str">
        <f ca="1">VLOOKUP(D918,firstname[],2,FALSE)</f>
        <v>Abhijeet</v>
      </c>
      <c r="H918" s="3" t="str">
        <f ca="1">VLOOKUP(E918,lastname[],2,FALSE)</f>
        <v>Nadela</v>
      </c>
      <c r="I918">
        <f t="shared" ca="1" si="311"/>
        <v>35</v>
      </c>
      <c r="J918">
        <f t="shared" ca="1" si="312"/>
        <v>2</v>
      </c>
      <c r="K918" t="str">
        <f t="shared" ca="1" si="313"/>
        <v>women</v>
      </c>
      <c r="L918">
        <f t="shared" ca="1" si="314"/>
        <v>5</v>
      </c>
      <c r="M918" t="str">
        <f t="shared" ca="1" si="315"/>
        <v>Electrical</v>
      </c>
      <c r="N918">
        <f t="shared" ca="1" si="316"/>
        <v>4</v>
      </c>
      <c r="O918" t="str">
        <f t="shared" ca="1" si="317"/>
        <v>PostGraduate</v>
      </c>
      <c r="P918">
        <f t="shared" ca="1" si="318"/>
        <v>3</v>
      </c>
      <c r="Q918">
        <f t="shared" ca="1" si="319"/>
        <v>4</v>
      </c>
      <c r="R918">
        <f t="shared" ca="1" si="320"/>
        <v>529959</v>
      </c>
      <c r="S918">
        <f t="shared" ca="1" si="321"/>
        <v>2</v>
      </c>
      <c r="T918" t="str">
        <f t="shared" ca="1" si="322"/>
        <v>London</v>
      </c>
      <c r="U918">
        <f t="shared" ca="1" si="323"/>
        <v>799215.21223700035</v>
      </c>
      <c r="V918">
        <f t="shared" ca="1" si="324"/>
        <v>41653.821282035031</v>
      </c>
      <c r="W918">
        <f t="shared" ca="1" si="325"/>
        <v>374124.45549471863</v>
      </c>
      <c r="X918">
        <f t="shared" ca="1" si="326"/>
        <v>144522.9490630159</v>
      </c>
      <c r="Y918">
        <f t="shared" ca="1" si="327"/>
        <v>513420.78543231287</v>
      </c>
      <c r="Z918">
        <f t="shared" ca="1" si="328"/>
        <v>4156.2390982047327</v>
      </c>
      <c r="AA918">
        <f t="shared" ca="1" si="329"/>
        <v>1707454.9068299239</v>
      </c>
      <c r="AB918">
        <f t="shared" ca="1" si="330"/>
        <v>1007857.3510525601</v>
      </c>
      <c r="AD918">
        <f ca="1">IF(main[[#This Row],[Place]]="Melbourne",main[[#This Row],[Networth]],0)</f>
        <v>0</v>
      </c>
      <c r="AE918">
        <f ca="1">IF(main[[#This Row],[Place]]="Cardiff",main[[#This Row],[Networth]],0)</f>
        <v>0</v>
      </c>
      <c r="AF918">
        <f ca="1">IF(main[[#This Row],[Place]]="New york",main[[#This Row],[Networth]],0)</f>
        <v>0</v>
      </c>
      <c r="AG918">
        <f ca="1">IF(main[[#This Row],[Place]]="London",main[[#This Row],[Networth]],0)</f>
        <v>1007857.3510525601</v>
      </c>
      <c r="AH918">
        <f ca="1">IF(main[[#This Row],[Place]]="Paris",main[[#This Row],[Networth]],0)</f>
        <v>0</v>
      </c>
      <c r="AI918">
        <f ca="1">IF(main[[#This Row],[Place]]="Rome",main[[#This Row],[Networth]],0)</f>
        <v>0</v>
      </c>
      <c r="AJ918">
        <f ca="1">IF(main[[#This Row],[Place]]="Delhi",main[[#This Row],[Networth]],0)</f>
        <v>0</v>
      </c>
      <c r="AK918">
        <f ca="1">IF(main[[#This Row],[Place]]="Lords",main[[#This Row],[Networth]],0)</f>
        <v>0</v>
      </c>
    </row>
    <row r="919" spans="4:37">
      <c r="D919" s="16">
        <f t="shared" ca="1" si="310"/>
        <v>12</v>
      </c>
      <c r="E919">
        <f t="shared" ca="1" si="310"/>
        <v>6</v>
      </c>
      <c r="F919">
        <f t="shared" si="331"/>
        <v>916</v>
      </c>
      <c r="G919" t="str">
        <f ca="1">VLOOKUP(D919,firstname[],2,FALSE)</f>
        <v>Bill</v>
      </c>
      <c r="H919" s="3" t="str">
        <f ca="1">VLOOKUP(E919,lastname[],2,FALSE)</f>
        <v>Pant</v>
      </c>
      <c r="I919">
        <f t="shared" ca="1" si="311"/>
        <v>39</v>
      </c>
      <c r="J919">
        <f t="shared" ca="1" si="312"/>
        <v>1</v>
      </c>
      <c r="K919" t="str">
        <f t="shared" ca="1" si="313"/>
        <v>men</v>
      </c>
      <c r="L919">
        <f t="shared" ca="1" si="314"/>
        <v>2</v>
      </c>
      <c r="M919" t="str">
        <f t="shared" ca="1" si="315"/>
        <v>Chemical</v>
      </c>
      <c r="N919">
        <f t="shared" ca="1" si="316"/>
        <v>3</v>
      </c>
      <c r="O919" t="str">
        <f t="shared" ca="1" si="317"/>
        <v>Graduate</v>
      </c>
      <c r="P919">
        <f t="shared" ca="1" si="318"/>
        <v>1</v>
      </c>
      <c r="Q919">
        <f t="shared" ca="1" si="319"/>
        <v>1</v>
      </c>
      <c r="R919">
        <f t="shared" ca="1" si="320"/>
        <v>1162115</v>
      </c>
      <c r="S919">
        <f t="shared" ca="1" si="321"/>
        <v>7</v>
      </c>
      <c r="T919" t="str">
        <f t="shared" ca="1" si="322"/>
        <v>Melbourne</v>
      </c>
      <c r="U919">
        <f t="shared" ca="1" si="323"/>
        <v>11412760.501020748</v>
      </c>
      <c r="V919">
        <f t="shared" ca="1" si="324"/>
        <v>478698.28191389015</v>
      </c>
      <c r="W919">
        <f t="shared" ca="1" si="325"/>
        <v>557300.09735417576</v>
      </c>
      <c r="X919">
        <f t="shared" ca="1" si="326"/>
        <v>332114.5859400999</v>
      </c>
      <c r="Y919">
        <f t="shared" ca="1" si="327"/>
        <v>1116844.7699748713</v>
      </c>
      <c r="Z919">
        <f t="shared" ca="1" si="328"/>
        <v>826079.6288845411</v>
      </c>
      <c r="AA919">
        <f t="shared" ca="1" si="329"/>
        <v>13958255.227259465</v>
      </c>
      <c r="AB919">
        <f t="shared" ca="1" si="330"/>
        <v>12030597.589430604</v>
      </c>
      <c r="AD919">
        <f ca="1">IF(main[[#This Row],[Place]]="Melbourne",main[[#This Row],[Networth]],0)</f>
        <v>12030597.589430604</v>
      </c>
      <c r="AE919">
        <f ca="1">IF(main[[#This Row],[Place]]="Cardiff",main[[#This Row],[Networth]],0)</f>
        <v>0</v>
      </c>
      <c r="AF919">
        <f ca="1">IF(main[[#This Row],[Place]]="New york",main[[#This Row],[Networth]],0)</f>
        <v>0</v>
      </c>
      <c r="AG919">
        <f ca="1">IF(main[[#This Row],[Place]]="London",main[[#This Row],[Networth]],0)</f>
        <v>0</v>
      </c>
      <c r="AH919">
        <f ca="1">IF(main[[#This Row],[Place]]="Paris",main[[#This Row],[Networth]],0)</f>
        <v>0</v>
      </c>
      <c r="AI919">
        <f ca="1">IF(main[[#This Row],[Place]]="Rome",main[[#This Row],[Networth]],0)</f>
        <v>0</v>
      </c>
      <c r="AJ919">
        <f ca="1">IF(main[[#This Row],[Place]]="Delhi",main[[#This Row],[Networth]],0)</f>
        <v>0</v>
      </c>
      <c r="AK919">
        <f ca="1">IF(main[[#This Row],[Place]]="Lords",main[[#This Row],[Networth]],0)</f>
        <v>0</v>
      </c>
    </row>
    <row r="920" spans="4:37">
      <c r="D920" s="16">
        <f t="shared" ca="1" si="310"/>
        <v>22</v>
      </c>
      <c r="E920">
        <f t="shared" ca="1" si="310"/>
        <v>3</v>
      </c>
      <c r="F920">
        <f t="shared" si="331"/>
        <v>917</v>
      </c>
      <c r="G920" t="str">
        <f ca="1">VLOOKUP(D920,firstname[],2,FALSE)</f>
        <v>Satya</v>
      </c>
      <c r="H920" s="3" t="str">
        <f ca="1">VLOOKUP(E920,lastname[],2,FALSE)</f>
        <v>Nadela</v>
      </c>
      <c r="I920">
        <f t="shared" ca="1" si="311"/>
        <v>34</v>
      </c>
      <c r="J920">
        <f t="shared" ca="1" si="312"/>
        <v>2</v>
      </c>
      <c r="K920" t="str">
        <f t="shared" ca="1" si="313"/>
        <v>women</v>
      </c>
      <c r="L920">
        <f t="shared" ca="1" si="314"/>
        <v>5</v>
      </c>
      <c r="M920" t="str">
        <f t="shared" ca="1" si="315"/>
        <v>Electrical</v>
      </c>
      <c r="N920">
        <f t="shared" ca="1" si="316"/>
        <v>5</v>
      </c>
      <c r="O920" t="str">
        <f t="shared" ca="1" si="317"/>
        <v>PHD</v>
      </c>
      <c r="P920">
        <f t="shared" ca="1" si="318"/>
        <v>1</v>
      </c>
      <c r="Q920">
        <f t="shared" ca="1" si="319"/>
        <v>3</v>
      </c>
      <c r="R920">
        <f t="shared" ca="1" si="320"/>
        <v>544210</v>
      </c>
      <c r="S920">
        <f t="shared" ca="1" si="321"/>
        <v>4</v>
      </c>
      <c r="T920" t="str">
        <f t="shared" ca="1" si="322"/>
        <v>Rome</v>
      </c>
      <c r="U920">
        <f t="shared" ca="1" si="323"/>
        <v>54182.971392127547</v>
      </c>
      <c r="V920">
        <f t="shared" ca="1" si="324"/>
        <v>2989.0930672708209</v>
      </c>
      <c r="W920">
        <f t="shared" ca="1" si="325"/>
        <v>273041.96652148169</v>
      </c>
      <c r="X920">
        <f t="shared" ca="1" si="326"/>
        <v>58964.086253358568</v>
      </c>
      <c r="Y920">
        <f t="shared" ca="1" si="327"/>
        <v>176138.96434226457</v>
      </c>
      <c r="Z920">
        <f t="shared" ca="1" si="328"/>
        <v>347123.42903556535</v>
      </c>
      <c r="AA920">
        <f t="shared" ca="1" si="329"/>
        <v>1218558.3669491746</v>
      </c>
      <c r="AB920">
        <f t="shared" ca="1" si="330"/>
        <v>980466.22328628052</v>
      </c>
      <c r="AD920">
        <f ca="1">IF(main[[#This Row],[Place]]="Melbourne",main[[#This Row],[Networth]],0)</f>
        <v>0</v>
      </c>
      <c r="AE920">
        <f ca="1">IF(main[[#This Row],[Place]]="Cardiff",main[[#This Row],[Networth]],0)</f>
        <v>0</v>
      </c>
      <c r="AF920">
        <f ca="1">IF(main[[#This Row],[Place]]="New york",main[[#This Row],[Networth]],0)</f>
        <v>0</v>
      </c>
      <c r="AG920">
        <f ca="1">IF(main[[#This Row],[Place]]="London",main[[#This Row],[Networth]],0)</f>
        <v>0</v>
      </c>
      <c r="AH920">
        <f ca="1">IF(main[[#This Row],[Place]]="Paris",main[[#This Row],[Networth]],0)</f>
        <v>0</v>
      </c>
      <c r="AI920">
        <f ca="1">IF(main[[#This Row],[Place]]="Rome",main[[#This Row],[Networth]],0)</f>
        <v>980466.22328628052</v>
      </c>
      <c r="AJ920">
        <f ca="1">IF(main[[#This Row],[Place]]="Delhi",main[[#This Row],[Networth]],0)</f>
        <v>0</v>
      </c>
      <c r="AK920">
        <f ca="1">IF(main[[#This Row],[Place]]="Lords",main[[#This Row],[Networth]],0)</f>
        <v>0</v>
      </c>
    </row>
    <row r="921" spans="4:37">
      <c r="D921" s="16">
        <f t="shared" ca="1" si="310"/>
        <v>26</v>
      </c>
      <c r="E921">
        <f t="shared" ca="1" si="310"/>
        <v>8</v>
      </c>
      <c r="F921">
        <f t="shared" si="331"/>
        <v>918</v>
      </c>
      <c r="G921" t="str">
        <f ca="1">VLOOKUP(D921,firstname[],2,FALSE)</f>
        <v>Paul</v>
      </c>
      <c r="H921" s="3" t="str">
        <f ca="1">VLOOKUP(E921,lastname[],2,FALSE)</f>
        <v>Sheikh</v>
      </c>
      <c r="I921">
        <f t="shared" ca="1" si="311"/>
        <v>25</v>
      </c>
      <c r="J921">
        <f t="shared" ca="1" si="312"/>
        <v>1</v>
      </c>
      <c r="K921" t="str">
        <f t="shared" ca="1" si="313"/>
        <v>men</v>
      </c>
      <c r="L921">
        <f t="shared" ca="1" si="314"/>
        <v>3</v>
      </c>
      <c r="M921" t="str">
        <f t="shared" ca="1" si="315"/>
        <v>Mechanical</v>
      </c>
      <c r="N921">
        <f t="shared" ca="1" si="316"/>
        <v>1</v>
      </c>
      <c r="O921" t="str">
        <f t="shared" ca="1" si="317"/>
        <v>HSC</v>
      </c>
      <c r="P921">
        <f t="shared" ca="1" si="318"/>
        <v>3</v>
      </c>
      <c r="Q921">
        <f t="shared" ca="1" si="319"/>
        <v>1</v>
      </c>
      <c r="R921">
        <f t="shared" ca="1" si="320"/>
        <v>651229</v>
      </c>
      <c r="S921">
        <f t="shared" ca="1" si="321"/>
        <v>2</v>
      </c>
      <c r="T921" t="str">
        <f t="shared" ca="1" si="322"/>
        <v>London</v>
      </c>
      <c r="U921">
        <f t="shared" ca="1" si="323"/>
        <v>3432609.8623974603</v>
      </c>
      <c r="V921">
        <f t="shared" ca="1" si="324"/>
        <v>243956.81131695147</v>
      </c>
      <c r="W921">
        <f t="shared" ca="1" si="325"/>
        <v>616047.92007919715</v>
      </c>
      <c r="X921">
        <f t="shared" ca="1" si="326"/>
        <v>285508.59536824131</v>
      </c>
      <c r="Y921">
        <f t="shared" ca="1" si="327"/>
        <v>631626.55723032996</v>
      </c>
      <c r="Z921">
        <f t="shared" ca="1" si="328"/>
        <v>392361.47906644281</v>
      </c>
      <c r="AA921">
        <f t="shared" ca="1" si="329"/>
        <v>5092248.2615430998</v>
      </c>
      <c r="AB921">
        <f t="shared" ca="1" si="330"/>
        <v>3931156.2976275776</v>
      </c>
      <c r="AD921">
        <f ca="1">IF(main[[#This Row],[Place]]="Melbourne",main[[#This Row],[Networth]],0)</f>
        <v>0</v>
      </c>
      <c r="AE921">
        <f ca="1">IF(main[[#This Row],[Place]]="Cardiff",main[[#This Row],[Networth]],0)</f>
        <v>0</v>
      </c>
      <c r="AF921">
        <f ca="1">IF(main[[#This Row],[Place]]="New york",main[[#This Row],[Networth]],0)</f>
        <v>0</v>
      </c>
      <c r="AG921">
        <f ca="1">IF(main[[#This Row],[Place]]="London",main[[#This Row],[Networth]],0)</f>
        <v>3931156.2976275776</v>
      </c>
      <c r="AH921">
        <f ca="1">IF(main[[#This Row],[Place]]="Paris",main[[#This Row],[Networth]],0)</f>
        <v>0</v>
      </c>
      <c r="AI921">
        <f ca="1">IF(main[[#This Row],[Place]]="Rome",main[[#This Row],[Networth]],0)</f>
        <v>0</v>
      </c>
      <c r="AJ921">
        <f ca="1">IF(main[[#This Row],[Place]]="Delhi",main[[#This Row],[Networth]],0)</f>
        <v>0</v>
      </c>
      <c r="AK921">
        <f ca="1">IF(main[[#This Row],[Place]]="Lords",main[[#This Row],[Networth]],0)</f>
        <v>0</v>
      </c>
    </row>
    <row r="922" spans="4:37">
      <c r="D922" s="16">
        <f t="shared" ca="1" si="310"/>
        <v>25</v>
      </c>
      <c r="E922">
        <f t="shared" ca="1" si="310"/>
        <v>7</v>
      </c>
      <c r="F922">
        <f t="shared" si="331"/>
        <v>919</v>
      </c>
      <c r="G922" t="str">
        <f ca="1">VLOOKUP(D922,firstname[],2,FALSE)</f>
        <v>Washington</v>
      </c>
      <c r="H922" s="3" t="str">
        <f ca="1">VLOOKUP(E922,lastname[],2,FALSE)</f>
        <v>Trump</v>
      </c>
      <c r="I922">
        <f t="shared" ca="1" si="311"/>
        <v>38</v>
      </c>
      <c r="J922">
        <f t="shared" ca="1" si="312"/>
        <v>1</v>
      </c>
      <c r="K922" t="str">
        <f t="shared" ca="1" si="313"/>
        <v>men</v>
      </c>
      <c r="L922">
        <f t="shared" ca="1" si="314"/>
        <v>2</v>
      </c>
      <c r="M922" t="str">
        <f t="shared" ca="1" si="315"/>
        <v>Chemical</v>
      </c>
      <c r="N922">
        <f t="shared" ca="1" si="316"/>
        <v>2</v>
      </c>
      <c r="O922" t="str">
        <f t="shared" ca="1" si="317"/>
        <v>SSC</v>
      </c>
      <c r="P922">
        <f t="shared" ca="1" si="318"/>
        <v>1</v>
      </c>
      <c r="Q922">
        <f t="shared" ca="1" si="319"/>
        <v>2</v>
      </c>
      <c r="R922">
        <f t="shared" ca="1" si="320"/>
        <v>325593</v>
      </c>
      <c r="S922">
        <f t="shared" ca="1" si="321"/>
        <v>1</v>
      </c>
      <c r="T922" t="str">
        <f t="shared" ca="1" si="322"/>
        <v>New york</v>
      </c>
      <c r="U922">
        <f t="shared" ca="1" si="323"/>
        <v>67367.782895332493</v>
      </c>
      <c r="V922">
        <f t="shared" ca="1" si="324"/>
        <v>6426.1700035515287</v>
      </c>
      <c r="W922">
        <f t="shared" ca="1" si="325"/>
        <v>324303.15426034015</v>
      </c>
      <c r="X922">
        <f t="shared" ca="1" si="326"/>
        <v>230289.71391412505</v>
      </c>
      <c r="Y922">
        <f t="shared" ca="1" si="327"/>
        <v>217201.46590438383</v>
      </c>
      <c r="Z922">
        <f t="shared" ca="1" si="328"/>
        <v>210236.76268147072</v>
      </c>
      <c r="AA922">
        <f t="shared" ca="1" si="329"/>
        <v>927500.6998371433</v>
      </c>
      <c r="AB922">
        <f t="shared" ca="1" si="330"/>
        <v>473583.35001508298</v>
      </c>
      <c r="AD922">
        <f ca="1">IF(main[[#This Row],[Place]]="Melbourne",main[[#This Row],[Networth]],0)</f>
        <v>0</v>
      </c>
      <c r="AE922">
        <f ca="1">IF(main[[#This Row],[Place]]="Cardiff",main[[#This Row],[Networth]],0)</f>
        <v>0</v>
      </c>
      <c r="AF922">
        <f ca="1">IF(main[[#This Row],[Place]]="New york",main[[#This Row],[Networth]],0)</f>
        <v>473583.35001508298</v>
      </c>
      <c r="AG922">
        <f ca="1">IF(main[[#This Row],[Place]]="London",main[[#This Row],[Networth]],0)</f>
        <v>0</v>
      </c>
      <c r="AH922">
        <f ca="1">IF(main[[#This Row],[Place]]="Paris",main[[#This Row],[Networth]],0)</f>
        <v>0</v>
      </c>
      <c r="AI922">
        <f ca="1">IF(main[[#This Row],[Place]]="Rome",main[[#This Row],[Networth]],0)</f>
        <v>0</v>
      </c>
      <c r="AJ922">
        <f ca="1">IF(main[[#This Row],[Place]]="Delhi",main[[#This Row],[Networth]],0)</f>
        <v>0</v>
      </c>
      <c r="AK922">
        <f ca="1">IF(main[[#This Row],[Place]]="Lords",main[[#This Row],[Networth]],0)</f>
        <v>0</v>
      </c>
    </row>
    <row r="923" spans="4:37">
      <c r="D923" s="16">
        <f t="shared" ca="1" si="310"/>
        <v>25</v>
      </c>
      <c r="E923">
        <f t="shared" ca="1" si="310"/>
        <v>22</v>
      </c>
      <c r="F923">
        <f t="shared" si="331"/>
        <v>920</v>
      </c>
      <c r="G923" t="str">
        <f ca="1">VLOOKUP(D923,firstname[],2,FALSE)</f>
        <v>Washington</v>
      </c>
      <c r="H923" s="3" t="str">
        <f ca="1">VLOOKUP(E923,lastname[],2,FALSE)</f>
        <v>Chandel</v>
      </c>
      <c r="I923">
        <f t="shared" ca="1" si="311"/>
        <v>31</v>
      </c>
      <c r="J923">
        <f t="shared" ca="1" si="312"/>
        <v>2</v>
      </c>
      <c r="K923" t="str">
        <f t="shared" ca="1" si="313"/>
        <v>women</v>
      </c>
      <c r="L923">
        <f t="shared" ca="1" si="314"/>
        <v>3</v>
      </c>
      <c r="M923" t="str">
        <f t="shared" ca="1" si="315"/>
        <v>Mechanical</v>
      </c>
      <c r="N923">
        <f t="shared" ca="1" si="316"/>
        <v>2</v>
      </c>
      <c r="O923" t="str">
        <f t="shared" ca="1" si="317"/>
        <v>SSC</v>
      </c>
      <c r="P923">
        <f t="shared" ca="1" si="318"/>
        <v>2</v>
      </c>
      <c r="Q923">
        <f t="shared" ca="1" si="319"/>
        <v>1</v>
      </c>
      <c r="R923">
        <f t="shared" ca="1" si="320"/>
        <v>50250</v>
      </c>
      <c r="S923">
        <f t="shared" ca="1" si="321"/>
        <v>7</v>
      </c>
      <c r="T923" t="str">
        <f t="shared" ca="1" si="322"/>
        <v>Melbourne</v>
      </c>
      <c r="U923">
        <f t="shared" ca="1" si="323"/>
        <v>93546.707696644706</v>
      </c>
      <c r="V923">
        <f t="shared" ca="1" si="324"/>
        <v>7379.7520281598554</v>
      </c>
      <c r="W923">
        <f t="shared" ca="1" si="325"/>
        <v>43170.228881229152</v>
      </c>
      <c r="X923">
        <f t="shared" ca="1" si="326"/>
        <v>20732.316322582337</v>
      </c>
      <c r="Y923">
        <f t="shared" ca="1" si="327"/>
        <v>34508.243824220881</v>
      </c>
      <c r="Z923">
        <f t="shared" ca="1" si="328"/>
        <v>15318.3756923119</v>
      </c>
      <c r="AA923">
        <f t="shared" ca="1" si="329"/>
        <v>202285.31227018576</v>
      </c>
      <c r="AB923">
        <f t="shared" ca="1" si="330"/>
        <v>139665.0000952227</v>
      </c>
      <c r="AD923">
        <f ca="1">IF(main[[#This Row],[Place]]="Melbourne",main[[#This Row],[Networth]],0)</f>
        <v>139665.0000952227</v>
      </c>
      <c r="AE923">
        <f ca="1">IF(main[[#This Row],[Place]]="Cardiff",main[[#This Row],[Networth]],0)</f>
        <v>0</v>
      </c>
      <c r="AF923">
        <f ca="1">IF(main[[#This Row],[Place]]="New york",main[[#This Row],[Networth]],0)</f>
        <v>0</v>
      </c>
      <c r="AG923">
        <f ca="1">IF(main[[#This Row],[Place]]="London",main[[#This Row],[Networth]],0)</f>
        <v>0</v>
      </c>
      <c r="AH923">
        <f ca="1">IF(main[[#This Row],[Place]]="Paris",main[[#This Row],[Networth]],0)</f>
        <v>0</v>
      </c>
      <c r="AI923">
        <f ca="1">IF(main[[#This Row],[Place]]="Rome",main[[#This Row],[Networth]],0)</f>
        <v>0</v>
      </c>
      <c r="AJ923">
        <f ca="1">IF(main[[#This Row],[Place]]="Delhi",main[[#This Row],[Networth]],0)</f>
        <v>0</v>
      </c>
      <c r="AK923">
        <f ca="1">IF(main[[#This Row],[Place]]="Lords",main[[#This Row],[Networth]],0)</f>
        <v>0</v>
      </c>
    </row>
    <row r="924" spans="4:37">
      <c r="D924" s="16">
        <f t="shared" ca="1" si="310"/>
        <v>1</v>
      </c>
      <c r="E924">
        <f t="shared" ca="1" si="310"/>
        <v>11</v>
      </c>
      <c r="F924">
        <f t="shared" si="331"/>
        <v>921</v>
      </c>
      <c r="G924" t="str">
        <f ca="1">VLOOKUP(D924,firstname[],2,FALSE)</f>
        <v>Abhijeet</v>
      </c>
      <c r="H924" s="3" t="str">
        <f ca="1">VLOOKUP(E924,lastname[],2,FALSE)</f>
        <v>Jain</v>
      </c>
      <c r="I924">
        <f t="shared" ca="1" si="311"/>
        <v>37</v>
      </c>
      <c r="J924">
        <f t="shared" ca="1" si="312"/>
        <v>2</v>
      </c>
      <c r="K924" t="str">
        <f t="shared" ca="1" si="313"/>
        <v>women</v>
      </c>
      <c r="L924">
        <f t="shared" ca="1" si="314"/>
        <v>5</v>
      </c>
      <c r="M924" t="str">
        <f t="shared" ca="1" si="315"/>
        <v>Electrical</v>
      </c>
      <c r="N924">
        <f t="shared" ca="1" si="316"/>
        <v>1</v>
      </c>
      <c r="O924" t="str">
        <f t="shared" ca="1" si="317"/>
        <v>HSC</v>
      </c>
      <c r="P924">
        <f t="shared" ca="1" si="318"/>
        <v>3</v>
      </c>
      <c r="Q924">
        <f t="shared" ca="1" si="319"/>
        <v>2</v>
      </c>
      <c r="R924">
        <f t="shared" ca="1" si="320"/>
        <v>807076</v>
      </c>
      <c r="S924">
        <f t="shared" ca="1" si="321"/>
        <v>5</v>
      </c>
      <c r="T924" t="str">
        <f t="shared" ca="1" si="322"/>
        <v>Delhi</v>
      </c>
      <c r="U924">
        <f t="shared" ca="1" si="323"/>
        <v>5543485.4889812972</v>
      </c>
      <c r="V924">
        <f t="shared" ca="1" si="324"/>
        <v>246598.80070160248</v>
      </c>
      <c r="W924">
        <f t="shared" ca="1" si="325"/>
        <v>211966.08007903464</v>
      </c>
      <c r="X924">
        <f t="shared" ca="1" si="326"/>
        <v>78505.809041263085</v>
      </c>
      <c r="Y924">
        <f t="shared" ca="1" si="327"/>
        <v>248426.70139384287</v>
      </c>
      <c r="Z924">
        <f t="shared" ca="1" si="328"/>
        <v>466181.81880231504</v>
      </c>
      <c r="AA924">
        <f t="shared" ca="1" si="329"/>
        <v>7028709.387862647</v>
      </c>
      <c r="AB924">
        <f t="shared" ca="1" si="330"/>
        <v>6455178.0767259384</v>
      </c>
      <c r="AD924">
        <f ca="1">IF(main[[#This Row],[Place]]="Melbourne",main[[#This Row],[Networth]],0)</f>
        <v>0</v>
      </c>
      <c r="AE924">
        <f ca="1">IF(main[[#This Row],[Place]]="Cardiff",main[[#This Row],[Networth]],0)</f>
        <v>0</v>
      </c>
      <c r="AF924">
        <f ca="1">IF(main[[#This Row],[Place]]="New york",main[[#This Row],[Networth]],0)</f>
        <v>0</v>
      </c>
      <c r="AG924">
        <f ca="1">IF(main[[#This Row],[Place]]="London",main[[#This Row],[Networth]],0)</f>
        <v>0</v>
      </c>
      <c r="AH924">
        <f ca="1">IF(main[[#This Row],[Place]]="Paris",main[[#This Row],[Networth]],0)</f>
        <v>0</v>
      </c>
      <c r="AI924">
        <f ca="1">IF(main[[#This Row],[Place]]="Rome",main[[#This Row],[Networth]],0)</f>
        <v>0</v>
      </c>
      <c r="AJ924">
        <f ca="1">IF(main[[#This Row],[Place]]="Delhi",main[[#This Row],[Networth]],0)</f>
        <v>6455178.0767259384</v>
      </c>
      <c r="AK924">
        <f ca="1">IF(main[[#This Row],[Place]]="Lords",main[[#This Row],[Networth]],0)</f>
        <v>0</v>
      </c>
    </row>
    <row r="925" spans="4:37">
      <c r="D925" s="16">
        <f t="shared" ca="1" si="310"/>
        <v>26</v>
      </c>
      <c r="E925">
        <f t="shared" ca="1" si="310"/>
        <v>11</v>
      </c>
      <c r="F925">
        <f t="shared" si="331"/>
        <v>922</v>
      </c>
      <c r="G925" t="str">
        <f ca="1">VLOOKUP(D925,firstname[],2,FALSE)</f>
        <v>Paul</v>
      </c>
      <c r="H925" s="3" t="str">
        <f ca="1">VLOOKUP(E925,lastname[],2,FALSE)</f>
        <v>Jain</v>
      </c>
      <c r="I925">
        <f t="shared" ca="1" si="311"/>
        <v>32</v>
      </c>
      <c r="J925">
        <f t="shared" ca="1" si="312"/>
        <v>1</v>
      </c>
      <c r="K925" t="str">
        <f t="shared" ca="1" si="313"/>
        <v>men</v>
      </c>
      <c r="L925">
        <f t="shared" ca="1" si="314"/>
        <v>4</v>
      </c>
      <c r="M925" t="str">
        <f t="shared" ca="1" si="315"/>
        <v>IT</v>
      </c>
      <c r="N925">
        <f t="shared" ca="1" si="316"/>
        <v>5</v>
      </c>
      <c r="O925" t="str">
        <f t="shared" ca="1" si="317"/>
        <v>PHD</v>
      </c>
      <c r="P925">
        <f t="shared" ca="1" si="318"/>
        <v>1</v>
      </c>
      <c r="Q925">
        <f t="shared" ca="1" si="319"/>
        <v>4</v>
      </c>
      <c r="R925">
        <f t="shared" ca="1" si="320"/>
        <v>145886</v>
      </c>
      <c r="S925">
        <f t="shared" ca="1" si="321"/>
        <v>2</v>
      </c>
      <c r="T925" t="str">
        <f t="shared" ca="1" si="322"/>
        <v>London</v>
      </c>
      <c r="U925">
        <f t="shared" ca="1" si="323"/>
        <v>215589.54484517628</v>
      </c>
      <c r="V925">
        <f t="shared" ca="1" si="324"/>
        <v>10273.852416281961</v>
      </c>
      <c r="W925">
        <f t="shared" ca="1" si="325"/>
        <v>7451.022255532791</v>
      </c>
      <c r="X925">
        <f t="shared" ca="1" si="326"/>
        <v>861.76610000914366</v>
      </c>
      <c r="Y925">
        <f t="shared" ca="1" si="327"/>
        <v>398.34166488805374</v>
      </c>
      <c r="Z925">
        <f t="shared" ca="1" si="328"/>
        <v>79461.042365464207</v>
      </c>
      <c r="AA925">
        <f t="shared" ca="1" si="329"/>
        <v>448387.60946617328</v>
      </c>
      <c r="AB925">
        <f t="shared" ca="1" si="330"/>
        <v>436853.64928499411</v>
      </c>
      <c r="AD925">
        <f ca="1">IF(main[[#This Row],[Place]]="Melbourne",main[[#This Row],[Networth]],0)</f>
        <v>0</v>
      </c>
      <c r="AE925">
        <f ca="1">IF(main[[#This Row],[Place]]="Cardiff",main[[#This Row],[Networth]],0)</f>
        <v>0</v>
      </c>
      <c r="AF925">
        <f ca="1">IF(main[[#This Row],[Place]]="New york",main[[#This Row],[Networth]],0)</f>
        <v>0</v>
      </c>
      <c r="AG925">
        <f ca="1">IF(main[[#This Row],[Place]]="London",main[[#This Row],[Networth]],0)</f>
        <v>436853.64928499411</v>
      </c>
      <c r="AH925">
        <f ca="1">IF(main[[#This Row],[Place]]="Paris",main[[#This Row],[Networth]],0)</f>
        <v>0</v>
      </c>
      <c r="AI925">
        <f ca="1">IF(main[[#This Row],[Place]]="Rome",main[[#This Row],[Networth]],0)</f>
        <v>0</v>
      </c>
      <c r="AJ925">
        <f ca="1">IF(main[[#This Row],[Place]]="Delhi",main[[#This Row],[Networth]],0)</f>
        <v>0</v>
      </c>
      <c r="AK925">
        <f ca="1">IF(main[[#This Row],[Place]]="Lords",main[[#This Row],[Networth]],0)</f>
        <v>0</v>
      </c>
    </row>
    <row r="926" spans="4:37">
      <c r="D926" s="16">
        <f t="shared" ca="1" si="310"/>
        <v>24</v>
      </c>
      <c r="E926">
        <f t="shared" ca="1" si="310"/>
        <v>21</v>
      </c>
      <c r="F926">
        <f t="shared" si="331"/>
        <v>923</v>
      </c>
      <c r="G926" t="str">
        <f ca="1">VLOOKUP(D926,firstname[],2,FALSE)</f>
        <v>Katnam</v>
      </c>
      <c r="H926" s="3" t="str">
        <f ca="1">VLOOKUP(E926,lastname[],2,FALSE)</f>
        <v>Starc</v>
      </c>
      <c r="I926">
        <f t="shared" ca="1" si="311"/>
        <v>28</v>
      </c>
      <c r="J926">
        <f t="shared" ca="1" si="312"/>
        <v>1</v>
      </c>
      <c r="K926" t="str">
        <f t="shared" ca="1" si="313"/>
        <v>men</v>
      </c>
      <c r="L926">
        <f t="shared" ca="1" si="314"/>
        <v>3</v>
      </c>
      <c r="M926" t="str">
        <f t="shared" ca="1" si="315"/>
        <v>Mechanical</v>
      </c>
      <c r="N926">
        <f t="shared" ca="1" si="316"/>
        <v>2</v>
      </c>
      <c r="O926" t="str">
        <f t="shared" ca="1" si="317"/>
        <v>SSC</v>
      </c>
      <c r="P926">
        <f t="shared" ca="1" si="318"/>
        <v>3</v>
      </c>
      <c r="Q926">
        <f t="shared" ca="1" si="319"/>
        <v>3</v>
      </c>
      <c r="R926">
        <f t="shared" ca="1" si="320"/>
        <v>1045251</v>
      </c>
      <c r="S926">
        <f t="shared" ca="1" si="321"/>
        <v>1</v>
      </c>
      <c r="T926" t="str">
        <f t="shared" ca="1" si="322"/>
        <v>New york</v>
      </c>
      <c r="U926">
        <f t="shared" ca="1" si="323"/>
        <v>2449349.1139842439</v>
      </c>
      <c r="V926">
        <f t="shared" ca="1" si="324"/>
        <v>100802.53381999195</v>
      </c>
      <c r="W926">
        <f t="shared" ca="1" si="325"/>
        <v>61255.810812058531</v>
      </c>
      <c r="X926">
        <f t="shared" ca="1" si="326"/>
        <v>45519.482270423607</v>
      </c>
      <c r="Y926">
        <f t="shared" ca="1" si="327"/>
        <v>629996.79200311878</v>
      </c>
      <c r="Z926">
        <f t="shared" ca="1" si="328"/>
        <v>744224.72970650997</v>
      </c>
      <c r="AA926">
        <f t="shared" ca="1" si="329"/>
        <v>4300080.6545028128</v>
      </c>
      <c r="AB926">
        <f t="shared" ca="1" si="330"/>
        <v>3523761.846409278</v>
      </c>
      <c r="AD926">
        <f ca="1">IF(main[[#This Row],[Place]]="Melbourne",main[[#This Row],[Networth]],0)</f>
        <v>0</v>
      </c>
      <c r="AE926">
        <f ca="1">IF(main[[#This Row],[Place]]="Cardiff",main[[#This Row],[Networth]],0)</f>
        <v>0</v>
      </c>
      <c r="AF926">
        <f ca="1">IF(main[[#This Row],[Place]]="New york",main[[#This Row],[Networth]],0)</f>
        <v>3523761.846409278</v>
      </c>
      <c r="AG926">
        <f ca="1">IF(main[[#This Row],[Place]]="London",main[[#This Row],[Networth]],0)</f>
        <v>0</v>
      </c>
      <c r="AH926">
        <f ca="1">IF(main[[#This Row],[Place]]="Paris",main[[#This Row],[Networth]],0)</f>
        <v>0</v>
      </c>
      <c r="AI926">
        <f ca="1">IF(main[[#This Row],[Place]]="Rome",main[[#This Row],[Networth]],0)</f>
        <v>0</v>
      </c>
      <c r="AJ926">
        <f ca="1">IF(main[[#This Row],[Place]]="Delhi",main[[#This Row],[Networth]],0)</f>
        <v>0</v>
      </c>
      <c r="AK926">
        <f ca="1">IF(main[[#This Row],[Place]]="Lords",main[[#This Row],[Networth]],0)</f>
        <v>0</v>
      </c>
    </row>
    <row r="927" spans="4:37">
      <c r="D927" s="16">
        <f t="shared" ca="1" si="310"/>
        <v>19</v>
      </c>
      <c r="E927">
        <f t="shared" ca="1" si="310"/>
        <v>23</v>
      </c>
      <c r="F927">
        <f t="shared" si="331"/>
        <v>924</v>
      </c>
      <c r="G927" t="str">
        <f ca="1">VLOOKUP(D927,firstname[],2,FALSE)</f>
        <v>Berkin</v>
      </c>
      <c r="H927" s="3" t="str">
        <f ca="1">VLOOKUP(E927,lastname[],2,FALSE)</f>
        <v>Kat</v>
      </c>
      <c r="I927">
        <f t="shared" ca="1" si="311"/>
        <v>44</v>
      </c>
      <c r="J927">
        <f t="shared" ca="1" si="312"/>
        <v>1</v>
      </c>
      <c r="K927" t="str">
        <f t="shared" ca="1" si="313"/>
        <v>men</v>
      </c>
      <c r="L927">
        <f t="shared" ca="1" si="314"/>
        <v>4</v>
      </c>
      <c r="M927" t="str">
        <f t="shared" ca="1" si="315"/>
        <v>IT</v>
      </c>
      <c r="N927">
        <f t="shared" ca="1" si="316"/>
        <v>3</v>
      </c>
      <c r="O927" t="str">
        <f t="shared" ca="1" si="317"/>
        <v>Graduate</v>
      </c>
      <c r="P927">
        <f t="shared" ca="1" si="318"/>
        <v>2</v>
      </c>
      <c r="Q927">
        <f t="shared" ca="1" si="319"/>
        <v>2</v>
      </c>
      <c r="R927">
        <f t="shared" ca="1" si="320"/>
        <v>417108</v>
      </c>
      <c r="S927">
        <f t="shared" ca="1" si="321"/>
        <v>4</v>
      </c>
      <c r="T927" t="str">
        <f t="shared" ca="1" si="322"/>
        <v>Rome</v>
      </c>
      <c r="U927">
        <f t="shared" ca="1" si="323"/>
        <v>3404410.1706922143</v>
      </c>
      <c r="V927">
        <f t="shared" ca="1" si="324"/>
        <v>185304.04753165986</v>
      </c>
      <c r="W927">
        <f t="shared" ca="1" si="325"/>
        <v>197759.09134960329</v>
      </c>
      <c r="X927">
        <f t="shared" ca="1" si="326"/>
        <v>152681.40559403013</v>
      </c>
      <c r="Y927">
        <f t="shared" ca="1" si="327"/>
        <v>357373.78708863788</v>
      </c>
      <c r="Z927">
        <f t="shared" ca="1" si="328"/>
        <v>24530.541911997148</v>
      </c>
      <c r="AA927">
        <f t="shared" ca="1" si="329"/>
        <v>4043807.8039538148</v>
      </c>
      <c r="AB927">
        <f t="shared" ca="1" si="330"/>
        <v>3348448.5637394874</v>
      </c>
      <c r="AD927">
        <f ca="1">IF(main[[#This Row],[Place]]="Melbourne",main[[#This Row],[Networth]],0)</f>
        <v>0</v>
      </c>
      <c r="AE927">
        <f ca="1">IF(main[[#This Row],[Place]]="Cardiff",main[[#This Row],[Networth]],0)</f>
        <v>0</v>
      </c>
      <c r="AF927">
        <f ca="1">IF(main[[#This Row],[Place]]="New york",main[[#This Row],[Networth]],0)</f>
        <v>0</v>
      </c>
      <c r="AG927">
        <f ca="1">IF(main[[#This Row],[Place]]="London",main[[#This Row],[Networth]],0)</f>
        <v>0</v>
      </c>
      <c r="AH927">
        <f ca="1">IF(main[[#This Row],[Place]]="Paris",main[[#This Row],[Networth]],0)</f>
        <v>0</v>
      </c>
      <c r="AI927">
        <f ca="1">IF(main[[#This Row],[Place]]="Rome",main[[#This Row],[Networth]],0)</f>
        <v>3348448.5637394874</v>
      </c>
      <c r="AJ927">
        <f ca="1">IF(main[[#This Row],[Place]]="Delhi",main[[#This Row],[Networth]],0)</f>
        <v>0</v>
      </c>
      <c r="AK927">
        <f ca="1">IF(main[[#This Row],[Place]]="Lords",main[[#This Row],[Networth]],0)</f>
        <v>0</v>
      </c>
    </row>
    <row r="928" spans="4:37">
      <c r="D928" s="16">
        <f t="shared" ca="1" si="310"/>
        <v>8</v>
      </c>
      <c r="E928">
        <f t="shared" ca="1" si="310"/>
        <v>8</v>
      </c>
      <c r="F928">
        <f t="shared" si="331"/>
        <v>925</v>
      </c>
      <c r="G928" t="str">
        <f ca="1">VLOOKUP(D928,firstname[],2,FALSE)</f>
        <v>Faizal</v>
      </c>
      <c r="H928" s="3" t="str">
        <f ca="1">VLOOKUP(E928,lastname[],2,FALSE)</f>
        <v>Sheikh</v>
      </c>
      <c r="I928">
        <f t="shared" ca="1" si="311"/>
        <v>42</v>
      </c>
      <c r="J928">
        <f t="shared" ca="1" si="312"/>
        <v>1</v>
      </c>
      <c r="K928" t="str">
        <f t="shared" ca="1" si="313"/>
        <v>men</v>
      </c>
      <c r="L928">
        <f t="shared" ca="1" si="314"/>
        <v>3</v>
      </c>
      <c r="M928" t="str">
        <f t="shared" ca="1" si="315"/>
        <v>Mechanical</v>
      </c>
      <c r="N928">
        <f t="shared" ca="1" si="316"/>
        <v>2</v>
      </c>
      <c r="O928" t="str">
        <f t="shared" ca="1" si="317"/>
        <v>SSC</v>
      </c>
      <c r="P928">
        <f t="shared" ca="1" si="318"/>
        <v>1</v>
      </c>
      <c r="Q928">
        <f t="shared" ca="1" si="319"/>
        <v>1</v>
      </c>
      <c r="R928">
        <f t="shared" ca="1" si="320"/>
        <v>1010928</v>
      </c>
      <c r="S928">
        <f t="shared" ca="1" si="321"/>
        <v>2</v>
      </c>
      <c r="T928" t="str">
        <f t="shared" ca="1" si="322"/>
        <v>London</v>
      </c>
      <c r="U928">
        <f t="shared" ca="1" si="323"/>
        <v>7763433.4404225331</v>
      </c>
      <c r="V928">
        <f t="shared" ca="1" si="324"/>
        <v>136355.66694000989</v>
      </c>
      <c r="W928">
        <f t="shared" ca="1" si="325"/>
        <v>303251.9718551535</v>
      </c>
      <c r="X928">
        <f t="shared" ca="1" si="326"/>
        <v>77441.679727567287</v>
      </c>
      <c r="Y928">
        <f t="shared" ca="1" si="327"/>
        <v>962619.25263604056</v>
      </c>
      <c r="Z928">
        <f t="shared" ca="1" si="328"/>
        <v>581422.17528910108</v>
      </c>
      <c r="AA928">
        <f t="shared" ca="1" si="329"/>
        <v>9659035.5875667892</v>
      </c>
      <c r="AB928">
        <f t="shared" ca="1" si="330"/>
        <v>8482618.9882631712</v>
      </c>
      <c r="AD928">
        <f ca="1">IF(main[[#This Row],[Place]]="Melbourne",main[[#This Row],[Networth]],0)</f>
        <v>0</v>
      </c>
      <c r="AE928">
        <f ca="1">IF(main[[#This Row],[Place]]="Cardiff",main[[#This Row],[Networth]],0)</f>
        <v>0</v>
      </c>
      <c r="AF928">
        <f ca="1">IF(main[[#This Row],[Place]]="New york",main[[#This Row],[Networth]],0)</f>
        <v>0</v>
      </c>
      <c r="AG928">
        <f ca="1">IF(main[[#This Row],[Place]]="London",main[[#This Row],[Networth]],0)</f>
        <v>8482618.9882631712</v>
      </c>
      <c r="AH928">
        <f ca="1">IF(main[[#This Row],[Place]]="Paris",main[[#This Row],[Networth]],0)</f>
        <v>0</v>
      </c>
      <c r="AI928">
        <f ca="1">IF(main[[#This Row],[Place]]="Rome",main[[#This Row],[Networth]],0)</f>
        <v>0</v>
      </c>
      <c r="AJ928">
        <f ca="1">IF(main[[#This Row],[Place]]="Delhi",main[[#This Row],[Networth]],0)</f>
        <v>0</v>
      </c>
      <c r="AK928">
        <f ca="1">IF(main[[#This Row],[Place]]="Lords",main[[#This Row],[Networth]],0)</f>
        <v>0</v>
      </c>
    </row>
    <row r="929" spans="4:37">
      <c r="D929" s="16">
        <f t="shared" ca="1" si="310"/>
        <v>8</v>
      </c>
      <c r="E929">
        <f t="shared" ca="1" si="310"/>
        <v>7</v>
      </c>
      <c r="F929">
        <f t="shared" si="331"/>
        <v>926</v>
      </c>
      <c r="G929" t="str">
        <f ca="1">VLOOKUP(D929,firstname[],2,FALSE)</f>
        <v>Faizal</v>
      </c>
      <c r="H929" s="3" t="str">
        <f ca="1">VLOOKUP(E929,lastname[],2,FALSE)</f>
        <v>Trump</v>
      </c>
      <c r="I929">
        <f t="shared" ca="1" si="311"/>
        <v>25</v>
      </c>
      <c r="J929">
        <f t="shared" ca="1" si="312"/>
        <v>1</v>
      </c>
      <c r="K929" t="str">
        <f t="shared" ca="1" si="313"/>
        <v>men</v>
      </c>
      <c r="L929">
        <f t="shared" ca="1" si="314"/>
        <v>1</v>
      </c>
      <c r="M929" t="str">
        <f t="shared" ca="1" si="315"/>
        <v>Computer Science</v>
      </c>
      <c r="N929">
        <f t="shared" ca="1" si="316"/>
        <v>1</v>
      </c>
      <c r="O929" t="str">
        <f t="shared" ca="1" si="317"/>
        <v>HSC</v>
      </c>
      <c r="P929">
        <f t="shared" ca="1" si="318"/>
        <v>3</v>
      </c>
      <c r="Q929">
        <f t="shared" ca="1" si="319"/>
        <v>4</v>
      </c>
      <c r="R929">
        <f t="shared" ca="1" si="320"/>
        <v>1033295</v>
      </c>
      <c r="S929">
        <f t="shared" ca="1" si="321"/>
        <v>4</v>
      </c>
      <c r="T929" t="str">
        <f t="shared" ca="1" si="322"/>
        <v>Rome</v>
      </c>
      <c r="U929">
        <f t="shared" ca="1" si="323"/>
        <v>7374928.5433072047</v>
      </c>
      <c r="V929">
        <f t="shared" ca="1" si="324"/>
        <v>701089.6208650968</v>
      </c>
      <c r="W929">
        <f t="shared" ca="1" si="325"/>
        <v>139307.4098205044</v>
      </c>
      <c r="X929">
        <f t="shared" ca="1" si="326"/>
        <v>64398.371180917413</v>
      </c>
      <c r="Y929">
        <f t="shared" ca="1" si="327"/>
        <v>807578.99289224297</v>
      </c>
      <c r="Z929">
        <f t="shared" ca="1" si="328"/>
        <v>672611.29571626347</v>
      </c>
      <c r="AA929">
        <f t="shared" ca="1" si="329"/>
        <v>9220142.2488439716</v>
      </c>
      <c r="AB929">
        <f t="shared" ca="1" si="330"/>
        <v>7647075.2639057133</v>
      </c>
      <c r="AD929">
        <f ca="1">IF(main[[#This Row],[Place]]="Melbourne",main[[#This Row],[Networth]],0)</f>
        <v>0</v>
      </c>
      <c r="AE929">
        <f ca="1">IF(main[[#This Row],[Place]]="Cardiff",main[[#This Row],[Networth]],0)</f>
        <v>0</v>
      </c>
      <c r="AF929">
        <f ca="1">IF(main[[#This Row],[Place]]="New york",main[[#This Row],[Networth]],0)</f>
        <v>0</v>
      </c>
      <c r="AG929">
        <f ca="1">IF(main[[#This Row],[Place]]="London",main[[#This Row],[Networth]],0)</f>
        <v>0</v>
      </c>
      <c r="AH929">
        <f ca="1">IF(main[[#This Row],[Place]]="Paris",main[[#This Row],[Networth]],0)</f>
        <v>0</v>
      </c>
      <c r="AI929">
        <f ca="1">IF(main[[#This Row],[Place]]="Rome",main[[#This Row],[Networth]],0)</f>
        <v>7647075.2639057133</v>
      </c>
      <c r="AJ929">
        <f ca="1">IF(main[[#This Row],[Place]]="Delhi",main[[#This Row],[Networth]],0)</f>
        <v>0</v>
      </c>
      <c r="AK929">
        <f ca="1">IF(main[[#This Row],[Place]]="Lords",main[[#This Row],[Networth]],0)</f>
        <v>0</v>
      </c>
    </row>
    <row r="930" spans="4:37">
      <c r="D930" s="16">
        <f t="shared" ca="1" si="310"/>
        <v>15</v>
      </c>
      <c r="E930">
        <f t="shared" ca="1" si="310"/>
        <v>10</v>
      </c>
      <c r="F930">
        <f t="shared" si="331"/>
        <v>927</v>
      </c>
      <c r="G930" t="str">
        <f ca="1">VLOOKUP(D930,firstname[],2,FALSE)</f>
        <v>Brendon</v>
      </c>
      <c r="H930" s="3" t="str">
        <f ca="1">VLOOKUP(E930,lastname[],2,FALSE)</f>
        <v>Musk</v>
      </c>
      <c r="I930">
        <f t="shared" ca="1" si="311"/>
        <v>35</v>
      </c>
      <c r="J930">
        <f t="shared" ca="1" si="312"/>
        <v>2</v>
      </c>
      <c r="K930" t="str">
        <f t="shared" ca="1" si="313"/>
        <v>women</v>
      </c>
      <c r="L930">
        <f t="shared" ca="1" si="314"/>
        <v>2</v>
      </c>
      <c r="M930" t="str">
        <f t="shared" ca="1" si="315"/>
        <v>Chemical</v>
      </c>
      <c r="N930">
        <f t="shared" ca="1" si="316"/>
        <v>5</v>
      </c>
      <c r="O930" t="str">
        <f t="shared" ca="1" si="317"/>
        <v>PHD</v>
      </c>
      <c r="P930">
        <f t="shared" ca="1" si="318"/>
        <v>1</v>
      </c>
      <c r="Q930">
        <f t="shared" ca="1" si="319"/>
        <v>3</v>
      </c>
      <c r="R930">
        <f t="shared" ca="1" si="320"/>
        <v>1344881</v>
      </c>
      <c r="S930">
        <f t="shared" ca="1" si="321"/>
        <v>2</v>
      </c>
      <c r="T930" t="str">
        <f t="shared" ca="1" si="322"/>
        <v>London</v>
      </c>
      <c r="U930">
        <f t="shared" ca="1" si="323"/>
        <v>4929455.9553990299</v>
      </c>
      <c r="V930">
        <f t="shared" ca="1" si="324"/>
        <v>474545.40862947417</v>
      </c>
      <c r="W930">
        <f t="shared" ca="1" si="325"/>
        <v>1289945.2885522314</v>
      </c>
      <c r="X930">
        <f t="shared" ca="1" si="326"/>
        <v>535297.56810894539</v>
      </c>
      <c r="Y930">
        <f t="shared" ca="1" si="327"/>
        <v>661819.6933992703</v>
      </c>
      <c r="Z930">
        <f t="shared" ca="1" si="328"/>
        <v>266329.10504993872</v>
      </c>
      <c r="AA930">
        <f t="shared" ca="1" si="329"/>
        <v>7830611.3490011999</v>
      </c>
      <c r="AB930">
        <f t="shared" ca="1" si="330"/>
        <v>6158948.6788635105</v>
      </c>
      <c r="AD930">
        <f ca="1">IF(main[[#This Row],[Place]]="Melbourne",main[[#This Row],[Networth]],0)</f>
        <v>0</v>
      </c>
      <c r="AE930">
        <f ca="1">IF(main[[#This Row],[Place]]="Cardiff",main[[#This Row],[Networth]],0)</f>
        <v>0</v>
      </c>
      <c r="AF930">
        <f ca="1">IF(main[[#This Row],[Place]]="New york",main[[#This Row],[Networth]],0)</f>
        <v>0</v>
      </c>
      <c r="AG930">
        <f ca="1">IF(main[[#This Row],[Place]]="London",main[[#This Row],[Networth]],0)</f>
        <v>6158948.6788635105</v>
      </c>
      <c r="AH930">
        <f ca="1">IF(main[[#This Row],[Place]]="Paris",main[[#This Row],[Networth]],0)</f>
        <v>0</v>
      </c>
      <c r="AI930">
        <f ca="1">IF(main[[#This Row],[Place]]="Rome",main[[#This Row],[Networth]],0)</f>
        <v>0</v>
      </c>
      <c r="AJ930">
        <f ca="1">IF(main[[#This Row],[Place]]="Delhi",main[[#This Row],[Networth]],0)</f>
        <v>0</v>
      </c>
      <c r="AK930">
        <f ca="1">IF(main[[#This Row],[Place]]="Lords",main[[#This Row],[Networth]],0)</f>
        <v>0</v>
      </c>
    </row>
    <row r="931" spans="4:37">
      <c r="D931" s="16">
        <f t="shared" ca="1" si="310"/>
        <v>24</v>
      </c>
      <c r="E931">
        <f t="shared" ca="1" si="310"/>
        <v>2</v>
      </c>
      <c r="F931">
        <f t="shared" si="331"/>
        <v>928</v>
      </c>
      <c r="G931" t="str">
        <f ca="1">VLOOKUP(D931,firstname[],2,FALSE)</f>
        <v>Katnam</v>
      </c>
      <c r="H931" s="3" t="str">
        <f ca="1">VLOOKUP(E931,lastname[],2,FALSE)</f>
        <v>Nadel</v>
      </c>
      <c r="I931">
        <f t="shared" ca="1" si="311"/>
        <v>34</v>
      </c>
      <c r="J931">
        <f t="shared" ca="1" si="312"/>
        <v>2</v>
      </c>
      <c r="K931" t="str">
        <f t="shared" ca="1" si="313"/>
        <v>women</v>
      </c>
      <c r="L931">
        <f t="shared" ca="1" si="314"/>
        <v>2</v>
      </c>
      <c r="M931" t="str">
        <f t="shared" ca="1" si="315"/>
        <v>Chemical</v>
      </c>
      <c r="N931">
        <f t="shared" ca="1" si="316"/>
        <v>3</v>
      </c>
      <c r="O931" t="str">
        <f t="shared" ca="1" si="317"/>
        <v>Graduate</v>
      </c>
      <c r="P931">
        <f t="shared" ca="1" si="318"/>
        <v>2</v>
      </c>
      <c r="Q931">
        <f t="shared" ca="1" si="319"/>
        <v>4</v>
      </c>
      <c r="R931">
        <f t="shared" ca="1" si="320"/>
        <v>1446068</v>
      </c>
      <c r="S931">
        <f t="shared" ca="1" si="321"/>
        <v>3</v>
      </c>
      <c r="T931" t="str">
        <f t="shared" ca="1" si="322"/>
        <v>Paris</v>
      </c>
      <c r="U931">
        <f t="shared" ca="1" si="323"/>
        <v>2389149.5071061845</v>
      </c>
      <c r="V931">
        <f t="shared" ca="1" si="324"/>
        <v>220252.73330381038</v>
      </c>
      <c r="W931">
        <f t="shared" ca="1" si="325"/>
        <v>104927.79750378359</v>
      </c>
      <c r="X931">
        <f t="shared" ca="1" si="326"/>
        <v>62609.924536005106</v>
      </c>
      <c r="Y931">
        <f t="shared" ca="1" si="327"/>
        <v>404655.59923313669</v>
      </c>
      <c r="Z931">
        <f t="shared" ca="1" si="328"/>
        <v>1058200.8391728392</v>
      </c>
      <c r="AA931">
        <f t="shared" ca="1" si="329"/>
        <v>4998346.1437828075</v>
      </c>
      <c r="AB931">
        <f t="shared" ca="1" si="330"/>
        <v>4310827.8867098559</v>
      </c>
      <c r="AD931">
        <f ca="1">IF(main[[#This Row],[Place]]="Melbourne",main[[#This Row],[Networth]],0)</f>
        <v>0</v>
      </c>
      <c r="AE931">
        <f ca="1">IF(main[[#This Row],[Place]]="Cardiff",main[[#This Row],[Networth]],0)</f>
        <v>0</v>
      </c>
      <c r="AF931">
        <f ca="1">IF(main[[#This Row],[Place]]="New york",main[[#This Row],[Networth]],0)</f>
        <v>0</v>
      </c>
      <c r="AG931">
        <f ca="1">IF(main[[#This Row],[Place]]="London",main[[#This Row],[Networth]],0)</f>
        <v>0</v>
      </c>
      <c r="AH931">
        <f ca="1">IF(main[[#This Row],[Place]]="Paris",main[[#This Row],[Networth]],0)</f>
        <v>4310827.8867098559</v>
      </c>
      <c r="AI931">
        <f ca="1">IF(main[[#This Row],[Place]]="Rome",main[[#This Row],[Networth]],0)</f>
        <v>0</v>
      </c>
      <c r="AJ931">
        <f ca="1">IF(main[[#This Row],[Place]]="Delhi",main[[#This Row],[Networth]],0)</f>
        <v>0</v>
      </c>
      <c r="AK931">
        <f ca="1">IF(main[[#This Row],[Place]]="Lords",main[[#This Row],[Networth]],0)</f>
        <v>0</v>
      </c>
    </row>
    <row r="932" spans="4:37">
      <c r="D932" s="16">
        <f t="shared" ca="1" si="310"/>
        <v>8</v>
      </c>
      <c r="E932">
        <f t="shared" ca="1" si="310"/>
        <v>16</v>
      </c>
      <c r="F932">
        <f t="shared" si="331"/>
        <v>929</v>
      </c>
      <c r="G932" t="str">
        <f ca="1">VLOOKUP(D932,firstname[],2,FALSE)</f>
        <v>Faizal</v>
      </c>
      <c r="H932" s="3" t="str">
        <f ca="1">VLOOKUP(E932,lastname[],2,FALSE)</f>
        <v>Maxwell</v>
      </c>
      <c r="I932">
        <f t="shared" ca="1" si="311"/>
        <v>42</v>
      </c>
      <c r="J932">
        <f t="shared" ca="1" si="312"/>
        <v>1</v>
      </c>
      <c r="K932" t="str">
        <f t="shared" ca="1" si="313"/>
        <v>men</v>
      </c>
      <c r="L932">
        <f t="shared" ca="1" si="314"/>
        <v>4</v>
      </c>
      <c r="M932" t="str">
        <f t="shared" ca="1" si="315"/>
        <v>IT</v>
      </c>
      <c r="N932">
        <f t="shared" ca="1" si="316"/>
        <v>4</v>
      </c>
      <c r="O932" t="str">
        <f t="shared" ca="1" si="317"/>
        <v>PostGraduate</v>
      </c>
      <c r="P932">
        <f t="shared" ca="1" si="318"/>
        <v>3</v>
      </c>
      <c r="Q932">
        <f t="shared" ca="1" si="319"/>
        <v>4</v>
      </c>
      <c r="R932">
        <f t="shared" ca="1" si="320"/>
        <v>1420839</v>
      </c>
      <c r="S932">
        <f t="shared" ca="1" si="321"/>
        <v>1</v>
      </c>
      <c r="T932" t="str">
        <f t="shared" ca="1" si="322"/>
        <v>New york</v>
      </c>
      <c r="U932">
        <f t="shared" ca="1" si="323"/>
        <v>6650482.2881679749</v>
      </c>
      <c r="V932">
        <f t="shared" ca="1" si="324"/>
        <v>570243.26953113766</v>
      </c>
      <c r="W932">
        <f t="shared" ca="1" si="325"/>
        <v>1051956.3700013661</v>
      </c>
      <c r="X932">
        <f t="shared" ca="1" si="326"/>
        <v>325342.68223699881</v>
      </c>
      <c r="Y932">
        <f t="shared" ca="1" si="327"/>
        <v>944150.32578726241</v>
      </c>
      <c r="Z932">
        <f t="shared" ca="1" si="328"/>
        <v>1041187.7193348997</v>
      </c>
      <c r="AA932">
        <f t="shared" ca="1" si="329"/>
        <v>10164465.377504241</v>
      </c>
      <c r="AB932">
        <f t="shared" ca="1" si="330"/>
        <v>8324729.0999488411</v>
      </c>
      <c r="AD932">
        <f ca="1">IF(main[[#This Row],[Place]]="Melbourne",main[[#This Row],[Networth]],0)</f>
        <v>0</v>
      </c>
      <c r="AE932">
        <f ca="1">IF(main[[#This Row],[Place]]="Cardiff",main[[#This Row],[Networth]],0)</f>
        <v>0</v>
      </c>
      <c r="AF932">
        <f ca="1">IF(main[[#This Row],[Place]]="New york",main[[#This Row],[Networth]],0)</f>
        <v>8324729.0999488411</v>
      </c>
      <c r="AG932">
        <f ca="1">IF(main[[#This Row],[Place]]="London",main[[#This Row],[Networth]],0)</f>
        <v>0</v>
      </c>
      <c r="AH932">
        <f ca="1">IF(main[[#This Row],[Place]]="Paris",main[[#This Row],[Networth]],0)</f>
        <v>0</v>
      </c>
      <c r="AI932">
        <f ca="1">IF(main[[#This Row],[Place]]="Rome",main[[#This Row],[Networth]],0)</f>
        <v>0</v>
      </c>
      <c r="AJ932">
        <f ca="1">IF(main[[#This Row],[Place]]="Delhi",main[[#This Row],[Networth]],0)</f>
        <v>0</v>
      </c>
      <c r="AK932">
        <f ca="1">IF(main[[#This Row],[Place]]="Lords",main[[#This Row],[Networth]],0)</f>
        <v>0</v>
      </c>
    </row>
    <row r="933" spans="4:37">
      <c r="D933" s="16">
        <f t="shared" ca="1" si="310"/>
        <v>26</v>
      </c>
      <c r="E933">
        <f t="shared" ca="1" si="310"/>
        <v>1</v>
      </c>
      <c r="F933">
        <f t="shared" si="331"/>
        <v>930</v>
      </c>
      <c r="G933" t="str">
        <f ca="1">VLOOKUP(D933,firstname[],2,FALSE)</f>
        <v>Paul</v>
      </c>
      <c r="H933" s="3" t="str">
        <f ca="1">VLOOKUP(E933,lastname[],2,FALSE)</f>
        <v>Singh</v>
      </c>
      <c r="I933">
        <f t="shared" ca="1" si="311"/>
        <v>27</v>
      </c>
      <c r="J933">
        <f t="shared" ca="1" si="312"/>
        <v>1</v>
      </c>
      <c r="K933" t="str">
        <f t="shared" ca="1" si="313"/>
        <v>men</v>
      </c>
      <c r="L933">
        <f t="shared" ca="1" si="314"/>
        <v>2</v>
      </c>
      <c r="M933" t="str">
        <f t="shared" ca="1" si="315"/>
        <v>Chemical</v>
      </c>
      <c r="N933">
        <f t="shared" ca="1" si="316"/>
        <v>4</v>
      </c>
      <c r="O933" t="str">
        <f t="shared" ca="1" si="317"/>
        <v>PostGraduate</v>
      </c>
      <c r="P933">
        <f t="shared" ca="1" si="318"/>
        <v>3</v>
      </c>
      <c r="Q933">
        <f t="shared" ca="1" si="319"/>
        <v>4</v>
      </c>
      <c r="R933">
        <f t="shared" ca="1" si="320"/>
        <v>849813</v>
      </c>
      <c r="S933">
        <f t="shared" ca="1" si="321"/>
        <v>7</v>
      </c>
      <c r="T933" t="str">
        <f t="shared" ca="1" si="322"/>
        <v>Melbourne</v>
      </c>
      <c r="U933">
        <f t="shared" ca="1" si="323"/>
        <v>4002292.4206358753</v>
      </c>
      <c r="V933">
        <f t="shared" ca="1" si="324"/>
        <v>105904.61574409253</v>
      </c>
      <c r="W933">
        <f t="shared" ca="1" si="325"/>
        <v>92621.38898579232</v>
      </c>
      <c r="X933">
        <f t="shared" ca="1" si="326"/>
        <v>14818.358264662904</v>
      </c>
      <c r="Y933">
        <f t="shared" ca="1" si="327"/>
        <v>491543.98519790964</v>
      </c>
      <c r="Z933">
        <f t="shared" ca="1" si="328"/>
        <v>362248.80158595217</v>
      </c>
      <c r="AA933">
        <f t="shared" ca="1" si="329"/>
        <v>5306975.6112076193</v>
      </c>
      <c r="AB933">
        <f t="shared" ca="1" si="330"/>
        <v>4694708.6520009544</v>
      </c>
      <c r="AD933">
        <f ca="1">IF(main[[#This Row],[Place]]="Melbourne",main[[#This Row],[Networth]],0)</f>
        <v>4694708.6520009544</v>
      </c>
      <c r="AE933">
        <f ca="1">IF(main[[#This Row],[Place]]="Cardiff",main[[#This Row],[Networth]],0)</f>
        <v>0</v>
      </c>
      <c r="AF933">
        <f ca="1">IF(main[[#This Row],[Place]]="New york",main[[#This Row],[Networth]],0)</f>
        <v>0</v>
      </c>
      <c r="AG933">
        <f ca="1">IF(main[[#This Row],[Place]]="London",main[[#This Row],[Networth]],0)</f>
        <v>0</v>
      </c>
      <c r="AH933">
        <f ca="1">IF(main[[#This Row],[Place]]="Paris",main[[#This Row],[Networth]],0)</f>
        <v>0</v>
      </c>
      <c r="AI933">
        <f ca="1">IF(main[[#This Row],[Place]]="Rome",main[[#This Row],[Networth]],0)</f>
        <v>0</v>
      </c>
      <c r="AJ933">
        <f ca="1">IF(main[[#This Row],[Place]]="Delhi",main[[#This Row],[Networth]],0)</f>
        <v>0</v>
      </c>
      <c r="AK933">
        <f ca="1">IF(main[[#This Row],[Place]]="Lords",main[[#This Row],[Networth]],0)</f>
        <v>0</v>
      </c>
    </row>
    <row r="934" spans="4:37">
      <c r="D934" s="16">
        <f t="shared" ca="1" si="310"/>
        <v>25</v>
      </c>
      <c r="E934">
        <f t="shared" ca="1" si="310"/>
        <v>20</v>
      </c>
      <c r="F934">
        <f t="shared" si="331"/>
        <v>931</v>
      </c>
      <c r="G934" t="str">
        <f ca="1">VLOOKUP(D934,firstname[],2,FALSE)</f>
        <v>Washington</v>
      </c>
      <c r="H934" s="3" t="str">
        <f ca="1">VLOOKUP(E934,lastname[],2,FALSE)</f>
        <v>Link</v>
      </c>
      <c r="I934">
        <f t="shared" ca="1" si="311"/>
        <v>31</v>
      </c>
      <c r="J934">
        <f t="shared" ca="1" si="312"/>
        <v>1</v>
      </c>
      <c r="K934" t="str">
        <f t="shared" ca="1" si="313"/>
        <v>men</v>
      </c>
      <c r="L934">
        <f t="shared" ca="1" si="314"/>
        <v>5</v>
      </c>
      <c r="M934" t="str">
        <f t="shared" ca="1" si="315"/>
        <v>Electrical</v>
      </c>
      <c r="N934">
        <f t="shared" ca="1" si="316"/>
        <v>3</v>
      </c>
      <c r="O934" t="str">
        <f t="shared" ca="1" si="317"/>
        <v>Graduate</v>
      </c>
      <c r="P934">
        <f t="shared" ca="1" si="318"/>
        <v>1</v>
      </c>
      <c r="Q934">
        <f t="shared" ca="1" si="319"/>
        <v>4</v>
      </c>
      <c r="R934">
        <f t="shared" ca="1" si="320"/>
        <v>551281</v>
      </c>
      <c r="S934">
        <f t="shared" ca="1" si="321"/>
        <v>2</v>
      </c>
      <c r="T934" t="str">
        <f t="shared" ca="1" si="322"/>
        <v>London</v>
      </c>
      <c r="U934">
        <f t="shared" ca="1" si="323"/>
        <v>2759018.4964252682</v>
      </c>
      <c r="V934">
        <f t="shared" ca="1" si="324"/>
        <v>240549.33308991269</v>
      </c>
      <c r="W934">
        <f t="shared" ca="1" si="325"/>
        <v>39027.441224582566</v>
      </c>
      <c r="X934">
        <f t="shared" ca="1" si="326"/>
        <v>9761.996519797638</v>
      </c>
      <c r="Y934">
        <f t="shared" ca="1" si="327"/>
        <v>318693.64998089772</v>
      </c>
      <c r="Z934">
        <f t="shared" ca="1" si="328"/>
        <v>83028.437778952153</v>
      </c>
      <c r="AA934">
        <f t="shared" ca="1" si="329"/>
        <v>3432355.3754288028</v>
      </c>
      <c r="AB934">
        <f t="shared" ca="1" si="330"/>
        <v>2863350.395838195</v>
      </c>
      <c r="AD934">
        <f ca="1">IF(main[[#This Row],[Place]]="Melbourne",main[[#This Row],[Networth]],0)</f>
        <v>0</v>
      </c>
      <c r="AE934">
        <f ca="1">IF(main[[#This Row],[Place]]="Cardiff",main[[#This Row],[Networth]],0)</f>
        <v>0</v>
      </c>
      <c r="AF934">
        <f ca="1">IF(main[[#This Row],[Place]]="New york",main[[#This Row],[Networth]],0)</f>
        <v>0</v>
      </c>
      <c r="AG934">
        <f ca="1">IF(main[[#This Row],[Place]]="London",main[[#This Row],[Networth]],0)</f>
        <v>2863350.395838195</v>
      </c>
      <c r="AH934">
        <f ca="1">IF(main[[#This Row],[Place]]="Paris",main[[#This Row],[Networth]],0)</f>
        <v>0</v>
      </c>
      <c r="AI934">
        <f ca="1">IF(main[[#This Row],[Place]]="Rome",main[[#This Row],[Networth]],0)</f>
        <v>0</v>
      </c>
      <c r="AJ934">
        <f ca="1">IF(main[[#This Row],[Place]]="Delhi",main[[#This Row],[Networth]],0)</f>
        <v>0</v>
      </c>
      <c r="AK934">
        <f ca="1">IF(main[[#This Row],[Place]]="Lords",main[[#This Row],[Networth]],0)</f>
        <v>0</v>
      </c>
    </row>
    <row r="935" spans="4:37">
      <c r="D935" s="16">
        <f t="shared" ca="1" si="310"/>
        <v>15</v>
      </c>
      <c r="E935">
        <f t="shared" ca="1" si="310"/>
        <v>14</v>
      </c>
      <c r="F935">
        <f t="shared" si="331"/>
        <v>932</v>
      </c>
      <c r="G935" t="str">
        <f ca="1">VLOOKUP(D935,firstname[],2,FALSE)</f>
        <v>Brendon</v>
      </c>
      <c r="H935" s="3" t="str">
        <f ca="1">VLOOKUP(E935,lastname[],2,FALSE)</f>
        <v>Samad</v>
      </c>
      <c r="I935">
        <f t="shared" ca="1" si="311"/>
        <v>42</v>
      </c>
      <c r="J935">
        <f t="shared" ca="1" si="312"/>
        <v>1</v>
      </c>
      <c r="K935" t="str">
        <f t="shared" ca="1" si="313"/>
        <v>men</v>
      </c>
      <c r="L935">
        <f t="shared" ca="1" si="314"/>
        <v>3</v>
      </c>
      <c r="M935" t="str">
        <f t="shared" ca="1" si="315"/>
        <v>Mechanical</v>
      </c>
      <c r="N935">
        <f t="shared" ca="1" si="316"/>
        <v>4</v>
      </c>
      <c r="O935" t="str">
        <f t="shared" ca="1" si="317"/>
        <v>PostGraduate</v>
      </c>
      <c r="P935">
        <f t="shared" ca="1" si="318"/>
        <v>1</v>
      </c>
      <c r="Q935">
        <f t="shared" ca="1" si="319"/>
        <v>2</v>
      </c>
      <c r="R935">
        <f t="shared" ca="1" si="320"/>
        <v>81601</v>
      </c>
      <c r="S935">
        <f t="shared" ca="1" si="321"/>
        <v>2</v>
      </c>
      <c r="T935" t="str">
        <f t="shared" ca="1" si="322"/>
        <v>London</v>
      </c>
      <c r="U935">
        <f t="shared" ca="1" si="323"/>
        <v>262413.33790405316</v>
      </c>
      <c r="V935">
        <f t="shared" ca="1" si="324"/>
        <v>16052.720500600039</v>
      </c>
      <c r="W935">
        <f t="shared" ca="1" si="325"/>
        <v>32330.682365991826</v>
      </c>
      <c r="X935">
        <f t="shared" ca="1" si="326"/>
        <v>24907.593259468707</v>
      </c>
      <c r="Y935">
        <f t="shared" ca="1" si="327"/>
        <v>75909.531999947721</v>
      </c>
      <c r="Z935">
        <f t="shared" ca="1" si="328"/>
        <v>26885.206578380566</v>
      </c>
      <c r="AA935">
        <f t="shared" ca="1" si="329"/>
        <v>403230.22684842552</v>
      </c>
      <c r="AB935">
        <f t="shared" ca="1" si="330"/>
        <v>286360.38108840899</v>
      </c>
      <c r="AD935">
        <f ca="1">IF(main[[#This Row],[Place]]="Melbourne",main[[#This Row],[Networth]],0)</f>
        <v>0</v>
      </c>
      <c r="AE935">
        <f ca="1">IF(main[[#This Row],[Place]]="Cardiff",main[[#This Row],[Networth]],0)</f>
        <v>0</v>
      </c>
      <c r="AF935">
        <f ca="1">IF(main[[#This Row],[Place]]="New york",main[[#This Row],[Networth]],0)</f>
        <v>0</v>
      </c>
      <c r="AG935">
        <f ca="1">IF(main[[#This Row],[Place]]="London",main[[#This Row],[Networth]],0)</f>
        <v>286360.38108840899</v>
      </c>
      <c r="AH935">
        <f ca="1">IF(main[[#This Row],[Place]]="Paris",main[[#This Row],[Networth]],0)</f>
        <v>0</v>
      </c>
      <c r="AI935">
        <f ca="1">IF(main[[#This Row],[Place]]="Rome",main[[#This Row],[Networth]],0)</f>
        <v>0</v>
      </c>
      <c r="AJ935">
        <f ca="1">IF(main[[#This Row],[Place]]="Delhi",main[[#This Row],[Networth]],0)</f>
        <v>0</v>
      </c>
      <c r="AK935">
        <f ca="1">IF(main[[#This Row],[Place]]="Lords",main[[#This Row],[Networth]],0)</f>
        <v>0</v>
      </c>
    </row>
    <row r="936" spans="4:37">
      <c r="D936" s="16">
        <f t="shared" ca="1" si="310"/>
        <v>3</v>
      </c>
      <c r="E936">
        <f t="shared" ca="1" si="310"/>
        <v>18</v>
      </c>
      <c r="F936">
        <f t="shared" si="331"/>
        <v>933</v>
      </c>
      <c r="G936" t="str">
        <f ca="1">VLOOKUP(D936,firstname[],2,FALSE)</f>
        <v>Pradyuman</v>
      </c>
      <c r="H936" s="3" t="str">
        <f ca="1">VLOOKUP(E936,lastname[],2,FALSE)</f>
        <v>Williams</v>
      </c>
      <c r="I936">
        <f t="shared" ca="1" si="311"/>
        <v>34</v>
      </c>
      <c r="J936">
        <f t="shared" ca="1" si="312"/>
        <v>2</v>
      </c>
      <c r="K936" t="str">
        <f t="shared" ca="1" si="313"/>
        <v>women</v>
      </c>
      <c r="L936">
        <f t="shared" ca="1" si="314"/>
        <v>2</v>
      </c>
      <c r="M936" t="str">
        <f t="shared" ca="1" si="315"/>
        <v>Chemical</v>
      </c>
      <c r="N936">
        <f t="shared" ca="1" si="316"/>
        <v>2</v>
      </c>
      <c r="O936" t="str">
        <f t="shared" ca="1" si="317"/>
        <v>SSC</v>
      </c>
      <c r="P936">
        <f t="shared" ca="1" si="318"/>
        <v>2</v>
      </c>
      <c r="Q936">
        <f t="shared" ca="1" si="319"/>
        <v>3</v>
      </c>
      <c r="R936">
        <f t="shared" ca="1" si="320"/>
        <v>1288768</v>
      </c>
      <c r="S936">
        <f t="shared" ca="1" si="321"/>
        <v>2</v>
      </c>
      <c r="T936" t="str">
        <f t="shared" ca="1" si="322"/>
        <v>London</v>
      </c>
      <c r="U936">
        <f t="shared" ca="1" si="323"/>
        <v>7183752.6655784603</v>
      </c>
      <c r="V936">
        <f t="shared" ca="1" si="324"/>
        <v>490392.12960807909</v>
      </c>
      <c r="W936">
        <f t="shared" ca="1" si="325"/>
        <v>1146201.2243837249</v>
      </c>
      <c r="X936">
        <f t="shared" ca="1" si="326"/>
        <v>308238.27517525782</v>
      </c>
      <c r="Y936">
        <f t="shared" ca="1" si="327"/>
        <v>778734.94173743529</v>
      </c>
      <c r="Z936">
        <f t="shared" ca="1" si="328"/>
        <v>826007.41272796388</v>
      </c>
      <c r="AA936">
        <f t="shared" ca="1" si="329"/>
        <v>10444729.302690148</v>
      </c>
      <c r="AB936">
        <f t="shared" ca="1" si="330"/>
        <v>8867363.9561693743</v>
      </c>
      <c r="AD936">
        <f ca="1">IF(main[[#This Row],[Place]]="Melbourne",main[[#This Row],[Networth]],0)</f>
        <v>0</v>
      </c>
      <c r="AE936">
        <f ca="1">IF(main[[#This Row],[Place]]="Cardiff",main[[#This Row],[Networth]],0)</f>
        <v>0</v>
      </c>
      <c r="AF936">
        <f ca="1">IF(main[[#This Row],[Place]]="New york",main[[#This Row],[Networth]],0)</f>
        <v>0</v>
      </c>
      <c r="AG936">
        <f ca="1">IF(main[[#This Row],[Place]]="London",main[[#This Row],[Networth]],0)</f>
        <v>8867363.9561693743</v>
      </c>
      <c r="AH936">
        <f ca="1">IF(main[[#This Row],[Place]]="Paris",main[[#This Row],[Networth]],0)</f>
        <v>0</v>
      </c>
      <c r="AI936">
        <f ca="1">IF(main[[#This Row],[Place]]="Rome",main[[#This Row],[Networth]],0)</f>
        <v>0</v>
      </c>
      <c r="AJ936">
        <f ca="1">IF(main[[#This Row],[Place]]="Delhi",main[[#This Row],[Networth]],0)</f>
        <v>0</v>
      </c>
      <c r="AK936">
        <f ca="1">IF(main[[#This Row],[Place]]="Lords",main[[#This Row],[Networth]],0)</f>
        <v>0</v>
      </c>
    </row>
    <row r="937" spans="4:37">
      <c r="D937" s="16">
        <f t="shared" ca="1" si="310"/>
        <v>3</v>
      </c>
      <c r="E937">
        <f t="shared" ca="1" si="310"/>
        <v>3</v>
      </c>
      <c r="F937">
        <f t="shared" si="331"/>
        <v>934</v>
      </c>
      <c r="G937" t="str">
        <f ca="1">VLOOKUP(D937,firstname[],2,FALSE)</f>
        <v>Pradyuman</v>
      </c>
      <c r="H937" s="3" t="str">
        <f ca="1">VLOOKUP(E937,lastname[],2,FALSE)</f>
        <v>Nadela</v>
      </c>
      <c r="I937">
        <f t="shared" ca="1" si="311"/>
        <v>27</v>
      </c>
      <c r="J937">
        <f t="shared" ca="1" si="312"/>
        <v>2</v>
      </c>
      <c r="K937" t="str">
        <f t="shared" ca="1" si="313"/>
        <v>women</v>
      </c>
      <c r="L937">
        <f t="shared" ca="1" si="314"/>
        <v>2</v>
      </c>
      <c r="M937" t="str">
        <f t="shared" ca="1" si="315"/>
        <v>Chemical</v>
      </c>
      <c r="N937">
        <f t="shared" ca="1" si="316"/>
        <v>1</v>
      </c>
      <c r="O937" t="str">
        <f t="shared" ca="1" si="317"/>
        <v>HSC</v>
      </c>
      <c r="P937">
        <f t="shared" ca="1" si="318"/>
        <v>2</v>
      </c>
      <c r="Q937">
        <f t="shared" ca="1" si="319"/>
        <v>1</v>
      </c>
      <c r="R937">
        <f t="shared" ca="1" si="320"/>
        <v>1208208</v>
      </c>
      <c r="S937">
        <f t="shared" ca="1" si="321"/>
        <v>3</v>
      </c>
      <c r="T937" t="str">
        <f t="shared" ca="1" si="322"/>
        <v>Paris</v>
      </c>
      <c r="U937">
        <f t="shared" ca="1" si="323"/>
        <v>11351396.043259667</v>
      </c>
      <c r="V937">
        <f t="shared" ca="1" si="324"/>
        <v>256689.14258579403</v>
      </c>
      <c r="W937">
        <f t="shared" ca="1" si="325"/>
        <v>285414.7523473461</v>
      </c>
      <c r="X937">
        <f t="shared" ca="1" si="326"/>
        <v>184740.91691798533</v>
      </c>
      <c r="Y937">
        <f t="shared" ca="1" si="327"/>
        <v>746124.36212923389</v>
      </c>
      <c r="Z937">
        <f t="shared" ca="1" si="328"/>
        <v>244893.63113401402</v>
      </c>
      <c r="AA937">
        <f t="shared" ca="1" si="329"/>
        <v>13089912.426741028</v>
      </c>
      <c r="AB937">
        <f t="shared" ca="1" si="330"/>
        <v>11902358.005108016</v>
      </c>
      <c r="AD937">
        <f ca="1">IF(main[[#This Row],[Place]]="Melbourne",main[[#This Row],[Networth]],0)</f>
        <v>0</v>
      </c>
      <c r="AE937">
        <f ca="1">IF(main[[#This Row],[Place]]="Cardiff",main[[#This Row],[Networth]],0)</f>
        <v>0</v>
      </c>
      <c r="AF937">
        <f ca="1">IF(main[[#This Row],[Place]]="New york",main[[#This Row],[Networth]],0)</f>
        <v>0</v>
      </c>
      <c r="AG937">
        <f ca="1">IF(main[[#This Row],[Place]]="London",main[[#This Row],[Networth]],0)</f>
        <v>0</v>
      </c>
      <c r="AH937">
        <f ca="1">IF(main[[#This Row],[Place]]="Paris",main[[#This Row],[Networth]],0)</f>
        <v>11902358.005108016</v>
      </c>
      <c r="AI937">
        <f ca="1">IF(main[[#This Row],[Place]]="Rome",main[[#This Row],[Networth]],0)</f>
        <v>0</v>
      </c>
      <c r="AJ937">
        <f ca="1">IF(main[[#This Row],[Place]]="Delhi",main[[#This Row],[Networth]],0)</f>
        <v>0</v>
      </c>
      <c r="AK937">
        <f ca="1">IF(main[[#This Row],[Place]]="Lords",main[[#This Row],[Networth]],0)</f>
        <v>0</v>
      </c>
    </row>
    <row r="938" spans="4:37">
      <c r="D938" s="16">
        <f t="shared" ca="1" si="310"/>
        <v>30</v>
      </c>
      <c r="E938">
        <f t="shared" ca="1" si="310"/>
        <v>18</v>
      </c>
      <c r="F938">
        <f t="shared" si="331"/>
        <v>935</v>
      </c>
      <c r="G938" t="str">
        <f ca="1">VLOOKUP(D938,firstname[],2,FALSE)</f>
        <v>Rashid</v>
      </c>
      <c r="H938" s="3" t="str">
        <f ca="1">VLOOKUP(E938,lastname[],2,FALSE)</f>
        <v>Williams</v>
      </c>
      <c r="I938">
        <f t="shared" ca="1" si="311"/>
        <v>43</v>
      </c>
      <c r="J938">
        <f t="shared" ca="1" si="312"/>
        <v>2</v>
      </c>
      <c r="K938" t="str">
        <f t="shared" ca="1" si="313"/>
        <v>women</v>
      </c>
      <c r="L938">
        <f t="shared" ca="1" si="314"/>
        <v>2</v>
      </c>
      <c r="M938" t="str">
        <f t="shared" ca="1" si="315"/>
        <v>Chemical</v>
      </c>
      <c r="N938">
        <f t="shared" ca="1" si="316"/>
        <v>3</v>
      </c>
      <c r="O938" t="str">
        <f t="shared" ca="1" si="317"/>
        <v>Graduate</v>
      </c>
      <c r="P938">
        <f t="shared" ca="1" si="318"/>
        <v>2</v>
      </c>
      <c r="Q938">
        <f t="shared" ca="1" si="319"/>
        <v>2</v>
      </c>
      <c r="R938">
        <f t="shared" ca="1" si="320"/>
        <v>1281567</v>
      </c>
      <c r="S938">
        <f t="shared" ca="1" si="321"/>
        <v>2</v>
      </c>
      <c r="T938" t="str">
        <f t="shared" ca="1" si="322"/>
        <v>London</v>
      </c>
      <c r="U938">
        <f t="shared" ca="1" si="323"/>
        <v>1082178.3748276865</v>
      </c>
      <c r="V938">
        <f t="shared" ca="1" si="324"/>
        <v>89575.865939084353</v>
      </c>
      <c r="W938">
        <f t="shared" ca="1" si="325"/>
        <v>163251.07255113623</v>
      </c>
      <c r="X938">
        <f t="shared" ca="1" si="326"/>
        <v>40350.015987444305</v>
      </c>
      <c r="Y938">
        <f t="shared" ca="1" si="327"/>
        <v>269683.25703459058</v>
      </c>
      <c r="Z938">
        <f t="shared" ca="1" si="328"/>
        <v>87072.907975022128</v>
      </c>
      <c r="AA938">
        <f t="shared" ca="1" si="329"/>
        <v>2614069.3553538453</v>
      </c>
      <c r="AB938">
        <f t="shared" ca="1" si="330"/>
        <v>2214460.2163927262</v>
      </c>
      <c r="AD938">
        <f ca="1">IF(main[[#This Row],[Place]]="Melbourne",main[[#This Row],[Networth]],0)</f>
        <v>0</v>
      </c>
      <c r="AE938">
        <f ca="1">IF(main[[#This Row],[Place]]="Cardiff",main[[#This Row],[Networth]],0)</f>
        <v>0</v>
      </c>
      <c r="AF938">
        <f ca="1">IF(main[[#This Row],[Place]]="New york",main[[#This Row],[Networth]],0)</f>
        <v>0</v>
      </c>
      <c r="AG938">
        <f ca="1">IF(main[[#This Row],[Place]]="London",main[[#This Row],[Networth]],0)</f>
        <v>2214460.2163927262</v>
      </c>
      <c r="AH938">
        <f ca="1">IF(main[[#This Row],[Place]]="Paris",main[[#This Row],[Networth]],0)</f>
        <v>0</v>
      </c>
      <c r="AI938">
        <f ca="1">IF(main[[#This Row],[Place]]="Rome",main[[#This Row],[Networth]],0)</f>
        <v>0</v>
      </c>
      <c r="AJ938">
        <f ca="1">IF(main[[#This Row],[Place]]="Delhi",main[[#This Row],[Networth]],0)</f>
        <v>0</v>
      </c>
      <c r="AK938">
        <f ca="1">IF(main[[#This Row],[Place]]="Lords",main[[#This Row],[Networth]],0)</f>
        <v>0</v>
      </c>
    </row>
    <row r="939" spans="4:37">
      <c r="D939" s="16">
        <f t="shared" ca="1" si="310"/>
        <v>26</v>
      </c>
      <c r="E939">
        <f t="shared" ca="1" si="310"/>
        <v>4</v>
      </c>
      <c r="F939">
        <f t="shared" si="331"/>
        <v>936</v>
      </c>
      <c r="G939" t="str">
        <f ca="1">VLOOKUP(D939,firstname[],2,FALSE)</f>
        <v>Paul</v>
      </c>
      <c r="H939" s="3" t="str">
        <f ca="1">VLOOKUP(E939,lastname[],2,FALSE)</f>
        <v>Tagore</v>
      </c>
      <c r="I939">
        <f t="shared" ca="1" si="311"/>
        <v>28</v>
      </c>
      <c r="J939">
        <f t="shared" ca="1" si="312"/>
        <v>1</v>
      </c>
      <c r="K939" t="str">
        <f t="shared" ca="1" si="313"/>
        <v>men</v>
      </c>
      <c r="L939">
        <f t="shared" ca="1" si="314"/>
        <v>2</v>
      </c>
      <c r="M939" t="str">
        <f t="shared" ca="1" si="315"/>
        <v>Chemical</v>
      </c>
      <c r="N939">
        <f t="shared" ca="1" si="316"/>
        <v>3</v>
      </c>
      <c r="O939" t="str">
        <f t="shared" ca="1" si="317"/>
        <v>Graduate</v>
      </c>
      <c r="P939">
        <f t="shared" ca="1" si="318"/>
        <v>2</v>
      </c>
      <c r="Q939">
        <f t="shared" ca="1" si="319"/>
        <v>1</v>
      </c>
      <c r="R939">
        <f t="shared" ca="1" si="320"/>
        <v>781061</v>
      </c>
      <c r="S939">
        <f t="shared" ca="1" si="321"/>
        <v>7</v>
      </c>
      <c r="T939" t="str">
        <f t="shared" ca="1" si="322"/>
        <v>Melbourne</v>
      </c>
      <c r="U939">
        <f t="shared" ca="1" si="323"/>
        <v>2048014.8341957328</v>
      </c>
      <c r="V939">
        <f t="shared" ca="1" si="324"/>
        <v>180181.09244728234</v>
      </c>
      <c r="W939">
        <f t="shared" ca="1" si="325"/>
        <v>719877.86034794245</v>
      </c>
      <c r="X939">
        <f t="shared" ca="1" si="326"/>
        <v>55850.018893597975</v>
      </c>
      <c r="Y939">
        <f t="shared" ca="1" si="327"/>
        <v>226777.49008847002</v>
      </c>
      <c r="Z939">
        <f t="shared" ca="1" si="328"/>
        <v>203586.05789726489</v>
      </c>
      <c r="AA939">
        <f t="shared" ca="1" si="329"/>
        <v>3752539.7524409406</v>
      </c>
      <c r="AB939">
        <f t="shared" ca="1" si="330"/>
        <v>3289731.1510115904</v>
      </c>
      <c r="AD939">
        <f ca="1">IF(main[[#This Row],[Place]]="Melbourne",main[[#This Row],[Networth]],0)</f>
        <v>3289731.1510115904</v>
      </c>
      <c r="AE939">
        <f ca="1">IF(main[[#This Row],[Place]]="Cardiff",main[[#This Row],[Networth]],0)</f>
        <v>0</v>
      </c>
      <c r="AF939">
        <f ca="1">IF(main[[#This Row],[Place]]="New york",main[[#This Row],[Networth]],0)</f>
        <v>0</v>
      </c>
      <c r="AG939">
        <f ca="1">IF(main[[#This Row],[Place]]="London",main[[#This Row],[Networth]],0)</f>
        <v>0</v>
      </c>
      <c r="AH939">
        <f ca="1">IF(main[[#This Row],[Place]]="Paris",main[[#This Row],[Networth]],0)</f>
        <v>0</v>
      </c>
      <c r="AI939">
        <f ca="1">IF(main[[#This Row],[Place]]="Rome",main[[#This Row],[Networth]],0)</f>
        <v>0</v>
      </c>
      <c r="AJ939">
        <f ca="1">IF(main[[#This Row],[Place]]="Delhi",main[[#This Row],[Networth]],0)</f>
        <v>0</v>
      </c>
      <c r="AK939">
        <f ca="1">IF(main[[#This Row],[Place]]="Lords",main[[#This Row],[Networth]],0)</f>
        <v>0</v>
      </c>
    </row>
    <row r="940" spans="4:37">
      <c r="D940" s="16">
        <f t="shared" ca="1" si="310"/>
        <v>15</v>
      </c>
      <c r="E940">
        <f t="shared" ca="1" si="310"/>
        <v>29</v>
      </c>
      <c r="F940">
        <f t="shared" si="331"/>
        <v>937</v>
      </c>
      <c r="G940" t="str">
        <f ca="1">VLOOKUP(D940,firstname[],2,FALSE)</f>
        <v>Brendon</v>
      </c>
      <c r="H940" s="3" t="str">
        <f ca="1">VLOOKUP(E940,lastname[],2,FALSE)</f>
        <v>Stanikzai</v>
      </c>
      <c r="I940">
        <f t="shared" ca="1" si="311"/>
        <v>34</v>
      </c>
      <c r="J940">
        <f t="shared" ca="1" si="312"/>
        <v>1</v>
      </c>
      <c r="K940" t="str">
        <f t="shared" ca="1" si="313"/>
        <v>men</v>
      </c>
      <c r="L940">
        <f t="shared" ca="1" si="314"/>
        <v>6</v>
      </c>
      <c r="M940" t="str">
        <f t="shared" ca="1" si="315"/>
        <v>Biotech</v>
      </c>
      <c r="N940">
        <f t="shared" ca="1" si="316"/>
        <v>2</v>
      </c>
      <c r="O940" t="str">
        <f t="shared" ca="1" si="317"/>
        <v>SSC</v>
      </c>
      <c r="P940">
        <f t="shared" ca="1" si="318"/>
        <v>1</v>
      </c>
      <c r="Q940">
        <f t="shared" ca="1" si="319"/>
        <v>4</v>
      </c>
      <c r="R940">
        <f t="shared" ca="1" si="320"/>
        <v>1214479</v>
      </c>
      <c r="S940">
        <f t="shared" ca="1" si="321"/>
        <v>4</v>
      </c>
      <c r="T940" t="str">
        <f t="shared" ca="1" si="322"/>
        <v>Rome</v>
      </c>
      <c r="U940">
        <f t="shared" ca="1" si="323"/>
        <v>4112000.2030196227</v>
      </c>
      <c r="V940">
        <f t="shared" ca="1" si="324"/>
        <v>142088.13959739558</v>
      </c>
      <c r="W940">
        <f t="shared" ca="1" si="325"/>
        <v>6456.3167825917753</v>
      </c>
      <c r="X940">
        <f t="shared" ca="1" si="326"/>
        <v>5637.0364171246547</v>
      </c>
      <c r="Y940">
        <f t="shared" ca="1" si="327"/>
        <v>817974.57481709612</v>
      </c>
      <c r="Z940">
        <f t="shared" ca="1" si="328"/>
        <v>28996.909709287262</v>
      </c>
      <c r="AA940">
        <f t="shared" ca="1" si="329"/>
        <v>5361932.4295115015</v>
      </c>
      <c r="AB940">
        <f t="shared" ca="1" si="330"/>
        <v>4396232.6786798853</v>
      </c>
      <c r="AD940">
        <f ca="1">IF(main[[#This Row],[Place]]="Melbourne",main[[#This Row],[Networth]],0)</f>
        <v>0</v>
      </c>
      <c r="AE940">
        <f ca="1">IF(main[[#This Row],[Place]]="Cardiff",main[[#This Row],[Networth]],0)</f>
        <v>0</v>
      </c>
      <c r="AF940">
        <f ca="1">IF(main[[#This Row],[Place]]="New york",main[[#This Row],[Networth]],0)</f>
        <v>0</v>
      </c>
      <c r="AG940">
        <f ca="1">IF(main[[#This Row],[Place]]="London",main[[#This Row],[Networth]],0)</f>
        <v>0</v>
      </c>
      <c r="AH940">
        <f ca="1">IF(main[[#This Row],[Place]]="Paris",main[[#This Row],[Networth]],0)</f>
        <v>0</v>
      </c>
      <c r="AI940">
        <f ca="1">IF(main[[#This Row],[Place]]="Rome",main[[#This Row],[Networth]],0)</f>
        <v>4396232.6786798853</v>
      </c>
      <c r="AJ940">
        <f ca="1">IF(main[[#This Row],[Place]]="Delhi",main[[#This Row],[Networth]],0)</f>
        <v>0</v>
      </c>
      <c r="AK940">
        <f ca="1">IF(main[[#This Row],[Place]]="Lords",main[[#This Row],[Networth]],0)</f>
        <v>0</v>
      </c>
    </row>
    <row r="941" spans="4:37">
      <c r="D941" s="16">
        <f t="shared" ca="1" si="310"/>
        <v>19</v>
      </c>
      <c r="E941">
        <f t="shared" ca="1" si="310"/>
        <v>27</v>
      </c>
      <c r="F941">
        <f t="shared" si="331"/>
        <v>938</v>
      </c>
      <c r="G941" t="str">
        <f ca="1">VLOOKUP(D941,firstname[],2,FALSE)</f>
        <v>Berkin</v>
      </c>
      <c r="H941" s="3" t="str">
        <f ca="1">VLOOKUP(E941,lastname[],2,FALSE)</f>
        <v>Khan</v>
      </c>
      <c r="I941">
        <f t="shared" ca="1" si="311"/>
        <v>41</v>
      </c>
      <c r="J941">
        <f t="shared" ca="1" si="312"/>
        <v>1</v>
      </c>
      <c r="K941" t="str">
        <f t="shared" ca="1" si="313"/>
        <v>men</v>
      </c>
      <c r="L941">
        <f t="shared" ca="1" si="314"/>
        <v>2</v>
      </c>
      <c r="M941" t="str">
        <f t="shared" ca="1" si="315"/>
        <v>Chemical</v>
      </c>
      <c r="N941">
        <f t="shared" ca="1" si="316"/>
        <v>2</v>
      </c>
      <c r="O941" t="str">
        <f t="shared" ca="1" si="317"/>
        <v>SSC</v>
      </c>
      <c r="P941">
        <f t="shared" ca="1" si="318"/>
        <v>1</v>
      </c>
      <c r="Q941">
        <f t="shared" ca="1" si="319"/>
        <v>3</v>
      </c>
      <c r="R941">
        <f t="shared" ca="1" si="320"/>
        <v>664668</v>
      </c>
      <c r="S941">
        <f t="shared" ca="1" si="321"/>
        <v>7</v>
      </c>
      <c r="T941" t="str">
        <f t="shared" ca="1" si="322"/>
        <v>Melbourne</v>
      </c>
      <c r="U941">
        <f t="shared" ca="1" si="323"/>
        <v>4211264.7906215889</v>
      </c>
      <c r="V941">
        <f t="shared" ca="1" si="324"/>
        <v>326633.37933497492</v>
      </c>
      <c r="W941">
        <f t="shared" ca="1" si="325"/>
        <v>183911.04769549106</v>
      </c>
      <c r="X941">
        <f t="shared" ca="1" si="326"/>
        <v>112197.73053506928</v>
      </c>
      <c r="Y941">
        <f t="shared" ca="1" si="327"/>
        <v>262259.41515579971</v>
      </c>
      <c r="Z941">
        <f t="shared" ca="1" si="328"/>
        <v>90441.315113913501</v>
      </c>
      <c r="AA941">
        <f t="shared" ca="1" si="329"/>
        <v>5150285.1534309937</v>
      </c>
      <c r="AB941">
        <f t="shared" ca="1" si="330"/>
        <v>4449194.6284051491</v>
      </c>
      <c r="AD941">
        <f ca="1">IF(main[[#This Row],[Place]]="Melbourne",main[[#This Row],[Networth]],0)</f>
        <v>4449194.6284051491</v>
      </c>
      <c r="AE941">
        <f ca="1">IF(main[[#This Row],[Place]]="Cardiff",main[[#This Row],[Networth]],0)</f>
        <v>0</v>
      </c>
      <c r="AF941">
        <f ca="1">IF(main[[#This Row],[Place]]="New york",main[[#This Row],[Networth]],0)</f>
        <v>0</v>
      </c>
      <c r="AG941">
        <f ca="1">IF(main[[#This Row],[Place]]="London",main[[#This Row],[Networth]],0)</f>
        <v>0</v>
      </c>
      <c r="AH941">
        <f ca="1">IF(main[[#This Row],[Place]]="Paris",main[[#This Row],[Networth]],0)</f>
        <v>0</v>
      </c>
      <c r="AI941">
        <f ca="1">IF(main[[#This Row],[Place]]="Rome",main[[#This Row],[Networth]],0)</f>
        <v>0</v>
      </c>
      <c r="AJ941">
        <f ca="1">IF(main[[#This Row],[Place]]="Delhi",main[[#This Row],[Networth]],0)</f>
        <v>0</v>
      </c>
      <c r="AK941">
        <f ca="1">IF(main[[#This Row],[Place]]="Lords",main[[#This Row],[Networth]],0)</f>
        <v>0</v>
      </c>
    </row>
    <row r="942" spans="4:37">
      <c r="D942" s="16">
        <f t="shared" ca="1" si="310"/>
        <v>29</v>
      </c>
      <c r="E942">
        <f t="shared" ca="1" si="310"/>
        <v>28</v>
      </c>
      <c r="F942">
        <f t="shared" si="331"/>
        <v>939</v>
      </c>
      <c r="G942" t="str">
        <f ca="1">VLOOKUP(D942,firstname[],2,FALSE)</f>
        <v>Asgar</v>
      </c>
      <c r="H942" s="3" t="str">
        <f ca="1">VLOOKUP(E942,lastname[],2,FALSE)</f>
        <v>Coulternile</v>
      </c>
      <c r="I942">
        <f t="shared" ca="1" si="311"/>
        <v>33</v>
      </c>
      <c r="J942">
        <f t="shared" ca="1" si="312"/>
        <v>2</v>
      </c>
      <c r="K942" t="str">
        <f t="shared" ca="1" si="313"/>
        <v>women</v>
      </c>
      <c r="L942">
        <f t="shared" ca="1" si="314"/>
        <v>6</v>
      </c>
      <c r="M942" t="str">
        <f t="shared" ca="1" si="315"/>
        <v>Biotech</v>
      </c>
      <c r="N942">
        <f t="shared" ca="1" si="316"/>
        <v>2</v>
      </c>
      <c r="O942" t="str">
        <f t="shared" ca="1" si="317"/>
        <v>SSC</v>
      </c>
      <c r="P942">
        <f t="shared" ca="1" si="318"/>
        <v>1</v>
      </c>
      <c r="Q942">
        <f t="shared" ca="1" si="319"/>
        <v>2</v>
      </c>
      <c r="R942">
        <f t="shared" ca="1" si="320"/>
        <v>1388792</v>
      </c>
      <c r="S942">
        <f t="shared" ca="1" si="321"/>
        <v>2</v>
      </c>
      <c r="T942" t="str">
        <f t="shared" ca="1" si="322"/>
        <v>London</v>
      </c>
      <c r="U942">
        <f t="shared" ca="1" si="323"/>
        <v>3944862.2994453483</v>
      </c>
      <c r="V942">
        <f t="shared" ca="1" si="324"/>
        <v>376362.0900516563</v>
      </c>
      <c r="W942">
        <f t="shared" ca="1" si="325"/>
        <v>626754.69441024726</v>
      </c>
      <c r="X942">
        <f t="shared" ca="1" si="326"/>
        <v>616326.5017858342</v>
      </c>
      <c r="Y942">
        <f t="shared" ca="1" si="327"/>
        <v>652892.36101257207</v>
      </c>
      <c r="Z942">
        <f t="shared" ca="1" si="328"/>
        <v>778644.44506051089</v>
      </c>
      <c r="AA942">
        <f t="shared" ca="1" si="329"/>
        <v>6739053.4389161067</v>
      </c>
      <c r="AB942">
        <f t="shared" ca="1" si="330"/>
        <v>5093472.4860660434</v>
      </c>
      <c r="AD942">
        <f ca="1">IF(main[[#This Row],[Place]]="Melbourne",main[[#This Row],[Networth]],0)</f>
        <v>0</v>
      </c>
      <c r="AE942">
        <f ca="1">IF(main[[#This Row],[Place]]="Cardiff",main[[#This Row],[Networth]],0)</f>
        <v>0</v>
      </c>
      <c r="AF942">
        <f ca="1">IF(main[[#This Row],[Place]]="New york",main[[#This Row],[Networth]],0)</f>
        <v>0</v>
      </c>
      <c r="AG942">
        <f ca="1">IF(main[[#This Row],[Place]]="London",main[[#This Row],[Networth]],0)</f>
        <v>5093472.4860660434</v>
      </c>
      <c r="AH942">
        <f ca="1">IF(main[[#This Row],[Place]]="Paris",main[[#This Row],[Networth]],0)</f>
        <v>0</v>
      </c>
      <c r="AI942">
        <f ca="1">IF(main[[#This Row],[Place]]="Rome",main[[#This Row],[Networth]],0)</f>
        <v>0</v>
      </c>
      <c r="AJ942">
        <f ca="1">IF(main[[#This Row],[Place]]="Delhi",main[[#This Row],[Networth]],0)</f>
        <v>0</v>
      </c>
      <c r="AK942">
        <f ca="1">IF(main[[#This Row],[Place]]="Lords",main[[#This Row],[Networth]],0)</f>
        <v>0</v>
      </c>
    </row>
    <row r="943" spans="4:37">
      <c r="D943" s="16">
        <f t="shared" ca="1" si="310"/>
        <v>5</v>
      </c>
      <c r="E943">
        <f t="shared" ca="1" si="310"/>
        <v>30</v>
      </c>
      <c r="F943">
        <f t="shared" si="331"/>
        <v>940</v>
      </c>
      <c r="G943" t="str">
        <f ca="1">VLOOKUP(D943,firstname[],2,FALSE)</f>
        <v>Rishabh</v>
      </c>
      <c r="H943" s="3" t="str">
        <f ca="1">VLOOKUP(E943,lastname[],2,FALSE)</f>
        <v>Hawkings</v>
      </c>
      <c r="I943">
        <f t="shared" ca="1" si="311"/>
        <v>35</v>
      </c>
      <c r="J943">
        <f t="shared" ca="1" si="312"/>
        <v>1</v>
      </c>
      <c r="K943" t="str">
        <f t="shared" ca="1" si="313"/>
        <v>men</v>
      </c>
      <c r="L943">
        <f t="shared" ca="1" si="314"/>
        <v>2</v>
      </c>
      <c r="M943" t="str">
        <f t="shared" ca="1" si="315"/>
        <v>Chemical</v>
      </c>
      <c r="N943">
        <f t="shared" ca="1" si="316"/>
        <v>3</v>
      </c>
      <c r="O943" t="str">
        <f t="shared" ca="1" si="317"/>
        <v>Graduate</v>
      </c>
      <c r="P943">
        <f t="shared" ca="1" si="318"/>
        <v>2</v>
      </c>
      <c r="Q943">
        <f t="shared" ca="1" si="319"/>
        <v>2</v>
      </c>
      <c r="R943">
        <f t="shared" ca="1" si="320"/>
        <v>566781</v>
      </c>
      <c r="S943">
        <f t="shared" ca="1" si="321"/>
        <v>6</v>
      </c>
      <c r="T943" t="str">
        <f t="shared" ca="1" si="322"/>
        <v>Lords</v>
      </c>
      <c r="U943">
        <f t="shared" ca="1" si="323"/>
        <v>529927.47321803565</v>
      </c>
      <c r="V943">
        <f t="shared" ca="1" si="324"/>
        <v>20327.34988651966</v>
      </c>
      <c r="W943">
        <f t="shared" ca="1" si="325"/>
        <v>403450.87755433656</v>
      </c>
      <c r="X943">
        <f t="shared" ca="1" si="326"/>
        <v>352403.56905255531</v>
      </c>
      <c r="Y943">
        <f t="shared" ca="1" si="327"/>
        <v>546798.18882921</v>
      </c>
      <c r="Z943">
        <f t="shared" ca="1" si="328"/>
        <v>316187.91850251006</v>
      </c>
      <c r="AA943">
        <f t="shared" ca="1" si="329"/>
        <v>1816347.2692748823</v>
      </c>
      <c r="AB943">
        <f t="shared" ca="1" si="330"/>
        <v>896818.1615065973</v>
      </c>
      <c r="AD943">
        <f ca="1">IF(main[[#This Row],[Place]]="Melbourne",main[[#This Row],[Networth]],0)</f>
        <v>0</v>
      </c>
      <c r="AE943">
        <f ca="1">IF(main[[#This Row],[Place]]="Cardiff",main[[#This Row],[Networth]],0)</f>
        <v>0</v>
      </c>
      <c r="AF943">
        <f ca="1">IF(main[[#This Row],[Place]]="New york",main[[#This Row],[Networth]],0)</f>
        <v>0</v>
      </c>
      <c r="AG943">
        <f ca="1">IF(main[[#This Row],[Place]]="London",main[[#This Row],[Networth]],0)</f>
        <v>0</v>
      </c>
      <c r="AH943">
        <f ca="1">IF(main[[#This Row],[Place]]="Paris",main[[#This Row],[Networth]],0)</f>
        <v>0</v>
      </c>
      <c r="AI943">
        <f ca="1">IF(main[[#This Row],[Place]]="Rome",main[[#This Row],[Networth]],0)</f>
        <v>0</v>
      </c>
      <c r="AJ943">
        <f ca="1">IF(main[[#This Row],[Place]]="Delhi",main[[#This Row],[Networth]],0)</f>
        <v>0</v>
      </c>
      <c r="AK943">
        <f ca="1">IF(main[[#This Row],[Place]]="Lords",main[[#This Row],[Networth]],0)</f>
        <v>896818.1615065973</v>
      </c>
    </row>
    <row r="944" spans="4:37">
      <c r="D944" s="16">
        <f t="shared" ca="1" si="310"/>
        <v>17</v>
      </c>
      <c r="E944">
        <f t="shared" ca="1" si="310"/>
        <v>21</v>
      </c>
      <c r="F944">
        <f t="shared" si="331"/>
        <v>941</v>
      </c>
      <c r="G944" t="str">
        <f ca="1">VLOOKUP(D944,firstname[],2,FALSE)</f>
        <v>Collin</v>
      </c>
      <c r="H944" s="3" t="str">
        <f ca="1">VLOOKUP(E944,lastname[],2,FALSE)</f>
        <v>Starc</v>
      </c>
      <c r="I944">
        <f t="shared" ca="1" si="311"/>
        <v>40</v>
      </c>
      <c r="J944">
        <f t="shared" ca="1" si="312"/>
        <v>1</v>
      </c>
      <c r="K944" t="str">
        <f t="shared" ca="1" si="313"/>
        <v>men</v>
      </c>
      <c r="L944">
        <f t="shared" ca="1" si="314"/>
        <v>1</v>
      </c>
      <c r="M944" t="str">
        <f t="shared" ca="1" si="315"/>
        <v>Computer Science</v>
      </c>
      <c r="N944">
        <f t="shared" ca="1" si="316"/>
        <v>1</v>
      </c>
      <c r="O944" t="str">
        <f t="shared" ca="1" si="317"/>
        <v>HSC</v>
      </c>
      <c r="P944">
        <f t="shared" ca="1" si="318"/>
        <v>2</v>
      </c>
      <c r="Q944">
        <f t="shared" ca="1" si="319"/>
        <v>2</v>
      </c>
      <c r="R944">
        <f t="shared" ca="1" si="320"/>
        <v>1074120</v>
      </c>
      <c r="S944">
        <f t="shared" ca="1" si="321"/>
        <v>6</v>
      </c>
      <c r="T944" t="str">
        <f t="shared" ca="1" si="322"/>
        <v>Lords</v>
      </c>
      <c r="U944">
        <f t="shared" ca="1" si="323"/>
        <v>5947766.78084228</v>
      </c>
      <c r="V944">
        <f t="shared" ca="1" si="324"/>
        <v>362038.57403338543</v>
      </c>
      <c r="W944">
        <f t="shared" ca="1" si="325"/>
        <v>801795.9306548849</v>
      </c>
      <c r="X944">
        <f t="shared" ca="1" si="326"/>
        <v>246640.94205665085</v>
      </c>
      <c r="Y944">
        <f t="shared" ca="1" si="327"/>
        <v>899893.0249437592</v>
      </c>
      <c r="Z944">
        <f t="shared" ca="1" si="328"/>
        <v>259871.66989174776</v>
      </c>
      <c r="AA944">
        <f t="shared" ca="1" si="329"/>
        <v>8083554.3813889129</v>
      </c>
      <c r="AB944">
        <f t="shared" ca="1" si="330"/>
        <v>6574981.8403551169</v>
      </c>
      <c r="AD944">
        <f ca="1">IF(main[[#This Row],[Place]]="Melbourne",main[[#This Row],[Networth]],0)</f>
        <v>0</v>
      </c>
      <c r="AE944">
        <f ca="1">IF(main[[#This Row],[Place]]="Cardiff",main[[#This Row],[Networth]],0)</f>
        <v>0</v>
      </c>
      <c r="AF944">
        <f ca="1">IF(main[[#This Row],[Place]]="New york",main[[#This Row],[Networth]],0)</f>
        <v>0</v>
      </c>
      <c r="AG944">
        <f ca="1">IF(main[[#This Row],[Place]]="London",main[[#This Row],[Networth]],0)</f>
        <v>0</v>
      </c>
      <c r="AH944">
        <f ca="1">IF(main[[#This Row],[Place]]="Paris",main[[#This Row],[Networth]],0)</f>
        <v>0</v>
      </c>
      <c r="AI944">
        <f ca="1">IF(main[[#This Row],[Place]]="Rome",main[[#This Row],[Networth]],0)</f>
        <v>0</v>
      </c>
      <c r="AJ944">
        <f ca="1">IF(main[[#This Row],[Place]]="Delhi",main[[#This Row],[Networth]],0)</f>
        <v>0</v>
      </c>
      <c r="AK944">
        <f ca="1">IF(main[[#This Row],[Place]]="Lords",main[[#This Row],[Networth]],0)</f>
        <v>6574981.8403551169</v>
      </c>
    </row>
    <row r="945" spans="4:37">
      <c r="D945" s="16">
        <f t="shared" ca="1" si="310"/>
        <v>9</v>
      </c>
      <c r="E945">
        <f t="shared" ca="1" si="310"/>
        <v>25</v>
      </c>
      <c r="F945">
        <f t="shared" si="331"/>
        <v>942</v>
      </c>
      <c r="G945" t="str">
        <f ca="1">VLOOKUP(D945,firstname[],2,FALSE)</f>
        <v>Narendra</v>
      </c>
      <c r="H945" s="3" t="str">
        <f ca="1">VLOOKUP(E945,lastname[],2,FALSE)</f>
        <v>Mathhodkar</v>
      </c>
      <c r="I945">
        <f t="shared" ca="1" si="311"/>
        <v>38</v>
      </c>
      <c r="J945">
        <f t="shared" ca="1" si="312"/>
        <v>1</v>
      </c>
      <c r="K945" t="str">
        <f t="shared" ca="1" si="313"/>
        <v>men</v>
      </c>
      <c r="L945">
        <f t="shared" ca="1" si="314"/>
        <v>6</v>
      </c>
      <c r="M945" t="str">
        <f t="shared" ca="1" si="315"/>
        <v>Biotech</v>
      </c>
      <c r="N945">
        <f t="shared" ca="1" si="316"/>
        <v>3</v>
      </c>
      <c r="O945" t="str">
        <f t="shared" ca="1" si="317"/>
        <v>Graduate</v>
      </c>
      <c r="P945">
        <f t="shared" ca="1" si="318"/>
        <v>2</v>
      </c>
      <c r="Q945">
        <f t="shared" ca="1" si="319"/>
        <v>2</v>
      </c>
      <c r="R945">
        <f t="shared" ca="1" si="320"/>
        <v>1214428</v>
      </c>
      <c r="S945">
        <f t="shared" ca="1" si="321"/>
        <v>3</v>
      </c>
      <c r="T945" t="str">
        <f t="shared" ca="1" si="322"/>
        <v>Paris</v>
      </c>
      <c r="U945">
        <f t="shared" ca="1" si="323"/>
        <v>1131530.8961018925</v>
      </c>
      <c r="V945">
        <f t="shared" ca="1" si="324"/>
        <v>2481.4130013583217</v>
      </c>
      <c r="W945">
        <f t="shared" ca="1" si="325"/>
        <v>621192.34385761933</v>
      </c>
      <c r="X945">
        <f t="shared" ca="1" si="326"/>
        <v>300749.05974890309</v>
      </c>
      <c r="Y945">
        <f t="shared" ca="1" si="327"/>
        <v>476658.66175623436</v>
      </c>
      <c r="Z945">
        <f t="shared" ca="1" si="328"/>
        <v>226009.27016757801</v>
      </c>
      <c r="AA945">
        <f t="shared" ca="1" si="329"/>
        <v>3193160.5101270899</v>
      </c>
      <c r="AB945">
        <f t="shared" ca="1" si="330"/>
        <v>2413271.3756205942</v>
      </c>
      <c r="AD945">
        <f ca="1">IF(main[[#This Row],[Place]]="Melbourne",main[[#This Row],[Networth]],0)</f>
        <v>0</v>
      </c>
      <c r="AE945">
        <f ca="1">IF(main[[#This Row],[Place]]="Cardiff",main[[#This Row],[Networth]],0)</f>
        <v>0</v>
      </c>
      <c r="AF945">
        <f ca="1">IF(main[[#This Row],[Place]]="New york",main[[#This Row],[Networth]],0)</f>
        <v>0</v>
      </c>
      <c r="AG945">
        <f ca="1">IF(main[[#This Row],[Place]]="London",main[[#This Row],[Networth]],0)</f>
        <v>0</v>
      </c>
      <c r="AH945">
        <f ca="1">IF(main[[#This Row],[Place]]="Paris",main[[#This Row],[Networth]],0)</f>
        <v>2413271.3756205942</v>
      </c>
      <c r="AI945">
        <f ca="1">IF(main[[#This Row],[Place]]="Rome",main[[#This Row],[Networth]],0)</f>
        <v>0</v>
      </c>
      <c r="AJ945">
        <f ca="1">IF(main[[#This Row],[Place]]="Delhi",main[[#This Row],[Networth]],0)</f>
        <v>0</v>
      </c>
      <c r="AK945">
        <f ca="1">IF(main[[#This Row],[Place]]="Lords",main[[#This Row],[Networth]],0)</f>
        <v>0</v>
      </c>
    </row>
    <row r="946" spans="4:37">
      <c r="D946" s="16">
        <f t="shared" ca="1" si="310"/>
        <v>26</v>
      </c>
      <c r="E946">
        <f t="shared" ca="1" si="310"/>
        <v>25</v>
      </c>
      <c r="F946">
        <f t="shared" si="331"/>
        <v>943</v>
      </c>
      <c r="G946" t="str">
        <f ca="1">VLOOKUP(D946,firstname[],2,FALSE)</f>
        <v>Paul</v>
      </c>
      <c r="H946" s="3" t="str">
        <f ca="1">VLOOKUP(E946,lastname[],2,FALSE)</f>
        <v>Mathhodkar</v>
      </c>
      <c r="I946">
        <f t="shared" ca="1" si="311"/>
        <v>43</v>
      </c>
      <c r="J946">
        <f t="shared" ca="1" si="312"/>
        <v>2</v>
      </c>
      <c r="K946" t="str">
        <f t="shared" ca="1" si="313"/>
        <v>women</v>
      </c>
      <c r="L946">
        <f t="shared" ca="1" si="314"/>
        <v>5</v>
      </c>
      <c r="M946" t="str">
        <f t="shared" ca="1" si="315"/>
        <v>Electrical</v>
      </c>
      <c r="N946">
        <f t="shared" ca="1" si="316"/>
        <v>3</v>
      </c>
      <c r="O946" t="str">
        <f t="shared" ca="1" si="317"/>
        <v>Graduate</v>
      </c>
      <c r="P946">
        <f t="shared" ca="1" si="318"/>
        <v>1</v>
      </c>
      <c r="Q946">
        <f t="shared" ca="1" si="319"/>
        <v>4</v>
      </c>
      <c r="R946">
        <f t="shared" ca="1" si="320"/>
        <v>927360</v>
      </c>
      <c r="S946">
        <f t="shared" ca="1" si="321"/>
        <v>5</v>
      </c>
      <c r="T946" t="str">
        <f t="shared" ca="1" si="322"/>
        <v>Delhi</v>
      </c>
      <c r="U946">
        <f t="shared" ca="1" si="323"/>
        <v>6233016.6190218423</v>
      </c>
      <c r="V946">
        <f t="shared" ca="1" si="324"/>
        <v>168567.74188143894</v>
      </c>
      <c r="W946">
        <f t="shared" ca="1" si="325"/>
        <v>81881.226158749705</v>
      </c>
      <c r="X946">
        <f t="shared" ca="1" si="326"/>
        <v>56998.950693880601</v>
      </c>
      <c r="Y946">
        <f t="shared" ca="1" si="327"/>
        <v>193395.44270017874</v>
      </c>
      <c r="Z946">
        <f t="shared" ca="1" si="328"/>
        <v>426189.17790068337</v>
      </c>
      <c r="AA946">
        <f t="shared" ca="1" si="329"/>
        <v>7668447.0230812747</v>
      </c>
      <c r="AB946">
        <f t="shared" ca="1" si="330"/>
        <v>7249484.8878057776</v>
      </c>
      <c r="AD946">
        <f ca="1">IF(main[[#This Row],[Place]]="Melbourne",main[[#This Row],[Networth]],0)</f>
        <v>0</v>
      </c>
      <c r="AE946">
        <f ca="1">IF(main[[#This Row],[Place]]="Cardiff",main[[#This Row],[Networth]],0)</f>
        <v>0</v>
      </c>
      <c r="AF946">
        <f ca="1">IF(main[[#This Row],[Place]]="New york",main[[#This Row],[Networth]],0)</f>
        <v>0</v>
      </c>
      <c r="AG946">
        <f ca="1">IF(main[[#This Row],[Place]]="London",main[[#This Row],[Networth]],0)</f>
        <v>0</v>
      </c>
      <c r="AH946">
        <f ca="1">IF(main[[#This Row],[Place]]="Paris",main[[#This Row],[Networth]],0)</f>
        <v>0</v>
      </c>
      <c r="AI946">
        <f ca="1">IF(main[[#This Row],[Place]]="Rome",main[[#This Row],[Networth]],0)</f>
        <v>0</v>
      </c>
      <c r="AJ946">
        <f ca="1">IF(main[[#This Row],[Place]]="Delhi",main[[#This Row],[Networth]],0)</f>
        <v>7249484.8878057776</v>
      </c>
      <c r="AK946">
        <f ca="1">IF(main[[#This Row],[Place]]="Lords",main[[#This Row],[Networth]],0)</f>
        <v>0</v>
      </c>
    </row>
    <row r="947" spans="4:37">
      <c r="D947" s="16">
        <f t="shared" ca="1" si="310"/>
        <v>1</v>
      </c>
      <c r="E947">
        <f t="shared" ca="1" si="310"/>
        <v>20</v>
      </c>
      <c r="F947">
        <f t="shared" si="331"/>
        <v>944</v>
      </c>
      <c r="G947" t="str">
        <f ca="1">VLOOKUP(D947,firstname[],2,FALSE)</f>
        <v>Abhijeet</v>
      </c>
      <c r="H947" s="3" t="str">
        <f ca="1">VLOOKUP(E947,lastname[],2,FALSE)</f>
        <v>Link</v>
      </c>
      <c r="I947">
        <f t="shared" ca="1" si="311"/>
        <v>25</v>
      </c>
      <c r="J947">
        <f t="shared" ca="1" si="312"/>
        <v>2</v>
      </c>
      <c r="K947" t="str">
        <f t="shared" ca="1" si="313"/>
        <v>women</v>
      </c>
      <c r="L947">
        <f t="shared" ca="1" si="314"/>
        <v>5</v>
      </c>
      <c r="M947" t="str">
        <f t="shared" ca="1" si="315"/>
        <v>Electrical</v>
      </c>
      <c r="N947">
        <f t="shared" ca="1" si="316"/>
        <v>3</v>
      </c>
      <c r="O947" t="str">
        <f t="shared" ca="1" si="317"/>
        <v>Graduate</v>
      </c>
      <c r="P947">
        <f t="shared" ca="1" si="318"/>
        <v>2</v>
      </c>
      <c r="Q947">
        <f t="shared" ca="1" si="319"/>
        <v>3</v>
      </c>
      <c r="R947">
        <f t="shared" ca="1" si="320"/>
        <v>1128984</v>
      </c>
      <c r="S947">
        <f t="shared" ca="1" si="321"/>
        <v>7</v>
      </c>
      <c r="T947" t="str">
        <f t="shared" ca="1" si="322"/>
        <v>Melbourne</v>
      </c>
      <c r="U947">
        <f t="shared" ca="1" si="323"/>
        <v>4876641.9861408211</v>
      </c>
      <c r="V947">
        <f t="shared" ca="1" si="324"/>
        <v>218777.9793415785</v>
      </c>
      <c r="W947">
        <f t="shared" ca="1" si="325"/>
        <v>1003454.7334036416</v>
      </c>
      <c r="X947">
        <f t="shared" ca="1" si="326"/>
        <v>535361.53993931401</v>
      </c>
      <c r="Y947">
        <f t="shared" ca="1" si="327"/>
        <v>1090926.3948756147</v>
      </c>
      <c r="Z947">
        <f t="shared" ca="1" si="328"/>
        <v>743991.40814648848</v>
      </c>
      <c r="AA947">
        <f t="shared" ca="1" si="329"/>
        <v>7753072.1276909513</v>
      </c>
      <c r="AB947">
        <f t="shared" ca="1" si="330"/>
        <v>5908006.2135344436</v>
      </c>
      <c r="AD947">
        <f ca="1">IF(main[[#This Row],[Place]]="Melbourne",main[[#This Row],[Networth]],0)</f>
        <v>5908006.2135344436</v>
      </c>
      <c r="AE947">
        <f ca="1">IF(main[[#This Row],[Place]]="Cardiff",main[[#This Row],[Networth]],0)</f>
        <v>0</v>
      </c>
      <c r="AF947">
        <f ca="1">IF(main[[#This Row],[Place]]="New york",main[[#This Row],[Networth]],0)</f>
        <v>0</v>
      </c>
      <c r="AG947">
        <f ca="1">IF(main[[#This Row],[Place]]="London",main[[#This Row],[Networth]],0)</f>
        <v>0</v>
      </c>
      <c r="AH947">
        <f ca="1">IF(main[[#This Row],[Place]]="Paris",main[[#This Row],[Networth]],0)</f>
        <v>0</v>
      </c>
      <c r="AI947">
        <f ca="1">IF(main[[#This Row],[Place]]="Rome",main[[#This Row],[Networth]],0)</f>
        <v>0</v>
      </c>
      <c r="AJ947">
        <f ca="1">IF(main[[#This Row],[Place]]="Delhi",main[[#This Row],[Networth]],0)</f>
        <v>0</v>
      </c>
      <c r="AK947">
        <f ca="1">IF(main[[#This Row],[Place]]="Lords",main[[#This Row],[Networth]],0)</f>
        <v>0</v>
      </c>
    </row>
    <row r="948" spans="4:37">
      <c r="D948" s="16">
        <f t="shared" ca="1" si="310"/>
        <v>5</v>
      </c>
      <c r="E948">
        <f t="shared" ca="1" si="310"/>
        <v>14</v>
      </c>
      <c r="F948">
        <f t="shared" si="331"/>
        <v>945</v>
      </c>
      <c r="G948" t="str">
        <f ca="1">VLOOKUP(D948,firstname[],2,FALSE)</f>
        <v>Rishabh</v>
      </c>
      <c r="H948" s="3" t="str">
        <f ca="1">VLOOKUP(E948,lastname[],2,FALSE)</f>
        <v>Samad</v>
      </c>
      <c r="I948">
        <f t="shared" ca="1" si="311"/>
        <v>40</v>
      </c>
      <c r="J948">
        <f t="shared" ca="1" si="312"/>
        <v>1</v>
      </c>
      <c r="K948" t="str">
        <f t="shared" ca="1" si="313"/>
        <v>men</v>
      </c>
      <c r="L948">
        <f t="shared" ca="1" si="314"/>
        <v>5</v>
      </c>
      <c r="M948" t="str">
        <f t="shared" ca="1" si="315"/>
        <v>Electrical</v>
      </c>
      <c r="N948">
        <f t="shared" ca="1" si="316"/>
        <v>5</v>
      </c>
      <c r="O948" t="str">
        <f t="shared" ca="1" si="317"/>
        <v>PHD</v>
      </c>
      <c r="P948">
        <f t="shared" ca="1" si="318"/>
        <v>1</v>
      </c>
      <c r="Q948">
        <f t="shared" ca="1" si="319"/>
        <v>3</v>
      </c>
      <c r="R948">
        <f t="shared" ca="1" si="320"/>
        <v>1100485</v>
      </c>
      <c r="S948">
        <f t="shared" ca="1" si="321"/>
        <v>4</v>
      </c>
      <c r="T948" t="str">
        <f t="shared" ca="1" si="322"/>
        <v>Rome</v>
      </c>
      <c r="U948">
        <f t="shared" ca="1" si="323"/>
        <v>1402470.2713906243</v>
      </c>
      <c r="V948">
        <f t="shared" ca="1" si="324"/>
        <v>116329.48283074163</v>
      </c>
      <c r="W948">
        <f t="shared" ca="1" si="325"/>
        <v>1020473.162362276</v>
      </c>
      <c r="X948">
        <f t="shared" ca="1" si="326"/>
        <v>204712.43731491838</v>
      </c>
      <c r="Y948">
        <f t="shared" ca="1" si="327"/>
        <v>1003644.225256605</v>
      </c>
      <c r="Z948">
        <f t="shared" ca="1" si="328"/>
        <v>559119.99618342938</v>
      </c>
      <c r="AA948">
        <f t="shared" ca="1" si="329"/>
        <v>4082548.4299363298</v>
      </c>
      <c r="AB948">
        <f t="shared" ca="1" si="330"/>
        <v>2757862.2845340651</v>
      </c>
      <c r="AD948">
        <f ca="1">IF(main[[#This Row],[Place]]="Melbourne",main[[#This Row],[Networth]],0)</f>
        <v>0</v>
      </c>
      <c r="AE948">
        <f ca="1">IF(main[[#This Row],[Place]]="Cardiff",main[[#This Row],[Networth]],0)</f>
        <v>0</v>
      </c>
      <c r="AF948">
        <f ca="1">IF(main[[#This Row],[Place]]="New york",main[[#This Row],[Networth]],0)</f>
        <v>0</v>
      </c>
      <c r="AG948">
        <f ca="1">IF(main[[#This Row],[Place]]="London",main[[#This Row],[Networth]],0)</f>
        <v>0</v>
      </c>
      <c r="AH948">
        <f ca="1">IF(main[[#This Row],[Place]]="Paris",main[[#This Row],[Networth]],0)</f>
        <v>0</v>
      </c>
      <c r="AI948">
        <f ca="1">IF(main[[#This Row],[Place]]="Rome",main[[#This Row],[Networth]],0)</f>
        <v>2757862.2845340651</v>
      </c>
      <c r="AJ948">
        <f ca="1">IF(main[[#This Row],[Place]]="Delhi",main[[#This Row],[Networth]],0)</f>
        <v>0</v>
      </c>
      <c r="AK948">
        <f ca="1">IF(main[[#This Row],[Place]]="Lords",main[[#This Row],[Networth]],0)</f>
        <v>0</v>
      </c>
    </row>
    <row r="949" spans="4:37">
      <c r="D949" s="16">
        <f t="shared" ca="1" si="310"/>
        <v>12</v>
      </c>
      <c r="E949">
        <f t="shared" ca="1" si="310"/>
        <v>10</v>
      </c>
      <c r="F949">
        <f t="shared" si="331"/>
        <v>946</v>
      </c>
      <c r="G949" t="str">
        <f ca="1">VLOOKUP(D949,firstname[],2,FALSE)</f>
        <v>Bill</v>
      </c>
      <c r="H949" s="3" t="str">
        <f ca="1">VLOOKUP(E949,lastname[],2,FALSE)</f>
        <v>Musk</v>
      </c>
      <c r="I949">
        <f t="shared" ca="1" si="311"/>
        <v>40</v>
      </c>
      <c r="J949">
        <f t="shared" ca="1" si="312"/>
        <v>2</v>
      </c>
      <c r="K949" t="str">
        <f t="shared" ca="1" si="313"/>
        <v>women</v>
      </c>
      <c r="L949">
        <f t="shared" ca="1" si="314"/>
        <v>5</v>
      </c>
      <c r="M949" t="str">
        <f t="shared" ca="1" si="315"/>
        <v>Electrical</v>
      </c>
      <c r="N949">
        <f t="shared" ca="1" si="316"/>
        <v>5</v>
      </c>
      <c r="O949" t="str">
        <f t="shared" ca="1" si="317"/>
        <v>PHD</v>
      </c>
      <c r="P949">
        <f t="shared" ca="1" si="318"/>
        <v>2</v>
      </c>
      <c r="Q949">
        <f t="shared" ca="1" si="319"/>
        <v>4</v>
      </c>
      <c r="R949">
        <f t="shared" ca="1" si="320"/>
        <v>118711</v>
      </c>
      <c r="S949">
        <f t="shared" ca="1" si="321"/>
        <v>2</v>
      </c>
      <c r="T949" t="str">
        <f t="shared" ca="1" si="322"/>
        <v>London</v>
      </c>
      <c r="U949">
        <f t="shared" ca="1" si="323"/>
        <v>1020471.5963720258</v>
      </c>
      <c r="V949">
        <f t="shared" ca="1" si="324"/>
        <v>28566.605226425585</v>
      </c>
      <c r="W949">
        <f t="shared" ca="1" si="325"/>
        <v>111873.04888733607</v>
      </c>
      <c r="X949">
        <f t="shared" ca="1" si="326"/>
        <v>64817.82813165558</v>
      </c>
      <c r="Y949">
        <f t="shared" ca="1" si="327"/>
        <v>15355.643258118191</v>
      </c>
      <c r="Z949">
        <f t="shared" ca="1" si="328"/>
        <v>81691.483375381504</v>
      </c>
      <c r="AA949">
        <f t="shared" ca="1" si="329"/>
        <v>1332747.1286347434</v>
      </c>
      <c r="AB949">
        <f t="shared" ca="1" si="330"/>
        <v>1224007.0520185439</v>
      </c>
      <c r="AD949">
        <f ca="1">IF(main[[#This Row],[Place]]="Melbourne",main[[#This Row],[Networth]],0)</f>
        <v>0</v>
      </c>
      <c r="AE949">
        <f ca="1">IF(main[[#This Row],[Place]]="Cardiff",main[[#This Row],[Networth]],0)</f>
        <v>0</v>
      </c>
      <c r="AF949">
        <f ca="1">IF(main[[#This Row],[Place]]="New york",main[[#This Row],[Networth]],0)</f>
        <v>0</v>
      </c>
      <c r="AG949">
        <f ca="1">IF(main[[#This Row],[Place]]="London",main[[#This Row],[Networth]],0)</f>
        <v>1224007.0520185439</v>
      </c>
      <c r="AH949">
        <f ca="1">IF(main[[#This Row],[Place]]="Paris",main[[#This Row],[Networth]],0)</f>
        <v>0</v>
      </c>
      <c r="AI949">
        <f ca="1">IF(main[[#This Row],[Place]]="Rome",main[[#This Row],[Networth]],0)</f>
        <v>0</v>
      </c>
      <c r="AJ949">
        <f ca="1">IF(main[[#This Row],[Place]]="Delhi",main[[#This Row],[Networth]],0)</f>
        <v>0</v>
      </c>
      <c r="AK949">
        <f ca="1">IF(main[[#This Row],[Place]]="Lords",main[[#This Row],[Networth]],0)</f>
        <v>0</v>
      </c>
    </row>
    <row r="950" spans="4:37">
      <c r="D950" s="16">
        <f t="shared" ca="1" si="310"/>
        <v>13</v>
      </c>
      <c r="E950">
        <f t="shared" ca="1" si="310"/>
        <v>26</v>
      </c>
      <c r="F950">
        <f t="shared" si="331"/>
        <v>947</v>
      </c>
      <c r="G950" t="str">
        <f ca="1">VLOOKUP(D950,firstname[],2,FALSE)</f>
        <v>Randeep</v>
      </c>
      <c r="H950" s="3" t="str">
        <f ca="1">VLOOKUP(E950,lastname[],2,FALSE)</f>
        <v>Stirling</v>
      </c>
      <c r="I950">
        <f t="shared" ca="1" si="311"/>
        <v>32</v>
      </c>
      <c r="J950">
        <f t="shared" ca="1" si="312"/>
        <v>1</v>
      </c>
      <c r="K950" t="str">
        <f t="shared" ca="1" si="313"/>
        <v>men</v>
      </c>
      <c r="L950">
        <f t="shared" ca="1" si="314"/>
        <v>3</v>
      </c>
      <c r="M950" t="str">
        <f t="shared" ca="1" si="315"/>
        <v>Mechanical</v>
      </c>
      <c r="N950">
        <f t="shared" ca="1" si="316"/>
        <v>5</v>
      </c>
      <c r="O950" t="str">
        <f t="shared" ca="1" si="317"/>
        <v>PHD</v>
      </c>
      <c r="P950">
        <f t="shared" ca="1" si="318"/>
        <v>2</v>
      </c>
      <c r="Q950">
        <f t="shared" ca="1" si="319"/>
        <v>2</v>
      </c>
      <c r="R950">
        <f t="shared" ca="1" si="320"/>
        <v>1262567</v>
      </c>
      <c r="S950">
        <f t="shared" ca="1" si="321"/>
        <v>4</v>
      </c>
      <c r="T950" t="str">
        <f t="shared" ca="1" si="322"/>
        <v>Rome</v>
      </c>
      <c r="U950">
        <f t="shared" ca="1" si="323"/>
        <v>6105584.5892325118</v>
      </c>
      <c r="V950">
        <f t="shared" ca="1" si="324"/>
        <v>141937.90453544268</v>
      </c>
      <c r="W950">
        <f t="shared" ca="1" si="325"/>
        <v>109503.50010287861</v>
      </c>
      <c r="X950">
        <f t="shared" ca="1" si="326"/>
        <v>107450.86417830265</v>
      </c>
      <c r="Y950">
        <f t="shared" ca="1" si="327"/>
        <v>382538.29496545112</v>
      </c>
      <c r="Z950">
        <f t="shared" ca="1" si="328"/>
        <v>467886.80231150822</v>
      </c>
      <c r="AA950">
        <f t="shared" ca="1" si="329"/>
        <v>7945541.8916468984</v>
      </c>
      <c r="AB950">
        <f t="shared" ca="1" si="330"/>
        <v>7313614.8279677015</v>
      </c>
      <c r="AD950">
        <f ca="1">IF(main[[#This Row],[Place]]="Melbourne",main[[#This Row],[Networth]],0)</f>
        <v>0</v>
      </c>
      <c r="AE950">
        <f ca="1">IF(main[[#This Row],[Place]]="Cardiff",main[[#This Row],[Networth]],0)</f>
        <v>0</v>
      </c>
      <c r="AF950">
        <f ca="1">IF(main[[#This Row],[Place]]="New york",main[[#This Row],[Networth]],0)</f>
        <v>0</v>
      </c>
      <c r="AG950">
        <f ca="1">IF(main[[#This Row],[Place]]="London",main[[#This Row],[Networth]],0)</f>
        <v>0</v>
      </c>
      <c r="AH950">
        <f ca="1">IF(main[[#This Row],[Place]]="Paris",main[[#This Row],[Networth]],0)</f>
        <v>0</v>
      </c>
      <c r="AI950">
        <f ca="1">IF(main[[#This Row],[Place]]="Rome",main[[#This Row],[Networth]],0)</f>
        <v>7313614.8279677015</v>
      </c>
      <c r="AJ950">
        <f ca="1">IF(main[[#This Row],[Place]]="Delhi",main[[#This Row],[Networth]],0)</f>
        <v>0</v>
      </c>
      <c r="AK950">
        <f ca="1">IF(main[[#This Row],[Place]]="Lords",main[[#This Row],[Networth]],0)</f>
        <v>0</v>
      </c>
    </row>
    <row r="951" spans="4:37">
      <c r="D951" s="16">
        <f t="shared" ca="1" si="310"/>
        <v>20</v>
      </c>
      <c r="E951">
        <f t="shared" ca="1" si="310"/>
        <v>13</v>
      </c>
      <c r="F951">
        <f t="shared" si="331"/>
        <v>948</v>
      </c>
      <c r="G951" t="str">
        <f ca="1">VLOOKUP(D951,firstname[],2,FALSE)</f>
        <v>Rozy</v>
      </c>
      <c r="H951" s="3" t="str">
        <f ca="1">VLOOKUP(E951,lastname[],2,FALSE)</f>
        <v>Hooda</v>
      </c>
      <c r="I951">
        <f t="shared" ca="1" si="311"/>
        <v>27</v>
      </c>
      <c r="J951">
        <f t="shared" ca="1" si="312"/>
        <v>2</v>
      </c>
      <c r="K951" t="str">
        <f t="shared" ca="1" si="313"/>
        <v>women</v>
      </c>
      <c r="L951">
        <f t="shared" ca="1" si="314"/>
        <v>5</v>
      </c>
      <c r="M951" t="str">
        <f t="shared" ca="1" si="315"/>
        <v>Electrical</v>
      </c>
      <c r="N951">
        <f t="shared" ca="1" si="316"/>
        <v>3</v>
      </c>
      <c r="O951" t="str">
        <f t="shared" ca="1" si="317"/>
        <v>Graduate</v>
      </c>
      <c r="P951">
        <f t="shared" ca="1" si="318"/>
        <v>1</v>
      </c>
      <c r="Q951">
        <f t="shared" ca="1" si="319"/>
        <v>2</v>
      </c>
      <c r="R951">
        <f t="shared" ca="1" si="320"/>
        <v>251556</v>
      </c>
      <c r="S951">
        <f t="shared" ca="1" si="321"/>
        <v>5</v>
      </c>
      <c r="T951" t="str">
        <f t="shared" ca="1" si="322"/>
        <v>Delhi</v>
      </c>
      <c r="U951">
        <f t="shared" ca="1" si="323"/>
        <v>820274.06858428917</v>
      </c>
      <c r="V951">
        <f t="shared" ca="1" si="324"/>
        <v>21915.293531389154</v>
      </c>
      <c r="W951">
        <f t="shared" ca="1" si="325"/>
        <v>245204.2062796017</v>
      </c>
      <c r="X951">
        <f t="shared" ca="1" si="326"/>
        <v>127002.46789251819</v>
      </c>
      <c r="Y951">
        <f t="shared" ca="1" si="327"/>
        <v>100286.80152416356</v>
      </c>
      <c r="Z951">
        <f t="shared" ca="1" si="328"/>
        <v>153077.64798240381</v>
      </c>
      <c r="AA951">
        <f t="shared" ca="1" si="329"/>
        <v>1470111.9228462947</v>
      </c>
      <c r="AB951">
        <f t="shared" ca="1" si="330"/>
        <v>1220907.3598982238</v>
      </c>
      <c r="AD951">
        <f ca="1">IF(main[[#This Row],[Place]]="Melbourne",main[[#This Row],[Networth]],0)</f>
        <v>0</v>
      </c>
      <c r="AE951">
        <f ca="1">IF(main[[#This Row],[Place]]="Cardiff",main[[#This Row],[Networth]],0)</f>
        <v>0</v>
      </c>
      <c r="AF951">
        <f ca="1">IF(main[[#This Row],[Place]]="New york",main[[#This Row],[Networth]],0)</f>
        <v>0</v>
      </c>
      <c r="AG951">
        <f ca="1">IF(main[[#This Row],[Place]]="London",main[[#This Row],[Networth]],0)</f>
        <v>0</v>
      </c>
      <c r="AH951">
        <f ca="1">IF(main[[#This Row],[Place]]="Paris",main[[#This Row],[Networth]],0)</f>
        <v>0</v>
      </c>
      <c r="AI951">
        <f ca="1">IF(main[[#This Row],[Place]]="Rome",main[[#This Row],[Networth]],0)</f>
        <v>0</v>
      </c>
      <c r="AJ951">
        <f ca="1">IF(main[[#This Row],[Place]]="Delhi",main[[#This Row],[Networth]],0)</f>
        <v>1220907.3598982238</v>
      </c>
      <c r="AK951">
        <f ca="1">IF(main[[#This Row],[Place]]="Lords",main[[#This Row],[Networth]],0)</f>
        <v>0</v>
      </c>
    </row>
    <row r="952" spans="4:37">
      <c r="D952" s="16">
        <f t="shared" ca="1" si="310"/>
        <v>3</v>
      </c>
      <c r="E952">
        <f t="shared" ca="1" si="310"/>
        <v>14</v>
      </c>
      <c r="F952">
        <f t="shared" si="331"/>
        <v>949</v>
      </c>
      <c r="G952" t="str">
        <f ca="1">VLOOKUP(D952,firstname[],2,FALSE)</f>
        <v>Pradyuman</v>
      </c>
      <c r="H952" s="3" t="str">
        <f ca="1">VLOOKUP(E952,lastname[],2,FALSE)</f>
        <v>Samad</v>
      </c>
      <c r="I952">
        <f t="shared" ca="1" si="311"/>
        <v>29</v>
      </c>
      <c r="J952">
        <f t="shared" ca="1" si="312"/>
        <v>2</v>
      </c>
      <c r="K952" t="str">
        <f t="shared" ca="1" si="313"/>
        <v>women</v>
      </c>
      <c r="L952">
        <f t="shared" ca="1" si="314"/>
        <v>4</v>
      </c>
      <c r="M952" t="str">
        <f t="shared" ca="1" si="315"/>
        <v>IT</v>
      </c>
      <c r="N952">
        <f t="shared" ca="1" si="316"/>
        <v>2</v>
      </c>
      <c r="O952" t="str">
        <f t="shared" ca="1" si="317"/>
        <v>SSC</v>
      </c>
      <c r="P952">
        <f t="shared" ca="1" si="318"/>
        <v>3</v>
      </c>
      <c r="Q952">
        <f t="shared" ca="1" si="319"/>
        <v>4</v>
      </c>
      <c r="R952">
        <f t="shared" ca="1" si="320"/>
        <v>1301824</v>
      </c>
      <c r="S952">
        <f t="shared" ca="1" si="321"/>
        <v>8</v>
      </c>
      <c r="T952" t="str">
        <f t="shared" ca="1" si="322"/>
        <v>Cardiff</v>
      </c>
      <c r="U952">
        <f t="shared" ca="1" si="323"/>
        <v>3716889.7640956957</v>
      </c>
      <c r="V952">
        <f t="shared" ca="1" si="324"/>
        <v>134891.64944964708</v>
      </c>
      <c r="W952">
        <f t="shared" ca="1" si="325"/>
        <v>522354.76789330336</v>
      </c>
      <c r="X952">
        <f t="shared" ca="1" si="326"/>
        <v>256513.99577474038</v>
      </c>
      <c r="Y952">
        <f t="shared" ca="1" si="327"/>
        <v>293165.63652019942</v>
      </c>
      <c r="Z952">
        <f t="shared" ca="1" si="328"/>
        <v>753186.94034914777</v>
      </c>
      <c r="AA952">
        <f t="shared" ca="1" si="329"/>
        <v>6294255.4723381465</v>
      </c>
      <c r="AB952">
        <f t="shared" ca="1" si="330"/>
        <v>5609684.1905935593</v>
      </c>
      <c r="AD952">
        <f ca="1">IF(main[[#This Row],[Place]]="Melbourne",main[[#This Row],[Networth]],0)</f>
        <v>0</v>
      </c>
      <c r="AE952">
        <f ca="1">IF(main[[#This Row],[Place]]="Cardiff",main[[#This Row],[Networth]],0)</f>
        <v>5609684.1905935593</v>
      </c>
      <c r="AF952">
        <f ca="1">IF(main[[#This Row],[Place]]="New york",main[[#This Row],[Networth]],0)</f>
        <v>0</v>
      </c>
      <c r="AG952">
        <f ca="1">IF(main[[#This Row],[Place]]="London",main[[#This Row],[Networth]],0)</f>
        <v>0</v>
      </c>
      <c r="AH952">
        <f ca="1">IF(main[[#This Row],[Place]]="Paris",main[[#This Row],[Networth]],0)</f>
        <v>0</v>
      </c>
      <c r="AI952">
        <f ca="1">IF(main[[#This Row],[Place]]="Rome",main[[#This Row],[Networth]],0)</f>
        <v>0</v>
      </c>
      <c r="AJ952">
        <f ca="1">IF(main[[#This Row],[Place]]="Delhi",main[[#This Row],[Networth]],0)</f>
        <v>0</v>
      </c>
      <c r="AK952">
        <f ca="1">IF(main[[#This Row],[Place]]="Lords",main[[#This Row],[Networth]],0)</f>
        <v>0</v>
      </c>
    </row>
    <row r="953" spans="4:37">
      <c r="D953" s="16">
        <f t="shared" ca="1" si="310"/>
        <v>21</v>
      </c>
      <c r="E953">
        <f t="shared" ca="1" si="310"/>
        <v>23</v>
      </c>
      <c r="F953">
        <f t="shared" si="331"/>
        <v>950</v>
      </c>
      <c r="G953" t="str">
        <f ca="1">VLOOKUP(D953,firstname[],2,FALSE)</f>
        <v>Mitchell</v>
      </c>
      <c r="H953" s="3" t="str">
        <f ca="1">VLOOKUP(E953,lastname[],2,FALSE)</f>
        <v>Kat</v>
      </c>
      <c r="I953">
        <f t="shared" ca="1" si="311"/>
        <v>32</v>
      </c>
      <c r="J953">
        <f t="shared" ca="1" si="312"/>
        <v>2</v>
      </c>
      <c r="K953" t="str">
        <f t="shared" ca="1" si="313"/>
        <v>women</v>
      </c>
      <c r="L953">
        <f t="shared" ca="1" si="314"/>
        <v>2</v>
      </c>
      <c r="M953" t="str">
        <f t="shared" ca="1" si="315"/>
        <v>Chemical</v>
      </c>
      <c r="N953">
        <f t="shared" ca="1" si="316"/>
        <v>2</v>
      </c>
      <c r="O953" t="str">
        <f t="shared" ca="1" si="317"/>
        <v>SSC</v>
      </c>
      <c r="P953">
        <f t="shared" ca="1" si="318"/>
        <v>2</v>
      </c>
      <c r="Q953">
        <f t="shared" ca="1" si="319"/>
        <v>3</v>
      </c>
      <c r="R953">
        <f t="shared" ca="1" si="320"/>
        <v>577461</v>
      </c>
      <c r="S953">
        <f t="shared" ca="1" si="321"/>
        <v>1</v>
      </c>
      <c r="T953" t="str">
        <f t="shared" ca="1" si="322"/>
        <v>New york</v>
      </c>
      <c r="U953">
        <f t="shared" ca="1" si="323"/>
        <v>1798932.585500739</v>
      </c>
      <c r="V953">
        <f t="shared" ca="1" si="324"/>
        <v>17443.491950728738</v>
      </c>
      <c r="W953">
        <f t="shared" ca="1" si="325"/>
        <v>275191.13032813673</v>
      </c>
      <c r="X953">
        <f t="shared" ca="1" si="326"/>
        <v>43050.078206051818</v>
      </c>
      <c r="Y953">
        <f t="shared" ca="1" si="327"/>
        <v>252629.27929101698</v>
      </c>
      <c r="Z953">
        <f t="shared" ca="1" si="328"/>
        <v>210813.84196822665</v>
      </c>
      <c r="AA953">
        <f t="shared" ca="1" si="329"/>
        <v>2862398.5577971027</v>
      </c>
      <c r="AB953">
        <f t="shared" ca="1" si="330"/>
        <v>2549275.7083493052</v>
      </c>
      <c r="AD953">
        <f ca="1">IF(main[[#This Row],[Place]]="Melbourne",main[[#This Row],[Networth]],0)</f>
        <v>0</v>
      </c>
      <c r="AE953">
        <f ca="1">IF(main[[#This Row],[Place]]="Cardiff",main[[#This Row],[Networth]],0)</f>
        <v>0</v>
      </c>
      <c r="AF953">
        <f ca="1">IF(main[[#This Row],[Place]]="New york",main[[#This Row],[Networth]],0)</f>
        <v>2549275.7083493052</v>
      </c>
      <c r="AG953">
        <f ca="1">IF(main[[#This Row],[Place]]="London",main[[#This Row],[Networth]],0)</f>
        <v>0</v>
      </c>
      <c r="AH953">
        <f ca="1">IF(main[[#This Row],[Place]]="Paris",main[[#This Row],[Networth]],0)</f>
        <v>0</v>
      </c>
      <c r="AI953">
        <f ca="1">IF(main[[#This Row],[Place]]="Rome",main[[#This Row],[Networth]],0)</f>
        <v>0</v>
      </c>
      <c r="AJ953">
        <f ca="1">IF(main[[#This Row],[Place]]="Delhi",main[[#This Row],[Networth]],0)</f>
        <v>0</v>
      </c>
      <c r="AK953">
        <f ca="1">IF(main[[#This Row],[Place]]="Lords",main[[#This Row],[Networth]],0)</f>
        <v>0</v>
      </c>
    </row>
    <row r="954" spans="4:37">
      <c r="D954" s="16">
        <f t="shared" ca="1" si="310"/>
        <v>12</v>
      </c>
      <c r="E954">
        <f t="shared" ca="1" si="310"/>
        <v>25</v>
      </c>
      <c r="F954">
        <f t="shared" si="331"/>
        <v>951</v>
      </c>
      <c r="G954" t="str">
        <f ca="1">VLOOKUP(D954,firstname[],2,FALSE)</f>
        <v>Bill</v>
      </c>
      <c r="H954" s="3" t="str">
        <f ca="1">VLOOKUP(E954,lastname[],2,FALSE)</f>
        <v>Mathhodkar</v>
      </c>
      <c r="I954">
        <f t="shared" ca="1" si="311"/>
        <v>43</v>
      </c>
      <c r="J954">
        <f t="shared" ca="1" si="312"/>
        <v>1</v>
      </c>
      <c r="K954" t="str">
        <f t="shared" ca="1" si="313"/>
        <v>men</v>
      </c>
      <c r="L954">
        <f t="shared" ca="1" si="314"/>
        <v>4</v>
      </c>
      <c r="M954" t="str">
        <f t="shared" ca="1" si="315"/>
        <v>IT</v>
      </c>
      <c r="N954">
        <f t="shared" ca="1" si="316"/>
        <v>3</v>
      </c>
      <c r="O954" t="str">
        <f t="shared" ca="1" si="317"/>
        <v>Graduate</v>
      </c>
      <c r="P954">
        <f t="shared" ca="1" si="318"/>
        <v>2</v>
      </c>
      <c r="Q954">
        <f t="shared" ca="1" si="319"/>
        <v>1</v>
      </c>
      <c r="R954">
        <f t="shared" ca="1" si="320"/>
        <v>1110187</v>
      </c>
      <c r="S954">
        <f t="shared" ca="1" si="321"/>
        <v>7</v>
      </c>
      <c r="T954" t="str">
        <f t="shared" ca="1" si="322"/>
        <v>Melbourne</v>
      </c>
      <c r="U954">
        <f t="shared" ca="1" si="323"/>
        <v>279534.05518893065</v>
      </c>
      <c r="V954">
        <f t="shared" ca="1" si="324"/>
        <v>24457.744559592738</v>
      </c>
      <c r="W954">
        <f t="shared" ca="1" si="325"/>
        <v>76621.830805563688</v>
      </c>
      <c r="X954">
        <f t="shared" ca="1" si="326"/>
        <v>36320.618497627314</v>
      </c>
      <c r="Y954">
        <f t="shared" ca="1" si="327"/>
        <v>470622.14352541027</v>
      </c>
      <c r="Z954">
        <f t="shared" ca="1" si="328"/>
        <v>785537.84669128363</v>
      </c>
      <c r="AA954">
        <f t="shared" ca="1" si="329"/>
        <v>2251880.7326857778</v>
      </c>
      <c r="AB954">
        <f t="shared" ca="1" si="330"/>
        <v>1720480.2261031477</v>
      </c>
      <c r="AD954">
        <f ca="1">IF(main[[#This Row],[Place]]="Melbourne",main[[#This Row],[Networth]],0)</f>
        <v>1720480.2261031477</v>
      </c>
      <c r="AE954">
        <f ca="1">IF(main[[#This Row],[Place]]="Cardiff",main[[#This Row],[Networth]],0)</f>
        <v>0</v>
      </c>
      <c r="AF954">
        <f ca="1">IF(main[[#This Row],[Place]]="New york",main[[#This Row],[Networth]],0)</f>
        <v>0</v>
      </c>
      <c r="AG954">
        <f ca="1">IF(main[[#This Row],[Place]]="London",main[[#This Row],[Networth]],0)</f>
        <v>0</v>
      </c>
      <c r="AH954">
        <f ca="1">IF(main[[#This Row],[Place]]="Paris",main[[#This Row],[Networth]],0)</f>
        <v>0</v>
      </c>
      <c r="AI954">
        <f ca="1">IF(main[[#This Row],[Place]]="Rome",main[[#This Row],[Networth]],0)</f>
        <v>0</v>
      </c>
      <c r="AJ954">
        <f ca="1">IF(main[[#This Row],[Place]]="Delhi",main[[#This Row],[Networth]],0)</f>
        <v>0</v>
      </c>
      <c r="AK954">
        <f ca="1">IF(main[[#This Row],[Place]]="Lords",main[[#This Row],[Networth]],0)</f>
        <v>0</v>
      </c>
    </row>
    <row r="955" spans="4:37">
      <c r="D955" s="16">
        <f t="shared" ca="1" si="310"/>
        <v>17</v>
      </c>
      <c r="E955">
        <f t="shared" ca="1" si="310"/>
        <v>15</v>
      </c>
      <c r="F955">
        <f t="shared" si="331"/>
        <v>952</v>
      </c>
      <c r="G955" t="str">
        <f ca="1">VLOOKUP(D955,firstname[],2,FALSE)</f>
        <v>Collin</v>
      </c>
      <c r="H955" s="3" t="str">
        <f ca="1">VLOOKUP(E955,lastname[],2,FALSE)</f>
        <v>Pathan</v>
      </c>
      <c r="I955">
        <f t="shared" ca="1" si="311"/>
        <v>43</v>
      </c>
      <c r="J955">
        <f t="shared" ca="1" si="312"/>
        <v>1</v>
      </c>
      <c r="K955" t="str">
        <f t="shared" ca="1" si="313"/>
        <v>men</v>
      </c>
      <c r="L955">
        <f t="shared" ca="1" si="314"/>
        <v>2</v>
      </c>
      <c r="M955" t="str">
        <f t="shared" ca="1" si="315"/>
        <v>Chemical</v>
      </c>
      <c r="N955">
        <f t="shared" ca="1" si="316"/>
        <v>2</v>
      </c>
      <c r="O955" t="str">
        <f t="shared" ca="1" si="317"/>
        <v>SSC</v>
      </c>
      <c r="P955">
        <f t="shared" ca="1" si="318"/>
        <v>3</v>
      </c>
      <c r="Q955">
        <f t="shared" ca="1" si="319"/>
        <v>3</v>
      </c>
      <c r="R955">
        <f t="shared" ca="1" si="320"/>
        <v>565875</v>
      </c>
      <c r="S955">
        <f t="shared" ca="1" si="321"/>
        <v>4</v>
      </c>
      <c r="T955" t="str">
        <f t="shared" ca="1" si="322"/>
        <v>Rome</v>
      </c>
      <c r="U955">
        <f t="shared" ca="1" si="323"/>
        <v>90202.739488202264</v>
      </c>
      <c r="V955">
        <f t="shared" ca="1" si="324"/>
        <v>8499.5335649563858</v>
      </c>
      <c r="W955">
        <f t="shared" ca="1" si="325"/>
        <v>563533.99863793771</v>
      </c>
      <c r="X955">
        <f t="shared" ca="1" si="326"/>
        <v>391858.03081470897</v>
      </c>
      <c r="Y955">
        <f t="shared" ca="1" si="327"/>
        <v>155901.37089161074</v>
      </c>
      <c r="Z955">
        <f t="shared" ca="1" si="328"/>
        <v>313104.67702957941</v>
      </c>
      <c r="AA955">
        <f t="shared" ca="1" si="329"/>
        <v>1532716.4151557195</v>
      </c>
      <c r="AB955">
        <f t="shared" ca="1" si="330"/>
        <v>976457.47988444346</v>
      </c>
      <c r="AD955">
        <f ca="1">IF(main[[#This Row],[Place]]="Melbourne",main[[#This Row],[Networth]],0)</f>
        <v>0</v>
      </c>
      <c r="AE955">
        <f ca="1">IF(main[[#This Row],[Place]]="Cardiff",main[[#This Row],[Networth]],0)</f>
        <v>0</v>
      </c>
      <c r="AF955">
        <f ca="1">IF(main[[#This Row],[Place]]="New york",main[[#This Row],[Networth]],0)</f>
        <v>0</v>
      </c>
      <c r="AG955">
        <f ca="1">IF(main[[#This Row],[Place]]="London",main[[#This Row],[Networth]],0)</f>
        <v>0</v>
      </c>
      <c r="AH955">
        <f ca="1">IF(main[[#This Row],[Place]]="Paris",main[[#This Row],[Networth]],0)</f>
        <v>0</v>
      </c>
      <c r="AI955">
        <f ca="1">IF(main[[#This Row],[Place]]="Rome",main[[#This Row],[Networth]],0)</f>
        <v>976457.47988444346</v>
      </c>
      <c r="AJ955">
        <f ca="1">IF(main[[#This Row],[Place]]="Delhi",main[[#This Row],[Networth]],0)</f>
        <v>0</v>
      </c>
      <c r="AK955">
        <f ca="1">IF(main[[#This Row],[Place]]="Lords",main[[#This Row],[Networth]],0)</f>
        <v>0</v>
      </c>
    </row>
    <row r="956" spans="4:37">
      <c r="D956" s="16">
        <f t="shared" ca="1" si="310"/>
        <v>3</v>
      </c>
      <c r="E956">
        <f t="shared" ca="1" si="310"/>
        <v>9</v>
      </c>
      <c r="F956">
        <f t="shared" si="331"/>
        <v>953</v>
      </c>
      <c r="G956" t="str">
        <f ca="1">VLOOKUP(D956,firstname[],2,FALSE)</f>
        <v>Pradyuman</v>
      </c>
      <c r="H956" s="3" t="str">
        <f ca="1">VLOOKUP(E956,lastname[],2,FALSE)</f>
        <v>Modi</v>
      </c>
      <c r="I956">
        <f t="shared" ca="1" si="311"/>
        <v>45</v>
      </c>
      <c r="J956">
        <f t="shared" ca="1" si="312"/>
        <v>1</v>
      </c>
      <c r="K956" t="str">
        <f t="shared" ca="1" si="313"/>
        <v>men</v>
      </c>
      <c r="L956">
        <f t="shared" ca="1" si="314"/>
        <v>1</v>
      </c>
      <c r="M956" t="str">
        <f t="shared" ca="1" si="315"/>
        <v>Computer Science</v>
      </c>
      <c r="N956">
        <f t="shared" ca="1" si="316"/>
        <v>1</v>
      </c>
      <c r="O956" t="str">
        <f t="shared" ca="1" si="317"/>
        <v>HSC</v>
      </c>
      <c r="P956">
        <f t="shared" ca="1" si="318"/>
        <v>2</v>
      </c>
      <c r="Q956">
        <f t="shared" ca="1" si="319"/>
        <v>2</v>
      </c>
      <c r="R956">
        <f t="shared" ca="1" si="320"/>
        <v>942165</v>
      </c>
      <c r="S956">
        <f t="shared" ca="1" si="321"/>
        <v>2</v>
      </c>
      <c r="T956" t="str">
        <f t="shared" ca="1" si="322"/>
        <v>London</v>
      </c>
      <c r="U956">
        <f t="shared" ca="1" si="323"/>
        <v>6979089.9508063449</v>
      </c>
      <c r="V956">
        <f t="shared" ca="1" si="324"/>
        <v>84826.501380203292</v>
      </c>
      <c r="W956">
        <f t="shared" ca="1" si="325"/>
        <v>857822.32463049085</v>
      </c>
      <c r="X956">
        <f t="shared" ca="1" si="326"/>
        <v>319288.57402632199</v>
      </c>
      <c r="Y956">
        <f t="shared" ca="1" si="327"/>
        <v>225690.09769120291</v>
      </c>
      <c r="Z956">
        <f t="shared" ca="1" si="328"/>
        <v>642876.15027830657</v>
      </c>
      <c r="AA956">
        <f t="shared" ca="1" si="329"/>
        <v>9421953.425715141</v>
      </c>
      <c r="AB956">
        <f t="shared" ca="1" si="330"/>
        <v>8792148.2526174132</v>
      </c>
      <c r="AD956">
        <f ca="1">IF(main[[#This Row],[Place]]="Melbourne",main[[#This Row],[Networth]],0)</f>
        <v>0</v>
      </c>
      <c r="AE956">
        <f ca="1">IF(main[[#This Row],[Place]]="Cardiff",main[[#This Row],[Networth]],0)</f>
        <v>0</v>
      </c>
      <c r="AF956">
        <f ca="1">IF(main[[#This Row],[Place]]="New york",main[[#This Row],[Networth]],0)</f>
        <v>0</v>
      </c>
      <c r="AG956">
        <f ca="1">IF(main[[#This Row],[Place]]="London",main[[#This Row],[Networth]],0)</f>
        <v>8792148.2526174132</v>
      </c>
      <c r="AH956">
        <f ca="1">IF(main[[#This Row],[Place]]="Paris",main[[#This Row],[Networth]],0)</f>
        <v>0</v>
      </c>
      <c r="AI956">
        <f ca="1">IF(main[[#This Row],[Place]]="Rome",main[[#This Row],[Networth]],0)</f>
        <v>0</v>
      </c>
      <c r="AJ956">
        <f ca="1">IF(main[[#This Row],[Place]]="Delhi",main[[#This Row],[Networth]],0)</f>
        <v>0</v>
      </c>
      <c r="AK956">
        <f ca="1">IF(main[[#This Row],[Place]]="Lords",main[[#This Row],[Networth]],0)</f>
        <v>0</v>
      </c>
    </row>
    <row r="957" spans="4:37">
      <c r="D957" s="16">
        <f t="shared" ca="1" si="310"/>
        <v>28</v>
      </c>
      <c r="E957">
        <f t="shared" ca="1" si="310"/>
        <v>21</v>
      </c>
      <c r="F957">
        <f t="shared" si="331"/>
        <v>954</v>
      </c>
      <c r="G957" t="str">
        <f ca="1">VLOOKUP(D957,firstname[],2,FALSE)</f>
        <v>Nathan</v>
      </c>
      <c r="H957" s="3" t="str">
        <f ca="1">VLOOKUP(E957,lastname[],2,FALSE)</f>
        <v>Starc</v>
      </c>
      <c r="I957">
        <f t="shared" ca="1" si="311"/>
        <v>26</v>
      </c>
      <c r="J957">
        <f t="shared" ca="1" si="312"/>
        <v>1</v>
      </c>
      <c r="K957" t="str">
        <f t="shared" ca="1" si="313"/>
        <v>men</v>
      </c>
      <c r="L957">
        <f t="shared" ca="1" si="314"/>
        <v>6</v>
      </c>
      <c r="M957" t="str">
        <f t="shared" ca="1" si="315"/>
        <v>Biotech</v>
      </c>
      <c r="N957">
        <f t="shared" ca="1" si="316"/>
        <v>3</v>
      </c>
      <c r="O957" t="str">
        <f t="shared" ca="1" si="317"/>
        <v>Graduate</v>
      </c>
      <c r="P957">
        <f t="shared" ca="1" si="318"/>
        <v>2</v>
      </c>
      <c r="Q957">
        <f t="shared" ca="1" si="319"/>
        <v>3</v>
      </c>
      <c r="R957">
        <f t="shared" ca="1" si="320"/>
        <v>443611</v>
      </c>
      <c r="S957">
        <f t="shared" ca="1" si="321"/>
        <v>8</v>
      </c>
      <c r="T957" t="str">
        <f t="shared" ca="1" si="322"/>
        <v>Cardiff</v>
      </c>
      <c r="U957">
        <f t="shared" ca="1" si="323"/>
        <v>2942605.811840673</v>
      </c>
      <c r="V957">
        <f t="shared" ca="1" si="324"/>
        <v>282914.77657493879</v>
      </c>
      <c r="W957">
        <f t="shared" ca="1" si="325"/>
        <v>22664.93496539487</v>
      </c>
      <c r="X957">
        <f t="shared" ca="1" si="326"/>
        <v>19312.120099673248</v>
      </c>
      <c r="Y957">
        <f t="shared" ca="1" si="327"/>
        <v>392858.01044808707</v>
      </c>
      <c r="Z957">
        <f t="shared" ca="1" si="328"/>
        <v>327592.28591826931</v>
      </c>
      <c r="AA957">
        <f t="shared" ca="1" si="329"/>
        <v>3736474.0327243372</v>
      </c>
      <c r="AB957">
        <f t="shared" ca="1" si="330"/>
        <v>3041389.1256016381</v>
      </c>
      <c r="AD957">
        <f ca="1">IF(main[[#This Row],[Place]]="Melbourne",main[[#This Row],[Networth]],0)</f>
        <v>0</v>
      </c>
      <c r="AE957">
        <f ca="1">IF(main[[#This Row],[Place]]="Cardiff",main[[#This Row],[Networth]],0)</f>
        <v>3041389.1256016381</v>
      </c>
      <c r="AF957">
        <f ca="1">IF(main[[#This Row],[Place]]="New york",main[[#This Row],[Networth]],0)</f>
        <v>0</v>
      </c>
      <c r="AG957">
        <f ca="1">IF(main[[#This Row],[Place]]="London",main[[#This Row],[Networth]],0)</f>
        <v>0</v>
      </c>
      <c r="AH957">
        <f ca="1">IF(main[[#This Row],[Place]]="Paris",main[[#This Row],[Networth]],0)</f>
        <v>0</v>
      </c>
      <c r="AI957">
        <f ca="1">IF(main[[#This Row],[Place]]="Rome",main[[#This Row],[Networth]],0)</f>
        <v>0</v>
      </c>
      <c r="AJ957">
        <f ca="1">IF(main[[#This Row],[Place]]="Delhi",main[[#This Row],[Networth]],0)</f>
        <v>0</v>
      </c>
      <c r="AK957">
        <f ca="1">IF(main[[#This Row],[Place]]="Lords",main[[#This Row],[Networth]],0)</f>
        <v>0</v>
      </c>
    </row>
    <row r="958" spans="4:37">
      <c r="D958" s="16">
        <f t="shared" ca="1" si="310"/>
        <v>7</v>
      </c>
      <c r="E958">
        <f t="shared" ca="1" si="310"/>
        <v>28</v>
      </c>
      <c r="F958">
        <f t="shared" si="331"/>
        <v>955</v>
      </c>
      <c r="G958" t="str">
        <f ca="1">VLOOKUP(D958,firstname[],2,FALSE)</f>
        <v>Elon</v>
      </c>
      <c r="H958" s="3" t="str">
        <f ca="1">VLOOKUP(E958,lastname[],2,FALSE)</f>
        <v>Coulternile</v>
      </c>
      <c r="I958">
        <f t="shared" ca="1" si="311"/>
        <v>37</v>
      </c>
      <c r="J958">
        <f t="shared" ca="1" si="312"/>
        <v>2</v>
      </c>
      <c r="K958" t="str">
        <f t="shared" ca="1" si="313"/>
        <v>women</v>
      </c>
      <c r="L958">
        <f t="shared" ca="1" si="314"/>
        <v>1</v>
      </c>
      <c r="M958" t="str">
        <f t="shared" ca="1" si="315"/>
        <v>Computer Science</v>
      </c>
      <c r="N958">
        <f t="shared" ca="1" si="316"/>
        <v>2</v>
      </c>
      <c r="O958" t="str">
        <f t="shared" ca="1" si="317"/>
        <v>SSC</v>
      </c>
      <c r="P958">
        <f t="shared" ca="1" si="318"/>
        <v>3</v>
      </c>
      <c r="Q958">
        <f t="shared" ca="1" si="319"/>
        <v>3</v>
      </c>
      <c r="R958">
        <f t="shared" ca="1" si="320"/>
        <v>585986</v>
      </c>
      <c r="S958">
        <f t="shared" ca="1" si="321"/>
        <v>5</v>
      </c>
      <c r="T958" t="str">
        <f t="shared" ca="1" si="322"/>
        <v>Delhi</v>
      </c>
      <c r="U958">
        <f t="shared" ca="1" si="323"/>
        <v>5859304.854192432</v>
      </c>
      <c r="V958">
        <f t="shared" ca="1" si="324"/>
        <v>2002.8069956694446</v>
      </c>
      <c r="W958">
        <f t="shared" ca="1" si="325"/>
        <v>239302.76015118844</v>
      </c>
      <c r="X958">
        <f t="shared" ca="1" si="326"/>
        <v>107401.87684632355</v>
      </c>
      <c r="Y958">
        <f t="shared" ca="1" si="327"/>
        <v>198249.70473095033</v>
      </c>
      <c r="Z958">
        <f t="shared" ca="1" si="328"/>
        <v>147665.88887466071</v>
      </c>
      <c r="AA958">
        <f t="shared" ca="1" si="329"/>
        <v>6832259.503218282</v>
      </c>
      <c r="AB958">
        <f t="shared" ca="1" si="330"/>
        <v>6524605.1146453386</v>
      </c>
      <c r="AD958">
        <f ca="1">IF(main[[#This Row],[Place]]="Melbourne",main[[#This Row],[Networth]],0)</f>
        <v>0</v>
      </c>
      <c r="AE958">
        <f ca="1">IF(main[[#This Row],[Place]]="Cardiff",main[[#This Row],[Networth]],0)</f>
        <v>0</v>
      </c>
      <c r="AF958">
        <f ca="1">IF(main[[#This Row],[Place]]="New york",main[[#This Row],[Networth]],0)</f>
        <v>0</v>
      </c>
      <c r="AG958">
        <f ca="1">IF(main[[#This Row],[Place]]="London",main[[#This Row],[Networth]],0)</f>
        <v>0</v>
      </c>
      <c r="AH958">
        <f ca="1">IF(main[[#This Row],[Place]]="Paris",main[[#This Row],[Networth]],0)</f>
        <v>0</v>
      </c>
      <c r="AI958">
        <f ca="1">IF(main[[#This Row],[Place]]="Rome",main[[#This Row],[Networth]],0)</f>
        <v>0</v>
      </c>
      <c r="AJ958">
        <f ca="1">IF(main[[#This Row],[Place]]="Delhi",main[[#This Row],[Networth]],0)</f>
        <v>6524605.1146453386</v>
      </c>
      <c r="AK958">
        <f ca="1">IF(main[[#This Row],[Place]]="Lords",main[[#This Row],[Networth]],0)</f>
        <v>0</v>
      </c>
    </row>
    <row r="959" spans="4:37">
      <c r="D959" s="16">
        <f t="shared" ca="1" si="310"/>
        <v>18</v>
      </c>
      <c r="E959">
        <f t="shared" ca="1" si="310"/>
        <v>17</v>
      </c>
      <c r="F959">
        <f t="shared" si="331"/>
        <v>956</v>
      </c>
      <c r="G959" t="str">
        <f ca="1">VLOOKUP(D959,firstname[],2,FALSE)</f>
        <v>Charles</v>
      </c>
      <c r="H959" s="3" t="str">
        <f ca="1">VLOOKUP(E959,lastname[],2,FALSE)</f>
        <v>Williamson</v>
      </c>
      <c r="I959">
        <f t="shared" ca="1" si="311"/>
        <v>37</v>
      </c>
      <c r="J959">
        <f t="shared" ca="1" si="312"/>
        <v>2</v>
      </c>
      <c r="K959" t="str">
        <f t="shared" ca="1" si="313"/>
        <v>women</v>
      </c>
      <c r="L959">
        <f t="shared" ca="1" si="314"/>
        <v>4</v>
      </c>
      <c r="M959" t="str">
        <f t="shared" ca="1" si="315"/>
        <v>IT</v>
      </c>
      <c r="N959">
        <f t="shared" ca="1" si="316"/>
        <v>2</v>
      </c>
      <c r="O959" t="str">
        <f t="shared" ca="1" si="317"/>
        <v>SSC</v>
      </c>
      <c r="P959">
        <f t="shared" ca="1" si="318"/>
        <v>2</v>
      </c>
      <c r="Q959">
        <f t="shared" ca="1" si="319"/>
        <v>2</v>
      </c>
      <c r="R959">
        <f t="shared" ca="1" si="320"/>
        <v>632772</v>
      </c>
      <c r="S959">
        <f t="shared" ca="1" si="321"/>
        <v>1</v>
      </c>
      <c r="T959" t="str">
        <f t="shared" ca="1" si="322"/>
        <v>New york</v>
      </c>
      <c r="U959">
        <f t="shared" ca="1" si="323"/>
        <v>4821654.0630716356</v>
      </c>
      <c r="V959">
        <f t="shared" ca="1" si="324"/>
        <v>200816.70427738674</v>
      </c>
      <c r="W959">
        <f t="shared" ca="1" si="325"/>
        <v>386594.54946850712</v>
      </c>
      <c r="X959">
        <f t="shared" ca="1" si="326"/>
        <v>247656.80914596442</v>
      </c>
      <c r="Y959">
        <f t="shared" ca="1" si="327"/>
        <v>477720.08003442362</v>
      </c>
      <c r="Z959">
        <f t="shared" ca="1" si="328"/>
        <v>256020.7935268796</v>
      </c>
      <c r="AA959">
        <f t="shared" ca="1" si="329"/>
        <v>6097041.4060670221</v>
      </c>
      <c r="AB959">
        <f t="shared" ca="1" si="330"/>
        <v>5170847.8126092469</v>
      </c>
      <c r="AD959">
        <f ca="1">IF(main[[#This Row],[Place]]="Melbourne",main[[#This Row],[Networth]],0)</f>
        <v>0</v>
      </c>
      <c r="AE959">
        <f ca="1">IF(main[[#This Row],[Place]]="Cardiff",main[[#This Row],[Networth]],0)</f>
        <v>0</v>
      </c>
      <c r="AF959">
        <f ca="1">IF(main[[#This Row],[Place]]="New york",main[[#This Row],[Networth]],0)</f>
        <v>5170847.8126092469</v>
      </c>
      <c r="AG959">
        <f ca="1">IF(main[[#This Row],[Place]]="London",main[[#This Row],[Networth]],0)</f>
        <v>0</v>
      </c>
      <c r="AH959">
        <f ca="1">IF(main[[#This Row],[Place]]="Paris",main[[#This Row],[Networth]],0)</f>
        <v>0</v>
      </c>
      <c r="AI959">
        <f ca="1">IF(main[[#This Row],[Place]]="Rome",main[[#This Row],[Networth]],0)</f>
        <v>0</v>
      </c>
      <c r="AJ959">
        <f ca="1">IF(main[[#This Row],[Place]]="Delhi",main[[#This Row],[Networth]],0)</f>
        <v>0</v>
      </c>
      <c r="AK959">
        <f ca="1">IF(main[[#This Row],[Place]]="Lords",main[[#This Row],[Networth]],0)</f>
        <v>0</v>
      </c>
    </row>
    <row r="960" spans="4:37">
      <c r="D960" s="16">
        <f t="shared" ca="1" si="310"/>
        <v>8</v>
      </c>
      <c r="E960">
        <f t="shared" ca="1" si="310"/>
        <v>7</v>
      </c>
      <c r="F960">
        <f t="shared" si="331"/>
        <v>957</v>
      </c>
      <c r="G960" t="str">
        <f ca="1">VLOOKUP(D960,firstname[],2,FALSE)</f>
        <v>Faizal</v>
      </c>
      <c r="H960" s="3" t="str">
        <f ca="1">VLOOKUP(E960,lastname[],2,FALSE)</f>
        <v>Trump</v>
      </c>
      <c r="I960">
        <f t="shared" ca="1" si="311"/>
        <v>25</v>
      </c>
      <c r="J960">
        <f t="shared" ca="1" si="312"/>
        <v>1</v>
      </c>
      <c r="K960" t="str">
        <f t="shared" ca="1" si="313"/>
        <v>men</v>
      </c>
      <c r="L960">
        <f t="shared" ca="1" si="314"/>
        <v>2</v>
      </c>
      <c r="M960" t="str">
        <f t="shared" ca="1" si="315"/>
        <v>Chemical</v>
      </c>
      <c r="N960">
        <f t="shared" ca="1" si="316"/>
        <v>4</v>
      </c>
      <c r="O960" t="str">
        <f t="shared" ca="1" si="317"/>
        <v>PostGraduate</v>
      </c>
      <c r="P960">
        <f t="shared" ca="1" si="318"/>
        <v>1</v>
      </c>
      <c r="Q960">
        <f t="shared" ca="1" si="319"/>
        <v>4</v>
      </c>
      <c r="R960">
        <f t="shared" ca="1" si="320"/>
        <v>773457</v>
      </c>
      <c r="S960">
        <f t="shared" ca="1" si="321"/>
        <v>4</v>
      </c>
      <c r="T960" t="str">
        <f t="shared" ca="1" si="322"/>
        <v>Rome</v>
      </c>
      <c r="U960">
        <f t="shared" ca="1" si="323"/>
        <v>1718248.0174188481</v>
      </c>
      <c r="V960">
        <f t="shared" ca="1" si="324"/>
        <v>159726.66654844012</v>
      </c>
      <c r="W960">
        <f t="shared" ca="1" si="325"/>
        <v>727209.00064373109</v>
      </c>
      <c r="X960">
        <f t="shared" ca="1" si="326"/>
        <v>71092.701448322623</v>
      </c>
      <c r="Y960">
        <f t="shared" ca="1" si="327"/>
        <v>45520.01993181077</v>
      </c>
      <c r="Z960">
        <f t="shared" ca="1" si="328"/>
        <v>134549.85845962921</v>
      </c>
      <c r="AA960">
        <f t="shared" ca="1" si="329"/>
        <v>3353463.8765222086</v>
      </c>
      <c r="AB960">
        <f t="shared" ca="1" si="330"/>
        <v>3077124.4885936347</v>
      </c>
      <c r="AD960">
        <f ca="1">IF(main[[#This Row],[Place]]="Melbourne",main[[#This Row],[Networth]],0)</f>
        <v>0</v>
      </c>
      <c r="AE960">
        <f ca="1">IF(main[[#This Row],[Place]]="Cardiff",main[[#This Row],[Networth]],0)</f>
        <v>0</v>
      </c>
      <c r="AF960">
        <f ca="1">IF(main[[#This Row],[Place]]="New york",main[[#This Row],[Networth]],0)</f>
        <v>0</v>
      </c>
      <c r="AG960">
        <f ca="1">IF(main[[#This Row],[Place]]="London",main[[#This Row],[Networth]],0)</f>
        <v>0</v>
      </c>
      <c r="AH960">
        <f ca="1">IF(main[[#This Row],[Place]]="Paris",main[[#This Row],[Networth]],0)</f>
        <v>0</v>
      </c>
      <c r="AI960">
        <f ca="1">IF(main[[#This Row],[Place]]="Rome",main[[#This Row],[Networth]],0)</f>
        <v>3077124.4885936347</v>
      </c>
      <c r="AJ960">
        <f ca="1">IF(main[[#This Row],[Place]]="Delhi",main[[#This Row],[Networth]],0)</f>
        <v>0</v>
      </c>
      <c r="AK960">
        <f ca="1">IF(main[[#This Row],[Place]]="Lords",main[[#This Row],[Networth]],0)</f>
        <v>0</v>
      </c>
    </row>
    <row r="961" spans="4:37">
      <c r="D961" s="16">
        <f t="shared" ca="1" si="310"/>
        <v>6</v>
      </c>
      <c r="E961">
        <f t="shared" ca="1" si="310"/>
        <v>29</v>
      </c>
      <c r="F961">
        <f t="shared" si="331"/>
        <v>958</v>
      </c>
      <c r="G961" t="str">
        <f ca="1">VLOOKUP(D961,firstname[],2,FALSE)</f>
        <v>Donald</v>
      </c>
      <c r="H961" s="3" t="str">
        <f ca="1">VLOOKUP(E961,lastname[],2,FALSE)</f>
        <v>Stanikzai</v>
      </c>
      <c r="I961">
        <f t="shared" ca="1" si="311"/>
        <v>32</v>
      </c>
      <c r="J961">
        <f t="shared" ca="1" si="312"/>
        <v>2</v>
      </c>
      <c r="K961" t="str">
        <f t="shared" ca="1" si="313"/>
        <v>women</v>
      </c>
      <c r="L961">
        <f t="shared" ca="1" si="314"/>
        <v>4</v>
      </c>
      <c r="M961" t="str">
        <f t="shared" ca="1" si="315"/>
        <v>IT</v>
      </c>
      <c r="N961">
        <f t="shared" ca="1" si="316"/>
        <v>5</v>
      </c>
      <c r="O961" t="str">
        <f t="shared" ca="1" si="317"/>
        <v>PHD</v>
      </c>
      <c r="P961">
        <f t="shared" ca="1" si="318"/>
        <v>3</v>
      </c>
      <c r="Q961">
        <f t="shared" ca="1" si="319"/>
        <v>2</v>
      </c>
      <c r="R961">
        <f t="shared" ca="1" si="320"/>
        <v>185666</v>
      </c>
      <c r="S961">
        <f t="shared" ca="1" si="321"/>
        <v>4</v>
      </c>
      <c r="T961" t="str">
        <f t="shared" ca="1" si="322"/>
        <v>Rome</v>
      </c>
      <c r="U961">
        <f t="shared" ca="1" si="323"/>
        <v>1221659.3592869095</v>
      </c>
      <c r="V961">
        <f t="shared" ca="1" si="324"/>
        <v>109916.30806552152</v>
      </c>
      <c r="W961">
        <f t="shared" ca="1" si="325"/>
        <v>30288.996021105238</v>
      </c>
      <c r="X961">
        <f t="shared" ca="1" si="326"/>
        <v>16377.026207591627</v>
      </c>
      <c r="Y961">
        <f t="shared" ca="1" si="327"/>
        <v>93776.661331388983</v>
      </c>
      <c r="Z961">
        <f t="shared" ca="1" si="328"/>
        <v>44138.938079583051</v>
      </c>
      <c r="AA961">
        <f t="shared" ca="1" si="329"/>
        <v>1481753.2933875977</v>
      </c>
      <c r="AB961">
        <f t="shared" ca="1" si="330"/>
        <v>1261683.2977830954</v>
      </c>
      <c r="AD961">
        <f ca="1">IF(main[[#This Row],[Place]]="Melbourne",main[[#This Row],[Networth]],0)</f>
        <v>0</v>
      </c>
      <c r="AE961">
        <f ca="1">IF(main[[#This Row],[Place]]="Cardiff",main[[#This Row],[Networth]],0)</f>
        <v>0</v>
      </c>
      <c r="AF961">
        <f ca="1">IF(main[[#This Row],[Place]]="New york",main[[#This Row],[Networth]],0)</f>
        <v>0</v>
      </c>
      <c r="AG961">
        <f ca="1">IF(main[[#This Row],[Place]]="London",main[[#This Row],[Networth]],0)</f>
        <v>0</v>
      </c>
      <c r="AH961">
        <f ca="1">IF(main[[#This Row],[Place]]="Paris",main[[#This Row],[Networth]],0)</f>
        <v>0</v>
      </c>
      <c r="AI961">
        <f ca="1">IF(main[[#This Row],[Place]]="Rome",main[[#This Row],[Networth]],0)</f>
        <v>1261683.2977830954</v>
      </c>
      <c r="AJ961">
        <f ca="1">IF(main[[#This Row],[Place]]="Delhi",main[[#This Row],[Networth]],0)</f>
        <v>0</v>
      </c>
      <c r="AK961">
        <f ca="1">IF(main[[#This Row],[Place]]="Lords",main[[#This Row],[Networth]],0)</f>
        <v>0</v>
      </c>
    </row>
    <row r="962" spans="4:37">
      <c r="D962" s="16">
        <f t="shared" ca="1" si="310"/>
        <v>17</v>
      </c>
      <c r="E962">
        <f t="shared" ca="1" si="310"/>
        <v>11</v>
      </c>
      <c r="F962">
        <f t="shared" si="331"/>
        <v>959</v>
      </c>
      <c r="G962" t="str">
        <f ca="1">VLOOKUP(D962,firstname[],2,FALSE)</f>
        <v>Collin</v>
      </c>
      <c r="H962" s="3" t="str">
        <f ca="1">VLOOKUP(E962,lastname[],2,FALSE)</f>
        <v>Jain</v>
      </c>
      <c r="I962">
        <f t="shared" ca="1" si="311"/>
        <v>41</v>
      </c>
      <c r="J962">
        <f t="shared" ca="1" si="312"/>
        <v>2</v>
      </c>
      <c r="K962" t="str">
        <f t="shared" ca="1" si="313"/>
        <v>women</v>
      </c>
      <c r="L962">
        <f t="shared" ca="1" si="314"/>
        <v>6</v>
      </c>
      <c r="M962" t="str">
        <f t="shared" ca="1" si="315"/>
        <v>Biotech</v>
      </c>
      <c r="N962">
        <f t="shared" ca="1" si="316"/>
        <v>2</v>
      </c>
      <c r="O962" t="str">
        <f t="shared" ca="1" si="317"/>
        <v>SSC</v>
      </c>
      <c r="P962">
        <f t="shared" ca="1" si="318"/>
        <v>3</v>
      </c>
      <c r="Q962">
        <f t="shared" ca="1" si="319"/>
        <v>2</v>
      </c>
      <c r="R962">
        <f t="shared" ca="1" si="320"/>
        <v>1357519</v>
      </c>
      <c r="S962">
        <f t="shared" ca="1" si="321"/>
        <v>3</v>
      </c>
      <c r="T962" t="str">
        <f t="shared" ca="1" si="322"/>
        <v>Paris</v>
      </c>
      <c r="U962">
        <f t="shared" ca="1" si="323"/>
        <v>4552332.478496911</v>
      </c>
      <c r="V962">
        <f t="shared" ca="1" si="324"/>
        <v>210293.57552046512</v>
      </c>
      <c r="W962">
        <f t="shared" ca="1" si="325"/>
        <v>775210.79910595401</v>
      </c>
      <c r="X962">
        <f t="shared" ca="1" si="326"/>
        <v>206322.30038446866</v>
      </c>
      <c r="Y962">
        <f t="shared" ca="1" si="327"/>
        <v>725783.08840185683</v>
      </c>
      <c r="Z962">
        <f t="shared" ca="1" si="328"/>
        <v>329592.46355916985</v>
      </c>
      <c r="AA962">
        <f t="shared" ca="1" si="329"/>
        <v>7014654.7411620356</v>
      </c>
      <c r="AB962">
        <f t="shared" ca="1" si="330"/>
        <v>5872255.7768552452</v>
      </c>
      <c r="AD962">
        <f ca="1">IF(main[[#This Row],[Place]]="Melbourne",main[[#This Row],[Networth]],0)</f>
        <v>0</v>
      </c>
      <c r="AE962">
        <f ca="1">IF(main[[#This Row],[Place]]="Cardiff",main[[#This Row],[Networth]],0)</f>
        <v>0</v>
      </c>
      <c r="AF962">
        <f ca="1">IF(main[[#This Row],[Place]]="New york",main[[#This Row],[Networth]],0)</f>
        <v>0</v>
      </c>
      <c r="AG962">
        <f ca="1">IF(main[[#This Row],[Place]]="London",main[[#This Row],[Networth]],0)</f>
        <v>0</v>
      </c>
      <c r="AH962">
        <f ca="1">IF(main[[#This Row],[Place]]="Paris",main[[#This Row],[Networth]],0)</f>
        <v>5872255.7768552452</v>
      </c>
      <c r="AI962">
        <f ca="1">IF(main[[#This Row],[Place]]="Rome",main[[#This Row],[Networth]],0)</f>
        <v>0</v>
      </c>
      <c r="AJ962">
        <f ca="1">IF(main[[#This Row],[Place]]="Delhi",main[[#This Row],[Networth]],0)</f>
        <v>0</v>
      </c>
      <c r="AK962">
        <f ca="1">IF(main[[#This Row],[Place]]="Lords",main[[#This Row],[Networth]],0)</f>
        <v>0</v>
      </c>
    </row>
    <row r="963" spans="4:37">
      <c r="D963" s="16">
        <f t="shared" ca="1" si="310"/>
        <v>4</v>
      </c>
      <c r="E963">
        <f t="shared" ca="1" si="310"/>
        <v>16</v>
      </c>
      <c r="F963">
        <f t="shared" si="331"/>
        <v>960</v>
      </c>
      <c r="G963" t="str">
        <f ca="1">VLOOKUP(D963,firstname[],2,FALSE)</f>
        <v>Sharmila</v>
      </c>
      <c r="H963" s="3" t="str">
        <f ca="1">VLOOKUP(E963,lastname[],2,FALSE)</f>
        <v>Maxwell</v>
      </c>
      <c r="I963">
        <f t="shared" ca="1" si="311"/>
        <v>44</v>
      </c>
      <c r="J963">
        <f t="shared" ca="1" si="312"/>
        <v>2</v>
      </c>
      <c r="K963" t="str">
        <f t="shared" ca="1" si="313"/>
        <v>women</v>
      </c>
      <c r="L963">
        <f t="shared" ca="1" si="314"/>
        <v>5</v>
      </c>
      <c r="M963" t="str">
        <f t="shared" ca="1" si="315"/>
        <v>Electrical</v>
      </c>
      <c r="N963">
        <f t="shared" ca="1" si="316"/>
        <v>5</v>
      </c>
      <c r="O963" t="str">
        <f t="shared" ca="1" si="317"/>
        <v>PHD</v>
      </c>
      <c r="P963">
        <f t="shared" ca="1" si="318"/>
        <v>2</v>
      </c>
      <c r="Q963">
        <f t="shared" ca="1" si="319"/>
        <v>3</v>
      </c>
      <c r="R963">
        <f t="shared" ca="1" si="320"/>
        <v>1434145</v>
      </c>
      <c r="S963">
        <f t="shared" ca="1" si="321"/>
        <v>5</v>
      </c>
      <c r="T963" t="str">
        <f t="shared" ca="1" si="322"/>
        <v>Delhi</v>
      </c>
      <c r="U963">
        <f t="shared" ca="1" si="323"/>
        <v>6681040.664121516</v>
      </c>
      <c r="V963">
        <f t="shared" ca="1" si="324"/>
        <v>227896.42793973221</v>
      </c>
      <c r="W963">
        <f t="shared" ca="1" si="325"/>
        <v>585876.63024681318</v>
      </c>
      <c r="X963">
        <f t="shared" ca="1" si="326"/>
        <v>223631.3430316163</v>
      </c>
      <c r="Y963">
        <f t="shared" ca="1" si="327"/>
        <v>367411.4534788116</v>
      </c>
      <c r="Z963">
        <f t="shared" ca="1" si="328"/>
        <v>117677.58247188752</v>
      </c>
      <c r="AA963">
        <f t="shared" ca="1" si="329"/>
        <v>8818739.8768402152</v>
      </c>
      <c r="AB963">
        <f t="shared" ca="1" si="330"/>
        <v>7999800.6523900563</v>
      </c>
      <c r="AD963">
        <f ca="1">IF(main[[#This Row],[Place]]="Melbourne",main[[#This Row],[Networth]],0)</f>
        <v>0</v>
      </c>
      <c r="AE963">
        <f ca="1">IF(main[[#This Row],[Place]]="Cardiff",main[[#This Row],[Networth]],0)</f>
        <v>0</v>
      </c>
      <c r="AF963">
        <f ca="1">IF(main[[#This Row],[Place]]="New york",main[[#This Row],[Networth]],0)</f>
        <v>0</v>
      </c>
      <c r="AG963">
        <f ca="1">IF(main[[#This Row],[Place]]="London",main[[#This Row],[Networth]],0)</f>
        <v>0</v>
      </c>
      <c r="AH963">
        <f ca="1">IF(main[[#This Row],[Place]]="Paris",main[[#This Row],[Networth]],0)</f>
        <v>0</v>
      </c>
      <c r="AI963">
        <f ca="1">IF(main[[#This Row],[Place]]="Rome",main[[#This Row],[Networth]],0)</f>
        <v>0</v>
      </c>
      <c r="AJ963">
        <f ca="1">IF(main[[#This Row],[Place]]="Delhi",main[[#This Row],[Networth]],0)</f>
        <v>7999800.6523900563</v>
      </c>
      <c r="AK963">
        <f ca="1">IF(main[[#This Row],[Place]]="Lords",main[[#This Row],[Networth]],0)</f>
        <v>0</v>
      </c>
    </row>
    <row r="964" spans="4:37">
      <c r="D964" s="16">
        <f t="shared" ca="1" si="310"/>
        <v>28</v>
      </c>
      <c r="E964">
        <f t="shared" ca="1" si="310"/>
        <v>18</v>
      </c>
      <c r="F964">
        <f t="shared" si="331"/>
        <v>961</v>
      </c>
      <c r="G964" t="str">
        <f ca="1">VLOOKUP(D964,firstname[],2,FALSE)</f>
        <v>Nathan</v>
      </c>
      <c r="H964" s="3" t="str">
        <f ca="1">VLOOKUP(E964,lastname[],2,FALSE)</f>
        <v>Williams</v>
      </c>
      <c r="I964">
        <f t="shared" ca="1" si="311"/>
        <v>42</v>
      </c>
      <c r="J964">
        <f t="shared" ca="1" si="312"/>
        <v>1</v>
      </c>
      <c r="K964" t="str">
        <f t="shared" ca="1" si="313"/>
        <v>men</v>
      </c>
      <c r="L964">
        <f t="shared" ca="1" si="314"/>
        <v>5</v>
      </c>
      <c r="M964" t="str">
        <f t="shared" ca="1" si="315"/>
        <v>Electrical</v>
      </c>
      <c r="N964">
        <f t="shared" ca="1" si="316"/>
        <v>5</v>
      </c>
      <c r="O964" t="str">
        <f t="shared" ca="1" si="317"/>
        <v>PHD</v>
      </c>
      <c r="P964">
        <f t="shared" ca="1" si="318"/>
        <v>1</v>
      </c>
      <c r="Q964">
        <f t="shared" ca="1" si="319"/>
        <v>4</v>
      </c>
      <c r="R964">
        <f t="shared" ca="1" si="320"/>
        <v>91651</v>
      </c>
      <c r="S964">
        <f t="shared" ca="1" si="321"/>
        <v>4</v>
      </c>
      <c r="T964" t="str">
        <f t="shared" ca="1" si="322"/>
        <v>Rome</v>
      </c>
      <c r="U964">
        <f t="shared" ca="1" si="323"/>
        <v>420506.03484434308</v>
      </c>
      <c r="V964">
        <f t="shared" ca="1" si="324"/>
        <v>1424.9213783493574</v>
      </c>
      <c r="W964">
        <f t="shared" ca="1" si="325"/>
        <v>49729.380642937773</v>
      </c>
      <c r="X964">
        <f t="shared" ca="1" si="326"/>
        <v>47607.833487291668</v>
      </c>
      <c r="Y964">
        <f t="shared" ca="1" si="327"/>
        <v>89007.542585413481</v>
      </c>
      <c r="Z964">
        <f t="shared" ca="1" si="328"/>
        <v>45036.447415562441</v>
      </c>
      <c r="AA964">
        <f t="shared" ca="1" si="329"/>
        <v>606922.86290284328</v>
      </c>
      <c r="AB964">
        <f t="shared" ca="1" si="330"/>
        <v>468882.56545178877</v>
      </c>
      <c r="AD964">
        <f ca="1">IF(main[[#This Row],[Place]]="Melbourne",main[[#This Row],[Networth]],0)</f>
        <v>0</v>
      </c>
      <c r="AE964">
        <f ca="1">IF(main[[#This Row],[Place]]="Cardiff",main[[#This Row],[Networth]],0)</f>
        <v>0</v>
      </c>
      <c r="AF964">
        <f ca="1">IF(main[[#This Row],[Place]]="New york",main[[#This Row],[Networth]],0)</f>
        <v>0</v>
      </c>
      <c r="AG964">
        <f ca="1">IF(main[[#This Row],[Place]]="London",main[[#This Row],[Networth]],0)</f>
        <v>0</v>
      </c>
      <c r="AH964">
        <f ca="1">IF(main[[#This Row],[Place]]="Paris",main[[#This Row],[Networth]],0)</f>
        <v>0</v>
      </c>
      <c r="AI964">
        <f ca="1">IF(main[[#This Row],[Place]]="Rome",main[[#This Row],[Networth]],0)</f>
        <v>468882.56545178877</v>
      </c>
      <c r="AJ964">
        <f ca="1">IF(main[[#This Row],[Place]]="Delhi",main[[#This Row],[Networth]],0)</f>
        <v>0</v>
      </c>
      <c r="AK964">
        <f ca="1">IF(main[[#This Row],[Place]]="Lords",main[[#This Row],[Networth]],0)</f>
        <v>0</v>
      </c>
    </row>
    <row r="965" spans="4:37">
      <c r="D965" s="16">
        <f t="shared" ref="D965:E1004" ca="1" si="332">RANDBETWEEN(1,30)</f>
        <v>5</v>
      </c>
      <c r="E965">
        <f t="shared" ca="1" si="332"/>
        <v>20</v>
      </c>
      <c r="F965">
        <f t="shared" si="331"/>
        <v>962</v>
      </c>
      <c r="G965" t="str">
        <f ca="1">VLOOKUP(D965,firstname[],2,FALSE)</f>
        <v>Rishabh</v>
      </c>
      <c r="H965" s="3" t="str">
        <f ca="1">VLOOKUP(E965,lastname[],2,FALSE)</f>
        <v>Link</v>
      </c>
      <c r="I965">
        <f t="shared" ref="I965:I1003" ca="1" si="333">RANDBETWEEN(25,45)</f>
        <v>32</v>
      </c>
      <c r="J965">
        <f t="shared" ref="J965:J1004" ca="1" si="334">RANDBETWEEN(1,2)</f>
        <v>2</v>
      </c>
      <c r="K965" t="str">
        <f t="shared" ref="K965:K1004" ca="1" si="335">IF(J965=1,"men","women")</f>
        <v>women</v>
      </c>
      <c r="L965">
        <f t="shared" ref="L965:L1004" ca="1" si="336">RANDBETWEEN(1,6)</f>
        <v>3</v>
      </c>
      <c r="M965" t="str">
        <f t="shared" ref="M965:M1004" ca="1" si="337">VLOOKUP(L965,$A$4:$B$9,2,FALSE)</f>
        <v>Mechanical</v>
      </c>
      <c r="N965">
        <f t="shared" ref="N965:N1004" ca="1" si="338">RANDBETWEEN(1,5)</f>
        <v>4</v>
      </c>
      <c r="O965" t="str">
        <f t="shared" ref="O965:O1004" ca="1" si="339">VLOOKUP(N965,$A$12:$B$16,2,FALSE)</f>
        <v>PostGraduate</v>
      </c>
      <c r="P965">
        <f t="shared" ref="P965:P1004" ca="1" si="340">RANDBETWEEN(1,3)</f>
        <v>2</v>
      </c>
      <c r="Q965">
        <f t="shared" ref="Q965:Q1004" ca="1" si="341">RANDBETWEEN(1,4)</f>
        <v>4</v>
      </c>
      <c r="R965">
        <f t="shared" ref="R965:R1004" ca="1" si="342">RANDBETWEEN(50000,1500000)</f>
        <v>264785</v>
      </c>
      <c r="S965">
        <f t="shared" ref="S965:S1004" ca="1" si="343">RANDBETWEEN(1,8)</f>
        <v>7</v>
      </c>
      <c r="T965" t="str">
        <f t="shared" ref="T965:T1004" ca="1" si="344">VLOOKUP(S965,$A$19:$B$26,2,FALSE)</f>
        <v>Melbourne</v>
      </c>
      <c r="U965">
        <f t="shared" ref="U965:U1004" ca="1" si="345">RAND()*R965*10</f>
        <v>1238686.2773093651</v>
      </c>
      <c r="V965">
        <f t="shared" ref="V965:V1004" ca="1" si="346">U965*RAND()*0.1</f>
        <v>19726.344983389641</v>
      </c>
      <c r="W965">
        <f t="shared" ref="W965:W1004" ca="1" si="347">R965*RAND()</f>
        <v>105982.55072116514</v>
      </c>
      <c r="X965">
        <f t="shared" ref="X965:X1004" ca="1" si="348">W965*RAND()</f>
        <v>81058.424023428946</v>
      </c>
      <c r="Y965">
        <f t="shared" ref="Y965:Y1004" ca="1" si="349">RAND()*R965</f>
        <v>64366.467174918696</v>
      </c>
      <c r="Z965">
        <f t="shared" ref="Z965:Z1004" ca="1" si="350">RAND()*R965*0.75</f>
        <v>102280.54305942252</v>
      </c>
      <c r="AA965">
        <f t="shared" ref="AA965:AA1004" ca="1" si="351">R965+U965+W965+Z965</f>
        <v>1711734.371089953</v>
      </c>
      <c r="AB965">
        <f t="shared" ref="AB965:AB1004" ca="1" si="352">AA965-V965-X965-Y965</f>
        <v>1546583.1349082158</v>
      </c>
      <c r="AD965">
        <f ca="1">IF(main[[#This Row],[Place]]="Melbourne",main[[#This Row],[Networth]],0)</f>
        <v>1546583.1349082158</v>
      </c>
      <c r="AE965">
        <f ca="1">IF(main[[#This Row],[Place]]="Cardiff",main[[#This Row],[Networth]],0)</f>
        <v>0</v>
      </c>
      <c r="AF965">
        <f ca="1">IF(main[[#This Row],[Place]]="New york",main[[#This Row],[Networth]],0)</f>
        <v>0</v>
      </c>
      <c r="AG965">
        <f ca="1">IF(main[[#This Row],[Place]]="London",main[[#This Row],[Networth]],0)</f>
        <v>0</v>
      </c>
      <c r="AH965">
        <f ca="1">IF(main[[#This Row],[Place]]="Paris",main[[#This Row],[Networth]],0)</f>
        <v>0</v>
      </c>
      <c r="AI965">
        <f ca="1">IF(main[[#This Row],[Place]]="Rome",main[[#This Row],[Networth]],0)</f>
        <v>0</v>
      </c>
      <c r="AJ965">
        <f ca="1">IF(main[[#This Row],[Place]]="Delhi",main[[#This Row],[Networth]],0)</f>
        <v>0</v>
      </c>
      <c r="AK965">
        <f ca="1">IF(main[[#This Row],[Place]]="Lords",main[[#This Row],[Networth]],0)</f>
        <v>0</v>
      </c>
    </row>
    <row r="966" spans="4:37">
      <c r="D966" s="16">
        <f t="shared" ca="1" si="332"/>
        <v>8</v>
      </c>
      <c r="E966">
        <f t="shared" ca="1" si="332"/>
        <v>26</v>
      </c>
      <c r="F966">
        <f t="shared" ref="F966:F1003" si="353">F965+1</f>
        <v>963</v>
      </c>
      <c r="G966" t="str">
        <f ca="1">VLOOKUP(D966,firstname[],2,FALSE)</f>
        <v>Faizal</v>
      </c>
      <c r="H966" s="3" t="str">
        <f ca="1">VLOOKUP(E966,lastname[],2,FALSE)</f>
        <v>Stirling</v>
      </c>
      <c r="I966">
        <f t="shared" ca="1" si="333"/>
        <v>37</v>
      </c>
      <c r="J966">
        <f t="shared" ca="1" si="334"/>
        <v>1</v>
      </c>
      <c r="K966" t="str">
        <f t="shared" ca="1" si="335"/>
        <v>men</v>
      </c>
      <c r="L966">
        <f t="shared" ca="1" si="336"/>
        <v>4</v>
      </c>
      <c r="M966" t="str">
        <f t="shared" ca="1" si="337"/>
        <v>IT</v>
      </c>
      <c r="N966">
        <f t="shared" ca="1" si="338"/>
        <v>1</v>
      </c>
      <c r="O966" t="str">
        <f t="shared" ca="1" si="339"/>
        <v>HSC</v>
      </c>
      <c r="P966">
        <f t="shared" ca="1" si="340"/>
        <v>3</v>
      </c>
      <c r="Q966">
        <f t="shared" ca="1" si="341"/>
        <v>3</v>
      </c>
      <c r="R966">
        <f t="shared" ca="1" si="342"/>
        <v>60506</v>
      </c>
      <c r="S966">
        <f t="shared" ca="1" si="343"/>
        <v>2</v>
      </c>
      <c r="T966" t="str">
        <f t="shared" ca="1" si="344"/>
        <v>London</v>
      </c>
      <c r="U966">
        <f t="shared" ca="1" si="345"/>
        <v>213730.1800214723</v>
      </c>
      <c r="V966">
        <f t="shared" ca="1" si="346"/>
        <v>19683.644255302283</v>
      </c>
      <c r="W966">
        <f t="shared" ca="1" si="347"/>
        <v>20823.094618980071</v>
      </c>
      <c r="X966">
        <f t="shared" ca="1" si="348"/>
        <v>9947.0028716405086</v>
      </c>
      <c r="Y966">
        <f t="shared" ca="1" si="349"/>
        <v>28168.038352234569</v>
      </c>
      <c r="Z966">
        <f t="shared" ca="1" si="350"/>
        <v>21402.195670905367</v>
      </c>
      <c r="AA966">
        <f t="shared" ca="1" si="351"/>
        <v>316461.4703113577</v>
      </c>
      <c r="AB966">
        <f t="shared" ca="1" si="352"/>
        <v>258662.78483218036</v>
      </c>
      <c r="AD966">
        <f ca="1">IF(main[[#This Row],[Place]]="Melbourne",main[[#This Row],[Networth]],0)</f>
        <v>0</v>
      </c>
      <c r="AE966">
        <f ca="1">IF(main[[#This Row],[Place]]="Cardiff",main[[#This Row],[Networth]],0)</f>
        <v>0</v>
      </c>
      <c r="AF966">
        <f ca="1">IF(main[[#This Row],[Place]]="New york",main[[#This Row],[Networth]],0)</f>
        <v>0</v>
      </c>
      <c r="AG966">
        <f ca="1">IF(main[[#This Row],[Place]]="London",main[[#This Row],[Networth]],0)</f>
        <v>258662.78483218036</v>
      </c>
      <c r="AH966">
        <f ca="1">IF(main[[#This Row],[Place]]="Paris",main[[#This Row],[Networth]],0)</f>
        <v>0</v>
      </c>
      <c r="AI966">
        <f ca="1">IF(main[[#This Row],[Place]]="Rome",main[[#This Row],[Networth]],0)</f>
        <v>0</v>
      </c>
      <c r="AJ966">
        <f ca="1">IF(main[[#This Row],[Place]]="Delhi",main[[#This Row],[Networth]],0)</f>
        <v>0</v>
      </c>
      <c r="AK966">
        <f ca="1">IF(main[[#This Row],[Place]]="Lords",main[[#This Row],[Networth]],0)</f>
        <v>0</v>
      </c>
    </row>
    <row r="967" spans="4:37">
      <c r="D967" s="16">
        <f t="shared" ca="1" si="332"/>
        <v>13</v>
      </c>
      <c r="E967">
        <f t="shared" ca="1" si="332"/>
        <v>9</v>
      </c>
      <c r="F967">
        <f t="shared" si="353"/>
        <v>964</v>
      </c>
      <c r="G967" t="str">
        <f ca="1">VLOOKUP(D967,firstname[],2,FALSE)</f>
        <v>Randeep</v>
      </c>
      <c r="H967" s="3" t="str">
        <f ca="1">VLOOKUP(E967,lastname[],2,FALSE)</f>
        <v>Modi</v>
      </c>
      <c r="I967">
        <f t="shared" ca="1" si="333"/>
        <v>41</v>
      </c>
      <c r="J967">
        <f t="shared" ca="1" si="334"/>
        <v>2</v>
      </c>
      <c r="K967" t="str">
        <f t="shared" ca="1" si="335"/>
        <v>women</v>
      </c>
      <c r="L967">
        <f t="shared" ca="1" si="336"/>
        <v>3</v>
      </c>
      <c r="M967" t="str">
        <f t="shared" ca="1" si="337"/>
        <v>Mechanical</v>
      </c>
      <c r="N967">
        <f t="shared" ca="1" si="338"/>
        <v>4</v>
      </c>
      <c r="O967" t="str">
        <f t="shared" ca="1" si="339"/>
        <v>PostGraduate</v>
      </c>
      <c r="P967">
        <f t="shared" ca="1" si="340"/>
        <v>1</v>
      </c>
      <c r="Q967">
        <f t="shared" ca="1" si="341"/>
        <v>2</v>
      </c>
      <c r="R967">
        <f t="shared" ca="1" si="342"/>
        <v>516378</v>
      </c>
      <c r="S967">
        <f t="shared" ca="1" si="343"/>
        <v>3</v>
      </c>
      <c r="T967" t="str">
        <f t="shared" ca="1" si="344"/>
        <v>Paris</v>
      </c>
      <c r="U967">
        <f t="shared" ca="1" si="345"/>
        <v>4518307.9165996034</v>
      </c>
      <c r="V967">
        <f t="shared" ca="1" si="346"/>
        <v>18580.244073258571</v>
      </c>
      <c r="W967">
        <f t="shared" ca="1" si="347"/>
        <v>89366.735362000036</v>
      </c>
      <c r="X967">
        <f t="shared" ca="1" si="348"/>
        <v>81561.150782280863</v>
      </c>
      <c r="Y967">
        <f t="shared" ca="1" si="349"/>
        <v>95181.3154551263</v>
      </c>
      <c r="Z967">
        <f t="shared" ca="1" si="350"/>
        <v>207080.36305900599</v>
      </c>
      <c r="AA967">
        <f t="shared" ca="1" si="351"/>
        <v>5331133.0150206089</v>
      </c>
      <c r="AB967">
        <f t="shared" ca="1" si="352"/>
        <v>5135810.304709943</v>
      </c>
      <c r="AD967">
        <f ca="1">IF(main[[#This Row],[Place]]="Melbourne",main[[#This Row],[Networth]],0)</f>
        <v>0</v>
      </c>
      <c r="AE967">
        <f ca="1">IF(main[[#This Row],[Place]]="Cardiff",main[[#This Row],[Networth]],0)</f>
        <v>0</v>
      </c>
      <c r="AF967">
        <f ca="1">IF(main[[#This Row],[Place]]="New york",main[[#This Row],[Networth]],0)</f>
        <v>0</v>
      </c>
      <c r="AG967">
        <f ca="1">IF(main[[#This Row],[Place]]="London",main[[#This Row],[Networth]],0)</f>
        <v>0</v>
      </c>
      <c r="AH967">
        <f ca="1">IF(main[[#This Row],[Place]]="Paris",main[[#This Row],[Networth]],0)</f>
        <v>5135810.304709943</v>
      </c>
      <c r="AI967">
        <f ca="1">IF(main[[#This Row],[Place]]="Rome",main[[#This Row],[Networth]],0)</f>
        <v>0</v>
      </c>
      <c r="AJ967">
        <f ca="1">IF(main[[#This Row],[Place]]="Delhi",main[[#This Row],[Networth]],0)</f>
        <v>0</v>
      </c>
      <c r="AK967">
        <f ca="1">IF(main[[#This Row],[Place]]="Lords",main[[#This Row],[Networth]],0)</f>
        <v>0</v>
      </c>
    </row>
    <row r="968" spans="4:37">
      <c r="D968" s="16">
        <f t="shared" ca="1" si="332"/>
        <v>17</v>
      </c>
      <c r="E968">
        <f t="shared" ca="1" si="332"/>
        <v>10</v>
      </c>
      <c r="F968">
        <f t="shared" si="353"/>
        <v>965</v>
      </c>
      <c r="G968" t="str">
        <f ca="1">VLOOKUP(D968,firstname[],2,FALSE)</f>
        <v>Collin</v>
      </c>
      <c r="H968" s="3" t="str">
        <f ca="1">VLOOKUP(E968,lastname[],2,FALSE)</f>
        <v>Musk</v>
      </c>
      <c r="I968">
        <f t="shared" ca="1" si="333"/>
        <v>44</v>
      </c>
      <c r="J968">
        <f t="shared" ca="1" si="334"/>
        <v>2</v>
      </c>
      <c r="K968" t="str">
        <f t="shared" ca="1" si="335"/>
        <v>women</v>
      </c>
      <c r="L968">
        <f t="shared" ca="1" si="336"/>
        <v>2</v>
      </c>
      <c r="M968" t="str">
        <f t="shared" ca="1" si="337"/>
        <v>Chemical</v>
      </c>
      <c r="N968">
        <f t="shared" ca="1" si="338"/>
        <v>5</v>
      </c>
      <c r="O968" t="str">
        <f t="shared" ca="1" si="339"/>
        <v>PHD</v>
      </c>
      <c r="P968">
        <f t="shared" ca="1" si="340"/>
        <v>1</v>
      </c>
      <c r="Q968">
        <f t="shared" ca="1" si="341"/>
        <v>1</v>
      </c>
      <c r="R968">
        <f t="shared" ca="1" si="342"/>
        <v>310262</v>
      </c>
      <c r="S968">
        <f t="shared" ca="1" si="343"/>
        <v>3</v>
      </c>
      <c r="T968" t="str">
        <f t="shared" ca="1" si="344"/>
        <v>Paris</v>
      </c>
      <c r="U968">
        <f t="shared" ca="1" si="345"/>
        <v>216745.86239640051</v>
      </c>
      <c r="V968">
        <f t="shared" ca="1" si="346"/>
        <v>9862.6793568947069</v>
      </c>
      <c r="W968">
        <f t="shared" ca="1" si="347"/>
        <v>45436.879988811466</v>
      </c>
      <c r="X968">
        <f t="shared" ca="1" si="348"/>
        <v>21516.899955679368</v>
      </c>
      <c r="Y968">
        <f t="shared" ca="1" si="349"/>
        <v>142396.09636831944</v>
      </c>
      <c r="Z968">
        <f t="shared" ca="1" si="350"/>
        <v>83741.731915241093</v>
      </c>
      <c r="AA968">
        <f t="shared" ca="1" si="351"/>
        <v>656186.47430045309</v>
      </c>
      <c r="AB968">
        <f t="shared" ca="1" si="352"/>
        <v>482410.79861955962</v>
      </c>
      <c r="AD968">
        <f ca="1">IF(main[[#This Row],[Place]]="Melbourne",main[[#This Row],[Networth]],0)</f>
        <v>0</v>
      </c>
      <c r="AE968">
        <f ca="1">IF(main[[#This Row],[Place]]="Cardiff",main[[#This Row],[Networth]],0)</f>
        <v>0</v>
      </c>
      <c r="AF968">
        <f ca="1">IF(main[[#This Row],[Place]]="New york",main[[#This Row],[Networth]],0)</f>
        <v>0</v>
      </c>
      <c r="AG968">
        <f ca="1">IF(main[[#This Row],[Place]]="London",main[[#This Row],[Networth]],0)</f>
        <v>0</v>
      </c>
      <c r="AH968">
        <f ca="1">IF(main[[#This Row],[Place]]="Paris",main[[#This Row],[Networth]],0)</f>
        <v>482410.79861955962</v>
      </c>
      <c r="AI968">
        <f ca="1">IF(main[[#This Row],[Place]]="Rome",main[[#This Row],[Networth]],0)</f>
        <v>0</v>
      </c>
      <c r="AJ968">
        <f ca="1">IF(main[[#This Row],[Place]]="Delhi",main[[#This Row],[Networth]],0)</f>
        <v>0</v>
      </c>
      <c r="AK968">
        <f ca="1">IF(main[[#This Row],[Place]]="Lords",main[[#This Row],[Networth]],0)</f>
        <v>0</v>
      </c>
    </row>
    <row r="969" spans="4:37">
      <c r="D969" s="16">
        <f t="shared" ca="1" si="332"/>
        <v>19</v>
      </c>
      <c r="E969">
        <f t="shared" ca="1" si="332"/>
        <v>1</v>
      </c>
      <c r="F969">
        <f t="shared" si="353"/>
        <v>966</v>
      </c>
      <c r="G969" t="str">
        <f ca="1">VLOOKUP(D969,firstname[],2,FALSE)</f>
        <v>Berkin</v>
      </c>
      <c r="H969" s="3" t="str">
        <f ca="1">VLOOKUP(E969,lastname[],2,FALSE)</f>
        <v>Singh</v>
      </c>
      <c r="I969">
        <f t="shared" ca="1" si="333"/>
        <v>32</v>
      </c>
      <c r="J969">
        <f t="shared" ca="1" si="334"/>
        <v>1</v>
      </c>
      <c r="K969" t="str">
        <f t="shared" ca="1" si="335"/>
        <v>men</v>
      </c>
      <c r="L969">
        <f t="shared" ca="1" si="336"/>
        <v>4</v>
      </c>
      <c r="M969" t="str">
        <f t="shared" ca="1" si="337"/>
        <v>IT</v>
      </c>
      <c r="N969">
        <f t="shared" ca="1" si="338"/>
        <v>2</v>
      </c>
      <c r="O969" t="str">
        <f t="shared" ca="1" si="339"/>
        <v>SSC</v>
      </c>
      <c r="P969">
        <f t="shared" ca="1" si="340"/>
        <v>3</v>
      </c>
      <c r="Q969">
        <f t="shared" ca="1" si="341"/>
        <v>1</v>
      </c>
      <c r="R969">
        <f t="shared" ca="1" si="342"/>
        <v>1355125</v>
      </c>
      <c r="S969">
        <f t="shared" ca="1" si="343"/>
        <v>3</v>
      </c>
      <c r="T969" t="str">
        <f t="shared" ca="1" si="344"/>
        <v>Paris</v>
      </c>
      <c r="U969">
        <f t="shared" ca="1" si="345"/>
        <v>9233153.7153083328</v>
      </c>
      <c r="V969">
        <f t="shared" ca="1" si="346"/>
        <v>129777.66832646982</v>
      </c>
      <c r="W969">
        <f t="shared" ca="1" si="347"/>
        <v>1115464.0969406641</v>
      </c>
      <c r="X969">
        <f t="shared" ca="1" si="348"/>
        <v>478986.80637976312</v>
      </c>
      <c r="Y969">
        <f t="shared" ca="1" si="349"/>
        <v>257387.8506180651</v>
      </c>
      <c r="Z969">
        <f t="shared" ca="1" si="350"/>
        <v>478477.16923082108</v>
      </c>
      <c r="AA969">
        <f t="shared" ca="1" si="351"/>
        <v>12182219.981479818</v>
      </c>
      <c r="AB969">
        <f t="shared" ca="1" si="352"/>
        <v>11316067.656155521</v>
      </c>
      <c r="AD969">
        <f ca="1">IF(main[[#This Row],[Place]]="Melbourne",main[[#This Row],[Networth]],0)</f>
        <v>0</v>
      </c>
      <c r="AE969">
        <f ca="1">IF(main[[#This Row],[Place]]="Cardiff",main[[#This Row],[Networth]],0)</f>
        <v>0</v>
      </c>
      <c r="AF969">
        <f ca="1">IF(main[[#This Row],[Place]]="New york",main[[#This Row],[Networth]],0)</f>
        <v>0</v>
      </c>
      <c r="AG969">
        <f ca="1">IF(main[[#This Row],[Place]]="London",main[[#This Row],[Networth]],0)</f>
        <v>0</v>
      </c>
      <c r="AH969">
        <f ca="1">IF(main[[#This Row],[Place]]="Paris",main[[#This Row],[Networth]],0)</f>
        <v>11316067.656155521</v>
      </c>
      <c r="AI969">
        <f ca="1">IF(main[[#This Row],[Place]]="Rome",main[[#This Row],[Networth]],0)</f>
        <v>0</v>
      </c>
      <c r="AJ969">
        <f ca="1">IF(main[[#This Row],[Place]]="Delhi",main[[#This Row],[Networth]],0)</f>
        <v>0</v>
      </c>
      <c r="AK969">
        <f ca="1">IF(main[[#This Row],[Place]]="Lords",main[[#This Row],[Networth]],0)</f>
        <v>0</v>
      </c>
    </row>
    <row r="970" spans="4:37">
      <c r="D970" s="16">
        <f t="shared" ca="1" si="332"/>
        <v>13</v>
      </c>
      <c r="E970">
        <f t="shared" ca="1" si="332"/>
        <v>30</v>
      </c>
      <c r="F970">
        <f t="shared" si="353"/>
        <v>967</v>
      </c>
      <c r="G970" t="str">
        <f ca="1">VLOOKUP(D970,firstname[],2,FALSE)</f>
        <v>Randeep</v>
      </c>
      <c r="H970" s="3" t="str">
        <f ca="1">VLOOKUP(E970,lastname[],2,FALSE)</f>
        <v>Hawkings</v>
      </c>
      <c r="I970">
        <f t="shared" ca="1" si="333"/>
        <v>32</v>
      </c>
      <c r="J970">
        <f t="shared" ca="1" si="334"/>
        <v>1</v>
      </c>
      <c r="K970" t="str">
        <f t="shared" ca="1" si="335"/>
        <v>men</v>
      </c>
      <c r="L970">
        <f t="shared" ca="1" si="336"/>
        <v>5</v>
      </c>
      <c r="M970" t="str">
        <f t="shared" ca="1" si="337"/>
        <v>Electrical</v>
      </c>
      <c r="N970">
        <f t="shared" ca="1" si="338"/>
        <v>3</v>
      </c>
      <c r="O970" t="str">
        <f t="shared" ca="1" si="339"/>
        <v>Graduate</v>
      </c>
      <c r="P970">
        <f t="shared" ca="1" si="340"/>
        <v>3</v>
      </c>
      <c r="Q970">
        <f t="shared" ca="1" si="341"/>
        <v>3</v>
      </c>
      <c r="R970">
        <f t="shared" ca="1" si="342"/>
        <v>466353</v>
      </c>
      <c r="S970">
        <f t="shared" ca="1" si="343"/>
        <v>1</v>
      </c>
      <c r="T970" t="str">
        <f t="shared" ca="1" si="344"/>
        <v>New york</v>
      </c>
      <c r="U970">
        <f t="shared" ca="1" si="345"/>
        <v>1610364.1912079053</v>
      </c>
      <c r="V970">
        <f t="shared" ca="1" si="346"/>
        <v>78266.782880722676</v>
      </c>
      <c r="W970">
        <f t="shared" ca="1" si="347"/>
        <v>306228.70667187637</v>
      </c>
      <c r="X970">
        <f t="shared" ca="1" si="348"/>
        <v>254007.63898815442</v>
      </c>
      <c r="Y970">
        <f t="shared" ca="1" si="349"/>
        <v>64805.045715644781</v>
      </c>
      <c r="Z970">
        <f t="shared" ca="1" si="350"/>
        <v>79982.898460366996</v>
      </c>
      <c r="AA970">
        <f t="shared" ca="1" si="351"/>
        <v>2462928.7963401489</v>
      </c>
      <c r="AB970">
        <f t="shared" ca="1" si="352"/>
        <v>2065849.3287556272</v>
      </c>
      <c r="AD970">
        <f ca="1">IF(main[[#This Row],[Place]]="Melbourne",main[[#This Row],[Networth]],0)</f>
        <v>0</v>
      </c>
      <c r="AE970">
        <f ca="1">IF(main[[#This Row],[Place]]="Cardiff",main[[#This Row],[Networth]],0)</f>
        <v>0</v>
      </c>
      <c r="AF970">
        <f ca="1">IF(main[[#This Row],[Place]]="New york",main[[#This Row],[Networth]],0)</f>
        <v>2065849.3287556272</v>
      </c>
      <c r="AG970">
        <f ca="1">IF(main[[#This Row],[Place]]="London",main[[#This Row],[Networth]],0)</f>
        <v>0</v>
      </c>
      <c r="AH970">
        <f ca="1">IF(main[[#This Row],[Place]]="Paris",main[[#This Row],[Networth]],0)</f>
        <v>0</v>
      </c>
      <c r="AI970">
        <f ca="1">IF(main[[#This Row],[Place]]="Rome",main[[#This Row],[Networth]],0)</f>
        <v>0</v>
      </c>
      <c r="AJ970">
        <f ca="1">IF(main[[#This Row],[Place]]="Delhi",main[[#This Row],[Networth]],0)</f>
        <v>0</v>
      </c>
      <c r="AK970">
        <f ca="1">IF(main[[#This Row],[Place]]="Lords",main[[#This Row],[Networth]],0)</f>
        <v>0</v>
      </c>
    </row>
    <row r="971" spans="4:37">
      <c r="D971" s="16">
        <f t="shared" ca="1" si="332"/>
        <v>18</v>
      </c>
      <c r="E971">
        <f t="shared" ca="1" si="332"/>
        <v>26</v>
      </c>
      <c r="F971">
        <f t="shared" si="353"/>
        <v>968</v>
      </c>
      <c r="G971" t="str">
        <f ca="1">VLOOKUP(D971,firstname[],2,FALSE)</f>
        <v>Charles</v>
      </c>
      <c r="H971" s="3" t="str">
        <f ca="1">VLOOKUP(E971,lastname[],2,FALSE)</f>
        <v>Stirling</v>
      </c>
      <c r="I971">
        <f t="shared" ca="1" si="333"/>
        <v>29</v>
      </c>
      <c r="J971">
        <f t="shared" ca="1" si="334"/>
        <v>2</v>
      </c>
      <c r="K971" t="str">
        <f t="shared" ca="1" si="335"/>
        <v>women</v>
      </c>
      <c r="L971">
        <f t="shared" ca="1" si="336"/>
        <v>5</v>
      </c>
      <c r="M971" t="str">
        <f t="shared" ca="1" si="337"/>
        <v>Electrical</v>
      </c>
      <c r="N971">
        <f t="shared" ca="1" si="338"/>
        <v>2</v>
      </c>
      <c r="O971" t="str">
        <f t="shared" ca="1" si="339"/>
        <v>SSC</v>
      </c>
      <c r="P971">
        <f t="shared" ca="1" si="340"/>
        <v>2</v>
      </c>
      <c r="Q971">
        <f t="shared" ca="1" si="341"/>
        <v>4</v>
      </c>
      <c r="R971">
        <f t="shared" ca="1" si="342"/>
        <v>1294613</v>
      </c>
      <c r="S971">
        <f t="shared" ca="1" si="343"/>
        <v>8</v>
      </c>
      <c r="T971" t="str">
        <f t="shared" ca="1" si="344"/>
        <v>Cardiff</v>
      </c>
      <c r="U971">
        <f t="shared" ca="1" si="345"/>
        <v>2462662.9083394171</v>
      </c>
      <c r="V971">
        <f t="shared" ca="1" si="346"/>
        <v>13415.672423597798</v>
      </c>
      <c r="W971">
        <f t="shared" ca="1" si="347"/>
        <v>875070.1086477132</v>
      </c>
      <c r="X971">
        <f t="shared" ca="1" si="348"/>
        <v>654292.68261763942</v>
      </c>
      <c r="Y971">
        <f t="shared" ca="1" si="349"/>
        <v>463124.25817401212</v>
      </c>
      <c r="Z971">
        <f t="shared" ca="1" si="350"/>
        <v>845924.37755049777</v>
      </c>
      <c r="AA971">
        <f t="shared" ca="1" si="351"/>
        <v>5478270.3945376277</v>
      </c>
      <c r="AB971">
        <f t="shared" ca="1" si="352"/>
        <v>4347437.7813223787</v>
      </c>
      <c r="AD971">
        <f ca="1">IF(main[[#This Row],[Place]]="Melbourne",main[[#This Row],[Networth]],0)</f>
        <v>0</v>
      </c>
      <c r="AE971">
        <f ca="1">IF(main[[#This Row],[Place]]="Cardiff",main[[#This Row],[Networth]],0)</f>
        <v>4347437.7813223787</v>
      </c>
      <c r="AF971">
        <f ca="1">IF(main[[#This Row],[Place]]="New york",main[[#This Row],[Networth]],0)</f>
        <v>0</v>
      </c>
      <c r="AG971">
        <f ca="1">IF(main[[#This Row],[Place]]="London",main[[#This Row],[Networth]],0)</f>
        <v>0</v>
      </c>
      <c r="AH971">
        <f ca="1">IF(main[[#This Row],[Place]]="Paris",main[[#This Row],[Networth]],0)</f>
        <v>0</v>
      </c>
      <c r="AI971">
        <f ca="1">IF(main[[#This Row],[Place]]="Rome",main[[#This Row],[Networth]],0)</f>
        <v>0</v>
      </c>
      <c r="AJ971">
        <f ca="1">IF(main[[#This Row],[Place]]="Delhi",main[[#This Row],[Networth]],0)</f>
        <v>0</v>
      </c>
      <c r="AK971">
        <f ca="1">IF(main[[#This Row],[Place]]="Lords",main[[#This Row],[Networth]],0)</f>
        <v>0</v>
      </c>
    </row>
    <row r="972" spans="4:37">
      <c r="D972" s="16">
        <f t="shared" ca="1" si="332"/>
        <v>30</v>
      </c>
      <c r="E972">
        <f t="shared" ca="1" si="332"/>
        <v>3</v>
      </c>
      <c r="F972">
        <f t="shared" si="353"/>
        <v>969</v>
      </c>
      <c r="G972" t="str">
        <f ca="1">VLOOKUP(D972,firstname[],2,FALSE)</f>
        <v>Rashid</v>
      </c>
      <c r="H972" s="3" t="str">
        <f ca="1">VLOOKUP(E972,lastname[],2,FALSE)</f>
        <v>Nadela</v>
      </c>
      <c r="I972">
        <f t="shared" ca="1" si="333"/>
        <v>32</v>
      </c>
      <c r="J972">
        <f t="shared" ca="1" si="334"/>
        <v>1</v>
      </c>
      <c r="K972" t="str">
        <f t="shared" ca="1" si="335"/>
        <v>men</v>
      </c>
      <c r="L972">
        <f t="shared" ca="1" si="336"/>
        <v>2</v>
      </c>
      <c r="M972" t="str">
        <f t="shared" ca="1" si="337"/>
        <v>Chemical</v>
      </c>
      <c r="N972">
        <f t="shared" ca="1" si="338"/>
        <v>4</v>
      </c>
      <c r="O972" t="str">
        <f t="shared" ca="1" si="339"/>
        <v>PostGraduate</v>
      </c>
      <c r="P972">
        <f t="shared" ca="1" si="340"/>
        <v>3</v>
      </c>
      <c r="Q972">
        <f t="shared" ca="1" si="341"/>
        <v>3</v>
      </c>
      <c r="R972">
        <f t="shared" ca="1" si="342"/>
        <v>352308</v>
      </c>
      <c r="S972">
        <f t="shared" ca="1" si="343"/>
        <v>6</v>
      </c>
      <c r="T972" t="str">
        <f t="shared" ca="1" si="344"/>
        <v>Lords</v>
      </c>
      <c r="U972">
        <f t="shared" ca="1" si="345"/>
        <v>1638780.8418523902</v>
      </c>
      <c r="V972">
        <f t="shared" ca="1" si="346"/>
        <v>50140.665110321861</v>
      </c>
      <c r="W972">
        <f t="shared" ca="1" si="347"/>
        <v>139147.85015550052</v>
      </c>
      <c r="X972">
        <f t="shared" ca="1" si="348"/>
        <v>75314.797802576926</v>
      </c>
      <c r="Y972">
        <f t="shared" ca="1" si="349"/>
        <v>60195.287320138639</v>
      </c>
      <c r="Z972">
        <f t="shared" ca="1" si="350"/>
        <v>82993.697301290245</v>
      </c>
      <c r="AA972">
        <f t="shared" ca="1" si="351"/>
        <v>2213230.3893091814</v>
      </c>
      <c r="AB972">
        <f t="shared" ca="1" si="352"/>
        <v>2027579.639076144</v>
      </c>
      <c r="AD972">
        <f ca="1">IF(main[[#This Row],[Place]]="Melbourne",main[[#This Row],[Networth]],0)</f>
        <v>0</v>
      </c>
      <c r="AE972">
        <f ca="1">IF(main[[#This Row],[Place]]="Cardiff",main[[#This Row],[Networth]],0)</f>
        <v>0</v>
      </c>
      <c r="AF972">
        <f ca="1">IF(main[[#This Row],[Place]]="New york",main[[#This Row],[Networth]],0)</f>
        <v>0</v>
      </c>
      <c r="AG972">
        <f ca="1">IF(main[[#This Row],[Place]]="London",main[[#This Row],[Networth]],0)</f>
        <v>0</v>
      </c>
      <c r="AH972">
        <f ca="1">IF(main[[#This Row],[Place]]="Paris",main[[#This Row],[Networth]],0)</f>
        <v>0</v>
      </c>
      <c r="AI972">
        <f ca="1">IF(main[[#This Row],[Place]]="Rome",main[[#This Row],[Networth]],0)</f>
        <v>0</v>
      </c>
      <c r="AJ972">
        <f ca="1">IF(main[[#This Row],[Place]]="Delhi",main[[#This Row],[Networth]],0)</f>
        <v>0</v>
      </c>
      <c r="AK972">
        <f ca="1">IF(main[[#This Row],[Place]]="Lords",main[[#This Row],[Networth]],0)</f>
        <v>2027579.639076144</v>
      </c>
    </row>
    <row r="973" spans="4:37">
      <c r="D973" s="16">
        <f t="shared" ca="1" si="332"/>
        <v>11</v>
      </c>
      <c r="E973">
        <f t="shared" ca="1" si="332"/>
        <v>12</v>
      </c>
      <c r="F973">
        <f t="shared" si="353"/>
        <v>970</v>
      </c>
      <c r="G973" t="str">
        <f ca="1">VLOOKUP(D973,firstname[],2,FALSE)</f>
        <v>Saharsh</v>
      </c>
      <c r="H973" s="3" t="str">
        <f ca="1">VLOOKUP(E973,lastname[],2,FALSE)</f>
        <v>Sarkar</v>
      </c>
      <c r="I973">
        <f t="shared" ca="1" si="333"/>
        <v>34</v>
      </c>
      <c r="J973">
        <f t="shared" ca="1" si="334"/>
        <v>1</v>
      </c>
      <c r="K973" t="str">
        <f t="shared" ca="1" si="335"/>
        <v>men</v>
      </c>
      <c r="L973">
        <f t="shared" ca="1" si="336"/>
        <v>2</v>
      </c>
      <c r="M973" t="str">
        <f t="shared" ca="1" si="337"/>
        <v>Chemical</v>
      </c>
      <c r="N973">
        <f t="shared" ca="1" si="338"/>
        <v>5</v>
      </c>
      <c r="O973" t="str">
        <f t="shared" ca="1" si="339"/>
        <v>PHD</v>
      </c>
      <c r="P973">
        <f t="shared" ca="1" si="340"/>
        <v>3</v>
      </c>
      <c r="Q973">
        <f t="shared" ca="1" si="341"/>
        <v>4</v>
      </c>
      <c r="R973">
        <f t="shared" ca="1" si="342"/>
        <v>258778</v>
      </c>
      <c r="S973">
        <f t="shared" ca="1" si="343"/>
        <v>4</v>
      </c>
      <c r="T973" t="str">
        <f t="shared" ca="1" si="344"/>
        <v>Rome</v>
      </c>
      <c r="U973">
        <f t="shared" ca="1" si="345"/>
        <v>163470.34655434743</v>
      </c>
      <c r="V973">
        <f t="shared" ca="1" si="346"/>
        <v>4710.6577531038529</v>
      </c>
      <c r="W973">
        <f t="shared" ca="1" si="347"/>
        <v>229941.7754459781</v>
      </c>
      <c r="X973">
        <f t="shared" ca="1" si="348"/>
        <v>199626.61003625355</v>
      </c>
      <c r="Y973">
        <f t="shared" ca="1" si="349"/>
        <v>225788.78934912413</v>
      </c>
      <c r="Z973">
        <f t="shared" ca="1" si="350"/>
        <v>77443.451928765091</v>
      </c>
      <c r="AA973">
        <f t="shared" ca="1" si="351"/>
        <v>729633.57392909052</v>
      </c>
      <c r="AB973">
        <f t="shared" ca="1" si="352"/>
        <v>299507.51679060893</v>
      </c>
      <c r="AD973">
        <f ca="1">IF(main[[#This Row],[Place]]="Melbourne",main[[#This Row],[Networth]],0)</f>
        <v>0</v>
      </c>
      <c r="AE973">
        <f ca="1">IF(main[[#This Row],[Place]]="Cardiff",main[[#This Row],[Networth]],0)</f>
        <v>0</v>
      </c>
      <c r="AF973">
        <f ca="1">IF(main[[#This Row],[Place]]="New york",main[[#This Row],[Networth]],0)</f>
        <v>0</v>
      </c>
      <c r="AG973">
        <f ca="1">IF(main[[#This Row],[Place]]="London",main[[#This Row],[Networth]],0)</f>
        <v>0</v>
      </c>
      <c r="AH973">
        <f ca="1">IF(main[[#This Row],[Place]]="Paris",main[[#This Row],[Networth]],0)</f>
        <v>0</v>
      </c>
      <c r="AI973">
        <f ca="1">IF(main[[#This Row],[Place]]="Rome",main[[#This Row],[Networth]],0)</f>
        <v>299507.51679060893</v>
      </c>
      <c r="AJ973">
        <f ca="1">IF(main[[#This Row],[Place]]="Delhi",main[[#This Row],[Networth]],0)</f>
        <v>0</v>
      </c>
      <c r="AK973">
        <f ca="1">IF(main[[#This Row],[Place]]="Lords",main[[#This Row],[Networth]],0)</f>
        <v>0</v>
      </c>
    </row>
    <row r="974" spans="4:37">
      <c r="D974" s="16">
        <f t="shared" ca="1" si="332"/>
        <v>24</v>
      </c>
      <c r="E974">
        <f t="shared" ca="1" si="332"/>
        <v>4</v>
      </c>
      <c r="F974">
        <f t="shared" si="353"/>
        <v>971</v>
      </c>
      <c r="G974" t="str">
        <f ca="1">VLOOKUP(D974,firstname[],2,FALSE)</f>
        <v>Katnam</v>
      </c>
      <c r="H974" s="3" t="str">
        <f ca="1">VLOOKUP(E974,lastname[],2,FALSE)</f>
        <v>Tagore</v>
      </c>
      <c r="I974">
        <f t="shared" ca="1" si="333"/>
        <v>43</v>
      </c>
      <c r="J974">
        <f t="shared" ca="1" si="334"/>
        <v>1</v>
      </c>
      <c r="K974" t="str">
        <f t="shared" ca="1" si="335"/>
        <v>men</v>
      </c>
      <c r="L974">
        <f t="shared" ca="1" si="336"/>
        <v>4</v>
      </c>
      <c r="M974" t="str">
        <f t="shared" ca="1" si="337"/>
        <v>IT</v>
      </c>
      <c r="N974">
        <f t="shared" ca="1" si="338"/>
        <v>5</v>
      </c>
      <c r="O974" t="str">
        <f t="shared" ca="1" si="339"/>
        <v>PHD</v>
      </c>
      <c r="P974">
        <f t="shared" ca="1" si="340"/>
        <v>3</v>
      </c>
      <c r="Q974">
        <f t="shared" ca="1" si="341"/>
        <v>1</v>
      </c>
      <c r="R974">
        <f t="shared" ca="1" si="342"/>
        <v>1377936</v>
      </c>
      <c r="S974">
        <f t="shared" ca="1" si="343"/>
        <v>1</v>
      </c>
      <c r="T974" t="str">
        <f t="shared" ca="1" si="344"/>
        <v>New york</v>
      </c>
      <c r="U974">
        <f t="shared" ca="1" si="345"/>
        <v>2441455.5600508042</v>
      </c>
      <c r="V974">
        <f t="shared" ca="1" si="346"/>
        <v>232800.25200918198</v>
      </c>
      <c r="W974">
        <f t="shared" ca="1" si="347"/>
        <v>1374015.648894364</v>
      </c>
      <c r="X974">
        <f t="shared" ca="1" si="348"/>
        <v>502257.29057485022</v>
      </c>
      <c r="Y974">
        <f t="shared" ca="1" si="349"/>
        <v>1239452.6651589375</v>
      </c>
      <c r="Z974">
        <f t="shared" ca="1" si="350"/>
        <v>192687.55555696017</v>
      </c>
      <c r="AA974">
        <f t="shared" ca="1" si="351"/>
        <v>5386094.7645021286</v>
      </c>
      <c r="AB974">
        <f t="shared" ca="1" si="352"/>
        <v>3411584.5567591581</v>
      </c>
      <c r="AD974">
        <f ca="1">IF(main[[#This Row],[Place]]="Melbourne",main[[#This Row],[Networth]],0)</f>
        <v>0</v>
      </c>
      <c r="AE974">
        <f ca="1">IF(main[[#This Row],[Place]]="Cardiff",main[[#This Row],[Networth]],0)</f>
        <v>0</v>
      </c>
      <c r="AF974">
        <f ca="1">IF(main[[#This Row],[Place]]="New york",main[[#This Row],[Networth]],0)</f>
        <v>3411584.5567591581</v>
      </c>
      <c r="AG974">
        <f ca="1">IF(main[[#This Row],[Place]]="London",main[[#This Row],[Networth]],0)</f>
        <v>0</v>
      </c>
      <c r="AH974">
        <f ca="1">IF(main[[#This Row],[Place]]="Paris",main[[#This Row],[Networth]],0)</f>
        <v>0</v>
      </c>
      <c r="AI974">
        <f ca="1">IF(main[[#This Row],[Place]]="Rome",main[[#This Row],[Networth]],0)</f>
        <v>0</v>
      </c>
      <c r="AJ974">
        <f ca="1">IF(main[[#This Row],[Place]]="Delhi",main[[#This Row],[Networth]],0)</f>
        <v>0</v>
      </c>
      <c r="AK974">
        <f ca="1">IF(main[[#This Row],[Place]]="Lords",main[[#This Row],[Networth]],0)</f>
        <v>0</v>
      </c>
    </row>
    <row r="975" spans="4:37">
      <c r="D975" s="16">
        <f t="shared" ca="1" si="332"/>
        <v>29</v>
      </c>
      <c r="E975">
        <f t="shared" ca="1" si="332"/>
        <v>19</v>
      </c>
      <c r="F975">
        <f t="shared" si="353"/>
        <v>972</v>
      </c>
      <c r="G975" t="str">
        <f ca="1">VLOOKUP(D975,firstname[],2,FALSE)</f>
        <v>Asgar</v>
      </c>
      <c r="H975" s="3" t="str">
        <f ca="1">VLOOKUP(E975,lastname[],2,FALSE)</f>
        <v>Chandra</v>
      </c>
      <c r="I975">
        <f t="shared" ca="1" si="333"/>
        <v>26</v>
      </c>
      <c r="J975">
        <f t="shared" ca="1" si="334"/>
        <v>1</v>
      </c>
      <c r="K975" t="str">
        <f t="shared" ca="1" si="335"/>
        <v>men</v>
      </c>
      <c r="L975">
        <f t="shared" ca="1" si="336"/>
        <v>4</v>
      </c>
      <c r="M975" t="str">
        <f t="shared" ca="1" si="337"/>
        <v>IT</v>
      </c>
      <c r="N975">
        <f t="shared" ca="1" si="338"/>
        <v>3</v>
      </c>
      <c r="O975" t="str">
        <f t="shared" ca="1" si="339"/>
        <v>Graduate</v>
      </c>
      <c r="P975">
        <f t="shared" ca="1" si="340"/>
        <v>1</v>
      </c>
      <c r="Q975">
        <f t="shared" ca="1" si="341"/>
        <v>3</v>
      </c>
      <c r="R975">
        <f t="shared" ca="1" si="342"/>
        <v>419285</v>
      </c>
      <c r="S975">
        <f t="shared" ca="1" si="343"/>
        <v>2</v>
      </c>
      <c r="T975" t="str">
        <f t="shared" ca="1" si="344"/>
        <v>London</v>
      </c>
      <c r="U975">
        <f t="shared" ca="1" si="345"/>
        <v>3136436.6839793855</v>
      </c>
      <c r="V975">
        <f t="shared" ca="1" si="346"/>
        <v>305694.07989952702</v>
      </c>
      <c r="W975">
        <f t="shared" ca="1" si="347"/>
        <v>315572.87489563116</v>
      </c>
      <c r="X975">
        <f t="shared" ca="1" si="348"/>
        <v>152270.26510133711</v>
      </c>
      <c r="Y975">
        <f t="shared" ca="1" si="349"/>
        <v>78251.12233078781</v>
      </c>
      <c r="Z975">
        <f t="shared" ca="1" si="350"/>
        <v>85517.065788919223</v>
      </c>
      <c r="AA975">
        <f t="shared" ca="1" si="351"/>
        <v>3956811.624663936</v>
      </c>
      <c r="AB975">
        <f t="shared" ca="1" si="352"/>
        <v>3420596.1573322844</v>
      </c>
      <c r="AD975">
        <f ca="1">IF(main[[#This Row],[Place]]="Melbourne",main[[#This Row],[Networth]],0)</f>
        <v>0</v>
      </c>
      <c r="AE975">
        <f ca="1">IF(main[[#This Row],[Place]]="Cardiff",main[[#This Row],[Networth]],0)</f>
        <v>0</v>
      </c>
      <c r="AF975">
        <f ca="1">IF(main[[#This Row],[Place]]="New york",main[[#This Row],[Networth]],0)</f>
        <v>0</v>
      </c>
      <c r="AG975">
        <f ca="1">IF(main[[#This Row],[Place]]="London",main[[#This Row],[Networth]],0)</f>
        <v>3420596.1573322844</v>
      </c>
      <c r="AH975">
        <f ca="1">IF(main[[#This Row],[Place]]="Paris",main[[#This Row],[Networth]],0)</f>
        <v>0</v>
      </c>
      <c r="AI975">
        <f ca="1">IF(main[[#This Row],[Place]]="Rome",main[[#This Row],[Networth]],0)</f>
        <v>0</v>
      </c>
      <c r="AJ975">
        <f ca="1">IF(main[[#This Row],[Place]]="Delhi",main[[#This Row],[Networth]],0)</f>
        <v>0</v>
      </c>
      <c r="AK975">
        <f ca="1">IF(main[[#This Row],[Place]]="Lords",main[[#This Row],[Networth]],0)</f>
        <v>0</v>
      </c>
    </row>
    <row r="976" spans="4:37">
      <c r="D976" s="16">
        <f t="shared" ca="1" si="332"/>
        <v>15</v>
      </c>
      <c r="E976">
        <f t="shared" ca="1" si="332"/>
        <v>5</v>
      </c>
      <c r="F976">
        <f t="shared" si="353"/>
        <v>973</v>
      </c>
      <c r="G976" t="str">
        <f ca="1">VLOOKUP(D976,firstname[],2,FALSE)</f>
        <v>Brendon</v>
      </c>
      <c r="H976" s="3" t="str">
        <f ca="1">VLOOKUP(E976,lastname[],2,FALSE)</f>
        <v>Bacchan</v>
      </c>
      <c r="I976">
        <f t="shared" ca="1" si="333"/>
        <v>29</v>
      </c>
      <c r="J976">
        <f t="shared" ca="1" si="334"/>
        <v>2</v>
      </c>
      <c r="K976" t="str">
        <f t="shared" ca="1" si="335"/>
        <v>women</v>
      </c>
      <c r="L976">
        <f t="shared" ca="1" si="336"/>
        <v>5</v>
      </c>
      <c r="M976" t="str">
        <f t="shared" ca="1" si="337"/>
        <v>Electrical</v>
      </c>
      <c r="N976">
        <f t="shared" ca="1" si="338"/>
        <v>2</v>
      </c>
      <c r="O976" t="str">
        <f t="shared" ca="1" si="339"/>
        <v>SSC</v>
      </c>
      <c r="P976">
        <f t="shared" ca="1" si="340"/>
        <v>2</v>
      </c>
      <c r="Q976">
        <f t="shared" ca="1" si="341"/>
        <v>1</v>
      </c>
      <c r="R976">
        <f t="shared" ca="1" si="342"/>
        <v>1078204</v>
      </c>
      <c r="S976">
        <f t="shared" ca="1" si="343"/>
        <v>8</v>
      </c>
      <c r="T976" t="str">
        <f t="shared" ca="1" si="344"/>
        <v>Cardiff</v>
      </c>
      <c r="U976">
        <f t="shared" ca="1" si="345"/>
        <v>7420936.8416436249</v>
      </c>
      <c r="V976">
        <f t="shared" ca="1" si="346"/>
        <v>357897.53097578231</v>
      </c>
      <c r="W976">
        <f t="shared" ca="1" si="347"/>
        <v>173410.14949608376</v>
      </c>
      <c r="X976">
        <f t="shared" ca="1" si="348"/>
        <v>86529.424033808187</v>
      </c>
      <c r="Y976">
        <f t="shared" ca="1" si="349"/>
        <v>756871.18034650292</v>
      </c>
      <c r="Z976">
        <f t="shared" ca="1" si="350"/>
        <v>549824.99433764047</v>
      </c>
      <c r="AA976">
        <f t="shared" ca="1" si="351"/>
        <v>9222375.9854773488</v>
      </c>
      <c r="AB976">
        <f t="shared" ca="1" si="352"/>
        <v>8021077.850121255</v>
      </c>
      <c r="AD976">
        <f ca="1">IF(main[[#This Row],[Place]]="Melbourne",main[[#This Row],[Networth]],0)</f>
        <v>0</v>
      </c>
      <c r="AE976">
        <f ca="1">IF(main[[#This Row],[Place]]="Cardiff",main[[#This Row],[Networth]],0)</f>
        <v>8021077.850121255</v>
      </c>
      <c r="AF976">
        <f ca="1">IF(main[[#This Row],[Place]]="New york",main[[#This Row],[Networth]],0)</f>
        <v>0</v>
      </c>
      <c r="AG976">
        <f ca="1">IF(main[[#This Row],[Place]]="London",main[[#This Row],[Networth]],0)</f>
        <v>0</v>
      </c>
      <c r="AH976">
        <f ca="1">IF(main[[#This Row],[Place]]="Paris",main[[#This Row],[Networth]],0)</f>
        <v>0</v>
      </c>
      <c r="AI976">
        <f ca="1">IF(main[[#This Row],[Place]]="Rome",main[[#This Row],[Networth]],0)</f>
        <v>0</v>
      </c>
      <c r="AJ976">
        <f ca="1">IF(main[[#This Row],[Place]]="Delhi",main[[#This Row],[Networth]],0)</f>
        <v>0</v>
      </c>
      <c r="AK976">
        <f ca="1">IF(main[[#This Row],[Place]]="Lords",main[[#This Row],[Networth]],0)</f>
        <v>0</v>
      </c>
    </row>
    <row r="977" spans="4:37">
      <c r="D977" s="16">
        <f t="shared" ca="1" si="332"/>
        <v>25</v>
      </c>
      <c r="E977">
        <f t="shared" ca="1" si="332"/>
        <v>24</v>
      </c>
      <c r="F977">
        <f t="shared" si="353"/>
        <v>974</v>
      </c>
      <c r="G977" t="str">
        <f ca="1">VLOOKUP(D977,firstname[],2,FALSE)</f>
        <v>Washington</v>
      </c>
      <c r="H977" s="3" t="str">
        <f ca="1">VLOOKUP(E977,lastname[],2,FALSE)</f>
        <v>Sundar</v>
      </c>
      <c r="I977">
        <f t="shared" ca="1" si="333"/>
        <v>37</v>
      </c>
      <c r="J977">
        <f t="shared" ca="1" si="334"/>
        <v>1</v>
      </c>
      <c r="K977" t="str">
        <f t="shared" ca="1" si="335"/>
        <v>men</v>
      </c>
      <c r="L977">
        <f t="shared" ca="1" si="336"/>
        <v>2</v>
      </c>
      <c r="M977" t="str">
        <f t="shared" ca="1" si="337"/>
        <v>Chemical</v>
      </c>
      <c r="N977">
        <f t="shared" ca="1" si="338"/>
        <v>2</v>
      </c>
      <c r="O977" t="str">
        <f t="shared" ca="1" si="339"/>
        <v>SSC</v>
      </c>
      <c r="P977">
        <f t="shared" ca="1" si="340"/>
        <v>2</v>
      </c>
      <c r="Q977">
        <f t="shared" ca="1" si="341"/>
        <v>3</v>
      </c>
      <c r="R977">
        <f t="shared" ca="1" si="342"/>
        <v>716885</v>
      </c>
      <c r="S977">
        <f t="shared" ca="1" si="343"/>
        <v>3</v>
      </c>
      <c r="T977" t="str">
        <f t="shared" ca="1" si="344"/>
        <v>Paris</v>
      </c>
      <c r="U977">
        <f t="shared" ca="1" si="345"/>
        <v>4796573.5881751562</v>
      </c>
      <c r="V977">
        <f t="shared" ca="1" si="346"/>
        <v>67834.912828993256</v>
      </c>
      <c r="W977">
        <f t="shared" ca="1" si="347"/>
        <v>557626.6840411087</v>
      </c>
      <c r="X977">
        <f t="shared" ca="1" si="348"/>
        <v>309689.03641977435</v>
      </c>
      <c r="Y977">
        <f t="shared" ca="1" si="349"/>
        <v>350452.3958125452</v>
      </c>
      <c r="Z977">
        <f t="shared" ca="1" si="350"/>
        <v>484127.83386466792</v>
      </c>
      <c r="AA977">
        <f t="shared" ca="1" si="351"/>
        <v>6555213.1060809325</v>
      </c>
      <c r="AB977">
        <f t="shared" ca="1" si="352"/>
        <v>5827236.7610196201</v>
      </c>
      <c r="AD977">
        <f ca="1">IF(main[[#This Row],[Place]]="Melbourne",main[[#This Row],[Networth]],0)</f>
        <v>0</v>
      </c>
      <c r="AE977">
        <f ca="1">IF(main[[#This Row],[Place]]="Cardiff",main[[#This Row],[Networth]],0)</f>
        <v>0</v>
      </c>
      <c r="AF977">
        <f ca="1">IF(main[[#This Row],[Place]]="New york",main[[#This Row],[Networth]],0)</f>
        <v>0</v>
      </c>
      <c r="AG977">
        <f ca="1">IF(main[[#This Row],[Place]]="London",main[[#This Row],[Networth]],0)</f>
        <v>0</v>
      </c>
      <c r="AH977">
        <f ca="1">IF(main[[#This Row],[Place]]="Paris",main[[#This Row],[Networth]],0)</f>
        <v>5827236.7610196201</v>
      </c>
      <c r="AI977">
        <f ca="1">IF(main[[#This Row],[Place]]="Rome",main[[#This Row],[Networth]],0)</f>
        <v>0</v>
      </c>
      <c r="AJ977">
        <f ca="1">IF(main[[#This Row],[Place]]="Delhi",main[[#This Row],[Networth]],0)</f>
        <v>0</v>
      </c>
      <c r="AK977">
        <f ca="1">IF(main[[#This Row],[Place]]="Lords",main[[#This Row],[Networth]],0)</f>
        <v>0</v>
      </c>
    </row>
    <row r="978" spans="4:37">
      <c r="D978" s="16">
        <f t="shared" ca="1" si="332"/>
        <v>24</v>
      </c>
      <c r="E978">
        <f t="shared" ca="1" si="332"/>
        <v>13</v>
      </c>
      <c r="F978">
        <f t="shared" si="353"/>
        <v>975</v>
      </c>
      <c r="G978" t="str">
        <f ca="1">VLOOKUP(D978,firstname[],2,FALSE)</f>
        <v>Katnam</v>
      </c>
      <c r="H978" s="3" t="str">
        <f ca="1">VLOOKUP(E978,lastname[],2,FALSE)</f>
        <v>Hooda</v>
      </c>
      <c r="I978">
        <f t="shared" ca="1" si="333"/>
        <v>43</v>
      </c>
      <c r="J978">
        <f t="shared" ca="1" si="334"/>
        <v>1</v>
      </c>
      <c r="K978" t="str">
        <f t="shared" ca="1" si="335"/>
        <v>men</v>
      </c>
      <c r="L978">
        <f t="shared" ca="1" si="336"/>
        <v>2</v>
      </c>
      <c r="M978" t="str">
        <f t="shared" ca="1" si="337"/>
        <v>Chemical</v>
      </c>
      <c r="N978">
        <f t="shared" ca="1" si="338"/>
        <v>4</v>
      </c>
      <c r="O978" t="str">
        <f t="shared" ca="1" si="339"/>
        <v>PostGraduate</v>
      </c>
      <c r="P978">
        <f t="shared" ca="1" si="340"/>
        <v>3</v>
      </c>
      <c r="Q978">
        <f t="shared" ca="1" si="341"/>
        <v>2</v>
      </c>
      <c r="R978">
        <f t="shared" ca="1" si="342"/>
        <v>1420709</v>
      </c>
      <c r="S978">
        <f t="shared" ca="1" si="343"/>
        <v>7</v>
      </c>
      <c r="T978" t="str">
        <f t="shared" ca="1" si="344"/>
        <v>Melbourne</v>
      </c>
      <c r="U978">
        <f t="shared" ca="1" si="345"/>
        <v>13651523.654213894</v>
      </c>
      <c r="V978">
        <f t="shared" ca="1" si="346"/>
        <v>77130.167404870735</v>
      </c>
      <c r="W978">
        <f t="shared" ca="1" si="347"/>
        <v>378849.18039143918</v>
      </c>
      <c r="X978">
        <f t="shared" ca="1" si="348"/>
        <v>343214.34411747335</v>
      </c>
      <c r="Y978">
        <f t="shared" ca="1" si="349"/>
        <v>395239.86947315495</v>
      </c>
      <c r="Z978">
        <f t="shared" ca="1" si="350"/>
        <v>882227.68297663273</v>
      </c>
      <c r="AA978">
        <f t="shared" ca="1" si="351"/>
        <v>16333309.517581966</v>
      </c>
      <c r="AB978">
        <f t="shared" ca="1" si="352"/>
        <v>15517725.136586465</v>
      </c>
      <c r="AD978">
        <f ca="1">IF(main[[#This Row],[Place]]="Melbourne",main[[#This Row],[Networth]],0)</f>
        <v>15517725.136586465</v>
      </c>
      <c r="AE978">
        <f ca="1">IF(main[[#This Row],[Place]]="Cardiff",main[[#This Row],[Networth]],0)</f>
        <v>0</v>
      </c>
      <c r="AF978">
        <f ca="1">IF(main[[#This Row],[Place]]="New york",main[[#This Row],[Networth]],0)</f>
        <v>0</v>
      </c>
      <c r="AG978">
        <f ca="1">IF(main[[#This Row],[Place]]="London",main[[#This Row],[Networth]],0)</f>
        <v>0</v>
      </c>
      <c r="AH978">
        <f ca="1">IF(main[[#This Row],[Place]]="Paris",main[[#This Row],[Networth]],0)</f>
        <v>0</v>
      </c>
      <c r="AI978">
        <f ca="1">IF(main[[#This Row],[Place]]="Rome",main[[#This Row],[Networth]],0)</f>
        <v>0</v>
      </c>
      <c r="AJ978">
        <f ca="1">IF(main[[#This Row],[Place]]="Delhi",main[[#This Row],[Networth]],0)</f>
        <v>0</v>
      </c>
      <c r="AK978">
        <f ca="1">IF(main[[#This Row],[Place]]="Lords",main[[#This Row],[Networth]],0)</f>
        <v>0</v>
      </c>
    </row>
    <row r="979" spans="4:37">
      <c r="D979" s="16">
        <f t="shared" ca="1" si="332"/>
        <v>25</v>
      </c>
      <c r="E979">
        <f t="shared" ca="1" si="332"/>
        <v>23</v>
      </c>
      <c r="F979">
        <f t="shared" si="353"/>
        <v>976</v>
      </c>
      <c r="G979" t="str">
        <f ca="1">VLOOKUP(D979,firstname[],2,FALSE)</f>
        <v>Washington</v>
      </c>
      <c r="H979" s="3" t="str">
        <f ca="1">VLOOKUP(E979,lastname[],2,FALSE)</f>
        <v>Kat</v>
      </c>
      <c r="I979">
        <f t="shared" ca="1" si="333"/>
        <v>26</v>
      </c>
      <c r="J979">
        <f t="shared" ca="1" si="334"/>
        <v>2</v>
      </c>
      <c r="K979" t="str">
        <f t="shared" ca="1" si="335"/>
        <v>women</v>
      </c>
      <c r="L979">
        <f t="shared" ca="1" si="336"/>
        <v>3</v>
      </c>
      <c r="M979" t="str">
        <f t="shared" ca="1" si="337"/>
        <v>Mechanical</v>
      </c>
      <c r="N979">
        <f t="shared" ca="1" si="338"/>
        <v>4</v>
      </c>
      <c r="O979" t="str">
        <f t="shared" ca="1" si="339"/>
        <v>PostGraduate</v>
      </c>
      <c r="P979">
        <f t="shared" ca="1" si="340"/>
        <v>2</v>
      </c>
      <c r="Q979">
        <f t="shared" ca="1" si="341"/>
        <v>1</v>
      </c>
      <c r="R979">
        <f t="shared" ca="1" si="342"/>
        <v>818167</v>
      </c>
      <c r="S979">
        <f t="shared" ca="1" si="343"/>
        <v>3</v>
      </c>
      <c r="T979" t="str">
        <f t="shared" ca="1" si="344"/>
        <v>Paris</v>
      </c>
      <c r="U979">
        <f t="shared" ca="1" si="345"/>
        <v>4787397.0383183388</v>
      </c>
      <c r="V979">
        <f t="shared" ca="1" si="346"/>
        <v>335729.66524641094</v>
      </c>
      <c r="W979">
        <f t="shared" ca="1" si="347"/>
        <v>605238.38201416656</v>
      </c>
      <c r="X979">
        <f t="shared" ca="1" si="348"/>
        <v>505751.85837968043</v>
      </c>
      <c r="Y979">
        <f t="shared" ca="1" si="349"/>
        <v>575934.16938307555</v>
      </c>
      <c r="Z979">
        <f t="shared" ca="1" si="350"/>
        <v>417710.45593954553</v>
      </c>
      <c r="AA979">
        <f t="shared" ca="1" si="351"/>
        <v>6628512.8762720507</v>
      </c>
      <c r="AB979">
        <f t="shared" ca="1" si="352"/>
        <v>5211097.1832628828</v>
      </c>
      <c r="AD979">
        <f ca="1">IF(main[[#This Row],[Place]]="Melbourne",main[[#This Row],[Networth]],0)</f>
        <v>0</v>
      </c>
      <c r="AE979">
        <f ca="1">IF(main[[#This Row],[Place]]="Cardiff",main[[#This Row],[Networth]],0)</f>
        <v>0</v>
      </c>
      <c r="AF979">
        <f ca="1">IF(main[[#This Row],[Place]]="New york",main[[#This Row],[Networth]],0)</f>
        <v>0</v>
      </c>
      <c r="AG979">
        <f ca="1">IF(main[[#This Row],[Place]]="London",main[[#This Row],[Networth]],0)</f>
        <v>0</v>
      </c>
      <c r="AH979">
        <f ca="1">IF(main[[#This Row],[Place]]="Paris",main[[#This Row],[Networth]],0)</f>
        <v>5211097.1832628828</v>
      </c>
      <c r="AI979">
        <f ca="1">IF(main[[#This Row],[Place]]="Rome",main[[#This Row],[Networth]],0)</f>
        <v>0</v>
      </c>
      <c r="AJ979">
        <f ca="1">IF(main[[#This Row],[Place]]="Delhi",main[[#This Row],[Networth]],0)</f>
        <v>0</v>
      </c>
      <c r="AK979">
        <f ca="1">IF(main[[#This Row],[Place]]="Lords",main[[#This Row],[Networth]],0)</f>
        <v>0</v>
      </c>
    </row>
    <row r="980" spans="4:37">
      <c r="D980" s="16">
        <f t="shared" ca="1" si="332"/>
        <v>26</v>
      </c>
      <c r="E980">
        <f t="shared" ca="1" si="332"/>
        <v>25</v>
      </c>
      <c r="F980">
        <f t="shared" si="353"/>
        <v>977</v>
      </c>
      <c r="G980" t="str">
        <f ca="1">VLOOKUP(D980,firstname[],2,FALSE)</f>
        <v>Paul</v>
      </c>
      <c r="H980" s="3" t="str">
        <f ca="1">VLOOKUP(E980,lastname[],2,FALSE)</f>
        <v>Mathhodkar</v>
      </c>
      <c r="I980">
        <f t="shared" ca="1" si="333"/>
        <v>42</v>
      </c>
      <c r="J980">
        <f t="shared" ca="1" si="334"/>
        <v>2</v>
      </c>
      <c r="K980" t="str">
        <f t="shared" ca="1" si="335"/>
        <v>women</v>
      </c>
      <c r="L980">
        <f t="shared" ca="1" si="336"/>
        <v>3</v>
      </c>
      <c r="M980" t="str">
        <f t="shared" ca="1" si="337"/>
        <v>Mechanical</v>
      </c>
      <c r="N980">
        <f t="shared" ca="1" si="338"/>
        <v>4</v>
      </c>
      <c r="O980" t="str">
        <f t="shared" ca="1" si="339"/>
        <v>PostGraduate</v>
      </c>
      <c r="P980">
        <f t="shared" ca="1" si="340"/>
        <v>3</v>
      </c>
      <c r="Q980">
        <f t="shared" ca="1" si="341"/>
        <v>2</v>
      </c>
      <c r="R980">
        <f t="shared" ca="1" si="342"/>
        <v>302045</v>
      </c>
      <c r="S980">
        <f t="shared" ca="1" si="343"/>
        <v>8</v>
      </c>
      <c r="T980" t="str">
        <f t="shared" ca="1" si="344"/>
        <v>Cardiff</v>
      </c>
      <c r="U980">
        <f t="shared" ca="1" si="345"/>
        <v>1511985.2318878982</v>
      </c>
      <c r="V980">
        <f t="shared" ca="1" si="346"/>
        <v>103048.12111569942</v>
      </c>
      <c r="W980">
        <f t="shared" ca="1" si="347"/>
        <v>266220.34441015247</v>
      </c>
      <c r="X980">
        <f t="shared" ca="1" si="348"/>
        <v>136489.0789547076</v>
      </c>
      <c r="Y980">
        <f t="shared" ca="1" si="349"/>
        <v>247131.17829991924</v>
      </c>
      <c r="Z980">
        <f t="shared" ca="1" si="350"/>
        <v>142697.63097580953</v>
      </c>
      <c r="AA980">
        <f t="shared" ca="1" si="351"/>
        <v>2222948.20727386</v>
      </c>
      <c r="AB980">
        <f t="shared" ca="1" si="352"/>
        <v>1736279.8289035338</v>
      </c>
      <c r="AD980">
        <f ca="1">IF(main[[#This Row],[Place]]="Melbourne",main[[#This Row],[Networth]],0)</f>
        <v>0</v>
      </c>
      <c r="AE980">
        <f ca="1">IF(main[[#This Row],[Place]]="Cardiff",main[[#This Row],[Networth]],0)</f>
        <v>1736279.8289035338</v>
      </c>
      <c r="AF980">
        <f ca="1">IF(main[[#This Row],[Place]]="New york",main[[#This Row],[Networth]],0)</f>
        <v>0</v>
      </c>
      <c r="AG980">
        <f ca="1">IF(main[[#This Row],[Place]]="London",main[[#This Row],[Networth]],0)</f>
        <v>0</v>
      </c>
      <c r="AH980">
        <f ca="1">IF(main[[#This Row],[Place]]="Paris",main[[#This Row],[Networth]],0)</f>
        <v>0</v>
      </c>
      <c r="AI980">
        <f ca="1">IF(main[[#This Row],[Place]]="Rome",main[[#This Row],[Networth]],0)</f>
        <v>0</v>
      </c>
      <c r="AJ980">
        <f ca="1">IF(main[[#This Row],[Place]]="Delhi",main[[#This Row],[Networth]],0)</f>
        <v>0</v>
      </c>
      <c r="AK980">
        <f ca="1">IF(main[[#This Row],[Place]]="Lords",main[[#This Row],[Networth]],0)</f>
        <v>0</v>
      </c>
    </row>
    <row r="981" spans="4:37">
      <c r="D981" s="16">
        <f t="shared" ca="1" si="332"/>
        <v>24</v>
      </c>
      <c r="E981">
        <f t="shared" ca="1" si="332"/>
        <v>6</v>
      </c>
      <c r="F981">
        <f t="shared" si="353"/>
        <v>978</v>
      </c>
      <c r="G981" t="str">
        <f ca="1">VLOOKUP(D981,firstname[],2,FALSE)</f>
        <v>Katnam</v>
      </c>
      <c r="H981" s="3" t="str">
        <f ca="1">VLOOKUP(E981,lastname[],2,FALSE)</f>
        <v>Pant</v>
      </c>
      <c r="I981">
        <f t="shared" ca="1" si="333"/>
        <v>31</v>
      </c>
      <c r="J981">
        <f t="shared" ca="1" si="334"/>
        <v>2</v>
      </c>
      <c r="K981" t="str">
        <f t="shared" ca="1" si="335"/>
        <v>women</v>
      </c>
      <c r="L981">
        <f t="shared" ca="1" si="336"/>
        <v>3</v>
      </c>
      <c r="M981" t="str">
        <f t="shared" ca="1" si="337"/>
        <v>Mechanical</v>
      </c>
      <c r="N981">
        <f t="shared" ca="1" si="338"/>
        <v>3</v>
      </c>
      <c r="O981" t="str">
        <f t="shared" ca="1" si="339"/>
        <v>Graduate</v>
      </c>
      <c r="P981">
        <f t="shared" ca="1" si="340"/>
        <v>3</v>
      </c>
      <c r="Q981">
        <f t="shared" ca="1" si="341"/>
        <v>4</v>
      </c>
      <c r="R981">
        <f t="shared" ca="1" si="342"/>
        <v>784076</v>
      </c>
      <c r="S981">
        <f t="shared" ca="1" si="343"/>
        <v>1</v>
      </c>
      <c r="T981" t="str">
        <f t="shared" ca="1" si="344"/>
        <v>New york</v>
      </c>
      <c r="U981">
        <f t="shared" ca="1" si="345"/>
        <v>2271165.0856753923</v>
      </c>
      <c r="V981">
        <f t="shared" ca="1" si="346"/>
        <v>41165.353841709817</v>
      </c>
      <c r="W981">
        <f t="shared" ca="1" si="347"/>
        <v>180491.93005548613</v>
      </c>
      <c r="X981">
        <f t="shared" ca="1" si="348"/>
        <v>61439.758530092709</v>
      </c>
      <c r="Y981">
        <f t="shared" ca="1" si="349"/>
        <v>527383.28424829524</v>
      </c>
      <c r="Z981">
        <f t="shared" ca="1" si="350"/>
        <v>396575.16183303046</v>
      </c>
      <c r="AA981">
        <f t="shared" ca="1" si="351"/>
        <v>3632308.177563909</v>
      </c>
      <c r="AB981">
        <f t="shared" ca="1" si="352"/>
        <v>3002319.7809438109</v>
      </c>
      <c r="AD981">
        <f ca="1">IF(main[[#This Row],[Place]]="Melbourne",main[[#This Row],[Networth]],0)</f>
        <v>0</v>
      </c>
      <c r="AE981">
        <f ca="1">IF(main[[#This Row],[Place]]="Cardiff",main[[#This Row],[Networth]],0)</f>
        <v>0</v>
      </c>
      <c r="AF981">
        <f ca="1">IF(main[[#This Row],[Place]]="New york",main[[#This Row],[Networth]],0)</f>
        <v>3002319.7809438109</v>
      </c>
      <c r="AG981">
        <f ca="1">IF(main[[#This Row],[Place]]="London",main[[#This Row],[Networth]],0)</f>
        <v>0</v>
      </c>
      <c r="AH981">
        <f ca="1">IF(main[[#This Row],[Place]]="Paris",main[[#This Row],[Networth]],0)</f>
        <v>0</v>
      </c>
      <c r="AI981">
        <f ca="1">IF(main[[#This Row],[Place]]="Rome",main[[#This Row],[Networth]],0)</f>
        <v>0</v>
      </c>
      <c r="AJ981">
        <f ca="1">IF(main[[#This Row],[Place]]="Delhi",main[[#This Row],[Networth]],0)</f>
        <v>0</v>
      </c>
      <c r="AK981">
        <f ca="1">IF(main[[#This Row],[Place]]="Lords",main[[#This Row],[Networth]],0)</f>
        <v>0</v>
      </c>
    </row>
    <row r="982" spans="4:37">
      <c r="D982" s="16">
        <f t="shared" ca="1" si="332"/>
        <v>28</v>
      </c>
      <c r="E982">
        <f t="shared" ca="1" si="332"/>
        <v>5</v>
      </c>
      <c r="F982">
        <f t="shared" si="353"/>
        <v>979</v>
      </c>
      <c r="G982" t="str">
        <f ca="1">VLOOKUP(D982,firstname[],2,FALSE)</f>
        <v>Nathan</v>
      </c>
      <c r="H982" s="3" t="str">
        <f ca="1">VLOOKUP(E982,lastname[],2,FALSE)</f>
        <v>Bacchan</v>
      </c>
      <c r="I982">
        <f t="shared" ca="1" si="333"/>
        <v>40</v>
      </c>
      <c r="J982">
        <f t="shared" ca="1" si="334"/>
        <v>1</v>
      </c>
      <c r="K982" t="str">
        <f t="shared" ca="1" si="335"/>
        <v>men</v>
      </c>
      <c r="L982">
        <f t="shared" ca="1" si="336"/>
        <v>1</v>
      </c>
      <c r="M982" t="str">
        <f t="shared" ca="1" si="337"/>
        <v>Computer Science</v>
      </c>
      <c r="N982">
        <f t="shared" ca="1" si="338"/>
        <v>5</v>
      </c>
      <c r="O982" t="str">
        <f t="shared" ca="1" si="339"/>
        <v>PHD</v>
      </c>
      <c r="P982">
        <f t="shared" ca="1" si="340"/>
        <v>1</v>
      </c>
      <c r="Q982">
        <f t="shared" ca="1" si="341"/>
        <v>1</v>
      </c>
      <c r="R982">
        <f t="shared" ca="1" si="342"/>
        <v>652067</v>
      </c>
      <c r="S982">
        <f t="shared" ca="1" si="343"/>
        <v>7</v>
      </c>
      <c r="T982" t="str">
        <f t="shared" ca="1" si="344"/>
        <v>Melbourne</v>
      </c>
      <c r="U982">
        <f t="shared" ca="1" si="345"/>
        <v>427549.37655107997</v>
      </c>
      <c r="V982">
        <f t="shared" ca="1" si="346"/>
        <v>19055.218255662108</v>
      </c>
      <c r="W982">
        <f t="shared" ca="1" si="347"/>
        <v>398591.52002858685</v>
      </c>
      <c r="X982">
        <f t="shared" ca="1" si="348"/>
        <v>226104.04432071908</v>
      </c>
      <c r="Y982">
        <f t="shared" ca="1" si="349"/>
        <v>162828.10261361007</v>
      </c>
      <c r="Z982">
        <f t="shared" ca="1" si="350"/>
        <v>212843.82152311571</v>
      </c>
      <c r="AA982">
        <f t="shared" ca="1" si="351"/>
        <v>1691051.7181027827</v>
      </c>
      <c r="AB982">
        <f t="shared" ca="1" si="352"/>
        <v>1283064.3529127915</v>
      </c>
      <c r="AD982">
        <f ca="1">IF(main[[#This Row],[Place]]="Melbourne",main[[#This Row],[Networth]],0)</f>
        <v>1283064.3529127915</v>
      </c>
      <c r="AE982">
        <f ca="1">IF(main[[#This Row],[Place]]="Cardiff",main[[#This Row],[Networth]],0)</f>
        <v>0</v>
      </c>
      <c r="AF982">
        <f ca="1">IF(main[[#This Row],[Place]]="New york",main[[#This Row],[Networth]],0)</f>
        <v>0</v>
      </c>
      <c r="AG982">
        <f ca="1">IF(main[[#This Row],[Place]]="London",main[[#This Row],[Networth]],0)</f>
        <v>0</v>
      </c>
      <c r="AH982">
        <f ca="1">IF(main[[#This Row],[Place]]="Paris",main[[#This Row],[Networth]],0)</f>
        <v>0</v>
      </c>
      <c r="AI982">
        <f ca="1">IF(main[[#This Row],[Place]]="Rome",main[[#This Row],[Networth]],0)</f>
        <v>0</v>
      </c>
      <c r="AJ982">
        <f ca="1">IF(main[[#This Row],[Place]]="Delhi",main[[#This Row],[Networth]],0)</f>
        <v>0</v>
      </c>
      <c r="AK982">
        <f ca="1">IF(main[[#This Row],[Place]]="Lords",main[[#This Row],[Networth]],0)</f>
        <v>0</v>
      </c>
    </row>
    <row r="983" spans="4:37">
      <c r="D983" s="16">
        <f t="shared" ca="1" si="332"/>
        <v>4</v>
      </c>
      <c r="E983">
        <f t="shared" ca="1" si="332"/>
        <v>16</v>
      </c>
      <c r="F983">
        <f t="shared" si="353"/>
        <v>980</v>
      </c>
      <c r="G983" t="str">
        <f ca="1">VLOOKUP(D983,firstname[],2,FALSE)</f>
        <v>Sharmila</v>
      </c>
      <c r="H983" s="3" t="str">
        <f ca="1">VLOOKUP(E983,lastname[],2,FALSE)</f>
        <v>Maxwell</v>
      </c>
      <c r="I983">
        <f t="shared" ca="1" si="333"/>
        <v>36</v>
      </c>
      <c r="J983">
        <f t="shared" ca="1" si="334"/>
        <v>2</v>
      </c>
      <c r="K983" t="str">
        <f t="shared" ca="1" si="335"/>
        <v>women</v>
      </c>
      <c r="L983">
        <f t="shared" ca="1" si="336"/>
        <v>6</v>
      </c>
      <c r="M983" t="str">
        <f t="shared" ca="1" si="337"/>
        <v>Biotech</v>
      </c>
      <c r="N983">
        <f t="shared" ca="1" si="338"/>
        <v>4</v>
      </c>
      <c r="O983" t="str">
        <f t="shared" ca="1" si="339"/>
        <v>PostGraduate</v>
      </c>
      <c r="P983">
        <f t="shared" ca="1" si="340"/>
        <v>2</v>
      </c>
      <c r="Q983">
        <f t="shared" ca="1" si="341"/>
        <v>4</v>
      </c>
      <c r="R983">
        <f t="shared" ca="1" si="342"/>
        <v>1469724</v>
      </c>
      <c r="S983">
        <f t="shared" ca="1" si="343"/>
        <v>2</v>
      </c>
      <c r="T983" t="str">
        <f t="shared" ca="1" si="344"/>
        <v>London</v>
      </c>
      <c r="U983">
        <f t="shared" ca="1" si="345"/>
        <v>1137582.2837382574</v>
      </c>
      <c r="V983">
        <f t="shared" ca="1" si="346"/>
        <v>111446.65063125778</v>
      </c>
      <c r="W983">
        <f t="shared" ca="1" si="347"/>
        <v>288013.8798024857</v>
      </c>
      <c r="X983">
        <f t="shared" ca="1" si="348"/>
        <v>89702.338884218654</v>
      </c>
      <c r="Y983">
        <f t="shared" ca="1" si="349"/>
        <v>278184.49031431152</v>
      </c>
      <c r="Z983">
        <f t="shared" ca="1" si="350"/>
        <v>881678.6429675431</v>
      </c>
      <c r="AA983">
        <f t="shared" ca="1" si="351"/>
        <v>3776998.8065082864</v>
      </c>
      <c r="AB983">
        <f t="shared" ca="1" si="352"/>
        <v>3297665.3266784986</v>
      </c>
      <c r="AD983">
        <f ca="1">IF(main[[#This Row],[Place]]="Melbourne",main[[#This Row],[Networth]],0)</f>
        <v>0</v>
      </c>
      <c r="AE983">
        <f ca="1">IF(main[[#This Row],[Place]]="Cardiff",main[[#This Row],[Networth]],0)</f>
        <v>0</v>
      </c>
      <c r="AF983">
        <f ca="1">IF(main[[#This Row],[Place]]="New york",main[[#This Row],[Networth]],0)</f>
        <v>0</v>
      </c>
      <c r="AG983">
        <f ca="1">IF(main[[#This Row],[Place]]="London",main[[#This Row],[Networth]],0)</f>
        <v>3297665.3266784986</v>
      </c>
      <c r="AH983">
        <f ca="1">IF(main[[#This Row],[Place]]="Paris",main[[#This Row],[Networth]],0)</f>
        <v>0</v>
      </c>
      <c r="AI983">
        <f ca="1">IF(main[[#This Row],[Place]]="Rome",main[[#This Row],[Networth]],0)</f>
        <v>0</v>
      </c>
      <c r="AJ983">
        <f ca="1">IF(main[[#This Row],[Place]]="Delhi",main[[#This Row],[Networth]],0)</f>
        <v>0</v>
      </c>
      <c r="AK983">
        <f ca="1">IF(main[[#This Row],[Place]]="Lords",main[[#This Row],[Networth]],0)</f>
        <v>0</v>
      </c>
    </row>
    <row r="984" spans="4:37">
      <c r="D984" s="16">
        <f t="shared" ca="1" si="332"/>
        <v>4</v>
      </c>
      <c r="E984">
        <f t="shared" ca="1" si="332"/>
        <v>18</v>
      </c>
      <c r="F984">
        <f t="shared" si="353"/>
        <v>981</v>
      </c>
      <c r="G984" t="str">
        <f ca="1">VLOOKUP(D984,firstname[],2,FALSE)</f>
        <v>Sharmila</v>
      </c>
      <c r="H984" s="3" t="str">
        <f ca="1">VLOOKUP(E984,lastname[],2,FALSE)</f>
        <v>Williams</v>
      </c>
      <c r="I984">
        <f t="shared" ca="1" si="333"/>
        <v>32</v>
      </c>
      <c r="J984">
        <f t="shared" ca="1" si="334"/>
        <v>1</v>
      </c>
      <c r="K984" t="str">
        <f t="shared" ca="1" si="335"/>
        <v>men</v>
      </c>
      <c r="L984">
        <f t="shared" ca="1" si="336"/>
        <v>6</v>
      </c>
      <c r="M984" t="str">
        <f t="shared" ca="1" si="337"/>
        <v>Biotech</v>
      </c>
      <c r="N984">
        <f t="shared" ca="1" si="338"/>
        <v>5</v>
      </c>
      <c r="O984" t="str">
        <f t="shared" ca="1" si="339"/>
        <v>PHD</v>
      </c>
      <c r="P984">
        <f t="shared" ca="1" si="340"/>
        <v>2</v>
      </c>
      <c r="Q984">
        <f t="shared" ca="1" si="341"/>
        <v>1</v>
      </c>
      <c r="R984">
        <f t="shared" ca="1" si="342"/>
        <v>1196149</v>
      </c>
      <c r="S984">
        <f t="shared" ca="1" si="343"/>
        <v>5</v>
      </c>
      <c r="T984" t="str">
        <f t="shared" ca="1" si="344"/>
        <v>Delhi</v>
      </c>
      <c r="U984">
        <f t="shared" ca="1" si="345"/>
        <v>10570440.256861862</v>
      </c>
      <c r="V984">
        <f t="shared" ca="1" si="346"/>
        <v>51675.067254273701</v>
      </c>
      <c r="W984">
        <f t="shared" ca="1" si="347"/>
        <v>381714.62941538444</v>
      </c>
      <c r="X984">
        <f t="shared" ca="1" si="348"/>
        <v>353793.74090197909</v>
      </c>
      <c r="Y984">
        <f t="shared" ca="1" si="349"/>
        <v>424542.0351073271</v>
      </c>
      <c r="Z984">
        <f t="shared" ca="1" si="350"/>
        <v>580261.4044459369</v>
      </c>
      <c r="AA984">
        <f t="shared" ca="1" si="351"/>
        <v>12728565.290723182</v>
      </c>
      <c r="AB984">
        <f t="shared" ca="1" si="352"/>
        <v>11898554.447459603</v>
      </c>
      <c r="AD984">
        <f ca="1">IF(main[[#This Row],[Place]]="Melbourne",main[[#This Row],[Networth]],0)</f>
        <v>0</v>
      </c>
      <c r="AE984">
        <f ca="1">IF(main[[#This Row],[Place]]="Cardiff",main[[#This Row],[Networth]],0)</f>
        <v>0</v>
      </c>
      <c r="AF984">
        <f ca="1">IF(main[[#This Row],[Place]]="New york",main[[#This Row],[Networth]],0)</f>
        <v>0</v>
      </c>
      <c r="AG984">
        <f ca="1">IF(main[[#This Row],[Place]]="London",main[[#This Row],[Networth]],0)</f>
        <v>0</v>
      </c>
      <c r="AH984">
        <f ca="1">IF(main[[#This Row],[Place]]="Paris",main[[#This Row],[Networth]],0)</f>
        <v>0</v>
      </c>
      <c r="AI984">
        <f ca="1">IF(main[[#This Row],[Place]]="Rome",main[[#This Row],[Networth]],0)</f>
        <v>0</v>
      </c>
      <c r="AJ984">
        <f ca="1">IF(main[[#This Row],[Place]]="Delhi",main[[#This Row],[Networth]],0)</f>
        <v>11898554.447459603</v>
      </c>
      <c r="AK984">
        <f ca="1">IF(main[[#This Row],[Place]]="Lords",main[[#This Row],[Networth]],0)</f>
        <v>0</v>
      </c>
    </row>
    <row r="985" spans="4:37">
      <c r="D985" s="16">
        <f t="shared" ca="1" si="332"/>
        <v>25</v>
      </c>
      <c r="E985">
        <f t="shared" ca="1" si="332"/>
        <v>12</v>
      </c>
      <c r="F985">
        <f t="shared" si="353"/>
        <v>982</v>
      </c>
      <c r="G985" t="str">
        <f ca="1">VLOOKUP(D985,firstname[],2,FALSE)</f>
        <v>Washington</v>
      </c>
      <c r="H985" s="3" t="str">
        <f ca="1">VLOOKUP(E985,lastname[],2,FALSE)</f>
        <v>Sarkar</v>
      </c>
      <c r="I985">
        <f t="shared" ca="1" si="333"/>
        <v>26</v>
      </c>
      <c r="J985">
        <f t="shared" ca="1" si="334"/>
        <v>1</v>
      </c>
      <c r="K985" t="str">
        <f t="shared" ca="1" si="335"/>
        <v>men</v>
      </c>
      <c r="L985">
        <f t="shared" ca="1" si="336"/>
        <v>2</v>
      </c>
      <c r="M985" t="str">
        <f t="shared" ca="1" si="337"/>
        <v>Chemical</v>
      </c>
      <c r="N985">
        <f t="shared" ca="1" si="338"/>
        <v>5</v>
      </c>
      <c r="O985" t="str">
        <f t="shared" ca="1" si="339"/>
        <v>PHD</v>
      </c>
      <c r="P985">
        <f t="shared" ca="1" si="340"/>
        <v>2</v>
      </c>
      <c r="Q985">
        <f t="shared" ca="1" si="341"/>
        <v>1</v>
      </c>
      <c r="R985">
        <f t="shared" ca="1" si="342"/>
        <v>234702</v>
      </c>
      <c r="S985">
        <f t="shared" ca="1" si="343"/>
        <v>6</v>
      </c>
      <c r="T985" t="str">
        <f t="shared" ca="1" si="344"/>
        <v>Lords</v>
      </c>
      <c r="U985">
        <f t="shared" ca="1" si="345"/>
        <v>1080107.5026661539</v>
      </c>
      <c r="V985">
        <f t="shared" ca="1" si="346"/>
        <v>106284.03641194248</v>
      </c>
      <c r="W985">
        <f t="shared" ca="1" si="347"/>
        <v>22895.880296621785</v>
      </c>
      <c r="X985">
        <f t="shared" ca="1" si="348"/>
        <v>4182.860999502238</v>
      </c>
      <c r="Y985">
        <f t="shared" ca="1" si="349"/>
        <v>130819.93169688432</v>
      </c>
      <c r="Z985">
        <f t="shared" ca="1" si="350"/>
        <v>171198.44315370638</v>
      </c>
      <c r="AA985">
        <f t="shared" ca="1" si="351"/>
        <v>1508903.826116482</v>
      </c>
      <c r="AB985">
        <f t="shared" ca="1" si="352"/>
        <v>1267616.997008153</v>
      </c>
      <c r="AD985">
        <f ca="1">IF(main[[#This Row],[Place]]="Melbourne",main[[#This Row],[Networth]],0)</f>
        <v>0</v>
      </c>
      <c r="AE985">
        <f ca="1">IF(main[[#This Row],[Place]]="Cardiff",main[[#This Row],[Networth]],0)</f>
        <v>0</v>
      </c>
      <c r="AF985">
        <f ca="1">IF(main[[#This Row],[Place]]="New york",main[[#This Row],[Networth]],0)</f>
        <v>0</v>
      </c>
      <c r="AG985">
        <f ca="1">IF(main[[#This Row],[Place]]="London",main[[#This Row],[Networth]],0)</f>
        <v>0</v>
      </c>
      <c r="AH985">
        <f ca="1">IF(main[[#This Row],[Place]]="Paris",main[[#This Row],[Networth]],0)</f>
        <v>0</v>
      </c>
      <c r="AI985">
        <f ca="1">IF(main[[#This Row],[Place]]="Rome",main[[#This Row],[Networth]],0)</f>
        <v>0</v>
      </c>
      <c r="AJ985">
        <f ca="1">IF(main[[#This Row],[Place]]="Delhi",main[[#This Row],[Networth]],0)</f>
        <v>0</v>
      </c>
      <c r="AK985">
        <f ca="1">IF(main[[#This Row],[Place]]="Lords",main[[#This Row],[Networth]],0)</f>
        <v>1267616.997008153</v>
      </c>
    </row>
    <row r="986" spans="4:37">
      <c r="D986" s="16">
        <f t="shared" ca="1" si="332"/>
        <v>29</v>
      </c>
      <c r="E986">
        <f t="shared" ca="1" si="332"/>
        <v>3</v>
      </c>
      <c r="F986">
        <f t="shared" si="353"/>
        <v>983</v>
      </c>
      <c r="G986" t="str">
        <f ca="1">VLOOKUP(D986,firstname[],2,FALSE)</f>
        <v>Asgar</v>
      </c>
      <c r="H986" s="3" t="str">
        <f ca="1">VLOOKUP(E986,lastname[],2,FALSE)</f>
        <v>Nadela</v>
      </c>
      <c r="I986">
        <f t="shared" ca="1" si="333"/>
        <v>27</v>
      </c>
      <c r="J986">
        <f t="shared" ca="1" si="334"/>
        <v>1</v>
      </c>
      <c r="K986" t="str">
        <f t="shared" ca="1" si="335"/>
        <v>men</v>
      </c>
      <c r="L986">
        <f t="shared" ca="1" si="336"/>
        <v>2</v>
      </c>
      <c r="M986" t="str">
        <f t="shared" ca="1" si="337"/>
        <v>Chemical</v>
      </c>
      <c r="N986">
        <f t="shared" ca="1" si="338"/>
        <v>2</v>
      </c>
      <c r="O986" t="str">
        <f t="shared" ca="1" si="339"/>
        <v>SSC</v>
      </c>
      <c r="P986">
        <f t="shared" ca="1" si="340"/>
        <v>2</v>
      </c>
      <c r="Q986">
        <f t="shared" ca="1" si="341"/>
        <v>2</v>
      </c>
      <c r="R986">
        <f t="shared" ca="1" si="342"/>
        <v>1165754</v>
      </c>
      <c r="S986">
        <f t="shared" ca="1" si="343"/>
        <v>7</v>
      </c>
      <c r="T986" t="str">
        <f t="shared" ca="1" si="344"/>
        <v>Melbourne</v>
      </c>
      <c r="U986">
        <f t="shared" ca="1" si="345"/>
        <v>5418141.977375675</v>
      </c>
      <c r="V986">
        <f t="shared" ca="1" si="346"/>
        <v>187978.24383689414</v>
      </c>
      <c r="W986">
        <f t="shared" ca="1" si="347"/>
        <v>521682.00084400276</v>
      </c>
      <c r="X986">
        <f t="shared" ca="1" si="348"/>
        <v>32682.538095281059</v>
      </c>
      <c r="Y986">
        <f t="shared" ca="1" si="349"/>
        <v>344864.05619658623</v>
      </c>
      <c r="Z986">
        <f t="shared" ca="1" si="350"/>
        <v>755832.82432172401</v>
      </c>
      <c r="AA986">
        <f t="shared" ca="1" si="351"/>
        <v>7861410.8025414012</v>
      </c>
      <c r="AB986">
        <f t="shared" ca="1" si="352"/>
        <v>7295885.9644126398</v>
      </c>
      <c r="AD986">
        <f ca="1">IF(main[[#This Row],[Place]]="Melbourne",main[[#This Row],[Networth]],0)</f>
        <v>7295885.9644126398</v>
      </c>
      <c r="AE986">
        <f ca="1">IF(main[[#This Row],[Place]]="Cardiff",main[[#This Row],[Networth]],0)</f>
        <v>0</v>
      </c>
      <c r="AF986">
        <f ca="1">IF(main[[#This Row],[Place]]="New york",main[[#This Row],[Networth]],0)</f>
        <v>0</v>
      </c>
      <c r="AG986">
        <f ca="1">IF(main[[#This Row],[Place]]="London",main[[#This Row],[Networth]],0)</f>
        <v>0</v>
      </c>
      <c r="AH986">
        <f ca="1">IF(main[[#This Row],[Place]]="Paris",main[[#This Row],[Networth]],0)</f>
        <v>0</v>
      </c>
      <c r="AI986">
        <f ca="1">IF(main[[#This Row],[Place]]="Rome",main[[#This Row],[Networth]],0)</f>
        <v>0</v>
      </c>
      <c r="AJ986">
        <f ca="1">IF(main[[#This Row],[Place]]="Delhi",main[[#This Row],[Networth]],0)</f>
        <v>0</v>
      </c>
      <c r="AK986">
        <f ca="1">IF(main[[#This Row],[Place]]="Lords",main[[#This Row],[Networth]],0)</f>
        <v>0</v>
      </c>
    </row>
    <row r="987" spans="4:37">
      <c r="D987" s="16">
        <f t="shared" ca="1" si="332"/>
        <v>30</v>
      </c>
      <c r="E987">
        <f t="shared" ca="1" si="332"/>
        <v>28</v>
      </c>
      <c r="F987">
        <f t="shared" si="353"/>
        <v>984</v>
      </c>
      <c r="G987" t="str">
        <f ca="1">VLOOKUP(D987,firstname[],2,FALSE)</f>
        <v>Rashid</v>
      </c>
      <c r="H987" s="3" t="str">
        <f ca="1">VLOOKUP(E987,lastname[],2,FALSE)</f>
        <v>Coulternile</v>
      </c>
      <c r="I987">
        <f t="shared" ca="1" si="333"/>
        <v>45</v>
      </c>
      <c r="J987">
        <f t="shared" ca="1" si="334"/>
        <v>2</v>
      </c>
      <c r="K987" t="str">
        <f t="shared" ca="1" si="335"/>
        <v>women</v>
      </c>
      <c r="L987">
        <f t="shared" ca="1" si="336"/>
        <v>3</v>
      </c>
      <c r="M987" t="str">
        <f t="shared" ca="1" si="337"/>
        <v>Mechanical</v>
      </c>
      <c r="N987">
        <f t="shared" ca="1" si="338"/>
        <v>1</v>
      </c>
      <c r="O987" t="str">
        <f t="shared" ca="1" si="339"/>
        <v>HSC</v>
      </c>
      <c r="P987">
        <f t="shared" ca="1" si="340"/>
        <v>2</v>
      </c>
      <c r="Q987">
        <f t="shared" ca="1" si="341"/>
        <v>2</v>
      </c>
      <c r="R987">
        <f t="shared" ca="1" si="342"/>
        <v>484708</v>
      </c>
      <c r="S987">
        <f t="shared" ca="1" si="343"/>
        <v>3</v>
      </c>
      <c r="T987" t="str">
        <f t="shared" ca="1" si="344"/>
        <v>Paris</v>
      </c>
      <c r="U987">
        <f t="shared" ca="1" si="345"/>
        <v>4143622.9256919334</v>
      </c>
      <c r="V987">
        <f t="shared" ca="1" si="346"/>
        <v>234859.36025167734</v>
      </c>
      <c r="W987">
        <f t="shared" ca="1" si="347"/>
        <v>88821.496787538272</v>
      </c>
      <c r="X987">
        <f t="shared" ca="1" si="348"/>
        <v>37976.913118452409</v>
      </c>
      <c r="Y987">
        <f t="shared" ca="1" si="349"/>
        <v>242141.35370658754</v>
      </c>
      <c r="Z987">
        <f t="shared" ca="1" si="350"/>
        <v>17060.249678872686</v>
      </c>
      <c r="AA987">
        <f t="shared" ca="1" si="351"/>
        <v>4734212.6721583437</v>
      </c>
      <c r="AB987">
        <f t="shared" ca="1" si="352"/>
        <v>4219235.0450816266</v>
      </c>
      <c r="AD987">
        <f ca="1">IF(main[[#This Row],[Place]]="Melbourne",main[[#This Row],[Networth]],0)</f>
        <v>0</v>
      </c>
      <c r="AE987">
        <f ca="1">IF(main[[#This Row],[Place]]="Cardiff",main[[#This Row],[Networth]],0)</f>
        <v>0</v>
      </c>
      <c r="AF987">
        <f ca="1">IF(main[[#This Row],[Place]]="New york",main[[#This Row],[Networth]],0)</f>
        <v>0</v>
      </c>
      <c r="AG987">
        <f ca="1">IF(main[[#This Row],[Place]]="London",main[[#This Row],[Networth]],0)</f>
        <v>0</v>
      </c>
      <c r="AH987">
        <f ca="1">IF(main[[#This Row],[Place]]="Paris",main[[#This Row],[Networth]],0)</f>
        <v>4219235.0450816266</v>
      </c>
      <c r="AI987">
        <f ca="1">IF(main[[#This Row],[Place]]="Rome",main[[#This Row],[Networth]],0)</f>
        <v>0</v>
      </c>
      <c r="AJ987">
        <f ca="1">IF(main[[#This Row],[Place]]="Delhi",main[[#This Row],[Networth]],0)</f>
        <v>0</v>
      </c>
      <c r="AK987">
        <f ca="1">IF(main[[#This Row],[Place]]="Lords",main[[#This Row],[Networth]],0)</f>
        <v>0</v>
      </c>
    </row>
    <row r="988" spans="4:37">
      <c r="D988" s="16">
        <f t="shared" ca="1" si="332"/>
        <v>27</v>
      </c>
      <c r="E988">
        <f t="shared" ca="1" si="332"/>
        <v>10</v>
      </c>
      <c r="F988">
        <f t="shared" si="353"/>
        <v>985</v>
      </c>
      <c r="G988" t="str">
        <f ca="1">VLOOKUP(D988,firstname[],2,FALSE)</f>
        <v>William</v>
      </c>
      <c r="H988" s="3" t="str">
        <f ca="1">VLOOKUP(E988,lastname[],2,FALSE)</f>
        <v>Musk</v>
      </c>
      <c r="I988">
        <f t="shared" ca="1" si="333"/>
        <v>45</v>
      </c>
      <c r="J988">
        <f t="shared" ca="1" si="334"/>
        <v>1</v>
      </c>
      <c r="K988" t="str">
        <f t="shared" ca="1" si="335"/>
        <v>men</v>
      </c>
      <c r="L988">
        <f t="shared" ca="1" si="336"/>
        <v>4</v>
      </c>
      <c r="M988" t="str">
        <f t="shared" ca="1" si="337"/>
        <v>IT</v>
      </c>
      <c r="N988">
        <f t="shared" ca="1" si="338"/>
        <v>4</v>
      </c>
      <c r="O988" t="str">
        <f t="shared" ca="1" si="339"/>
        <v>PostGraduate</v>
      </c>
      <c r="P988">
        <f t="shared" ca="1" si="340"/>
        <v>2</v>
      </c>
      <c r="Q988">
        <f t="shared" ca="1" si="341"/>
        <v>2</v>
      </c>
      <c r="R988">
        <f t="shared" ca="1" si="342"/>
        <v>365551</v>
      </c>
      <c r="S988">
        <f t="shared" ca="1" si="343"/>
        <v>8</v>
      </c>
      <c r="T988" t="str">
        <f t="shared" ca="1" si="344"/>
        <v>Cardiff</v>
      </c>
      <c r="U988">
        <f t="shared" ca="1" si="345"/>
        <v>3089984.1433660756</v>
      </c>
      <c r="V988">
        <f t="shared" ca="1" si="346"/>
        <v>296889.78442823776</v>
      </c>
      <c r="W988">
        <f t="shared" ca="1" si="347"/>
        <v>110807.71982204862</v>
      </c>
      <c r="X988">
        <f t="shared" ca="1" si="348"/>
        <v>30016.845565698197</v>
      </c>
      <c r="Y988">
        <f t="shared" ca="1" si="349"/>
        <v>107433.10239486964</v>
      </c>
      <c r="Z988">
        <f t="shared" ca="1" si="350"/>
        <v>147081.68462889365</v>
      </c>
      <c r="AA988">
        <f t="shared" ca="1" si="351"/>
        <v>3713424.5478170179</v>
      </c>
      <c r="AB988">
        <f t="shared" ca="1" si="352"/>
        <v>3279084.8154282123</v>
      </c>
      <c r="AD988">
        <f ca="1">IF(main[[#This Row],[Place]]="Melbourne",main[[#This Row],[Networth]],0)</f>
        <v>0</v>
      </c>
      <c r="AE988">
        <f ca="1">IF(main[[#This Row],[Place]]="Cardiff",main[[#This Row],[Networth]],0)</f>
        <v>3279084.8154282123</v>
      </c>
      <c r="AF988">
        <f ca="1">IF(main[[#This Row],[Place]]="New york",main[[#This Row],[Networth]],0)</f>
        <v>0</v>
      </c>
      <c r="AG988">
        <f ca="1">IF(main[[#This Row],[Place]]="London",main[[#This Row],[Networth]],0)</f>
        <v>0</v>
      </c>
      <c r="AH988">
        <f ca="1">IF(main[[#This Row],[Place]]="Paris",main[[#This Row],[Networth]],0)</f>
        <v>0</v>
      </c>
      <c r="AI988">
        <f ca="1">IF(main[[#This Row],[Place]]="Rome",main[[#This Row],[Networth]],0)</f>
        <v>0</v>
      </c>
      <c r="AJ988">
        <f ca="1">IF(main[[#This Row],[Place]]="Delhi",main[[#This Row],[Networth]],0)</f>
        <v>0</v>
      </c>
      <c r="AK988">
        <f ca="1">IF(main[[#This Row],[Place]]="Lords",main[[#This Row],[Networth]],0)</f>
        <v>0</v>
      </c>
    </row>
    <row r="989" spans="4:37">
      <c r="D989" s="16">
        <f t="shared" ca="1" si="332"/>
        <v>10</v>
      </c>
      <c r="E989">
        <f t="shared" ca="1" si="332"/>
        <v>12</v>
      </c>
      <c r="F989">
        <f t="shared" si="353"/>
        <v>986</v>
      </c>
      <c r="G989" t="str">
        <f ca="1">VLOOKUP(D989,firstname[],2,FALSE)</f>
        <v>Abdul</v>
      </c>
      <c r="H989" s="3" t="str">
        <f ca="1">VLOOKUP(E989,lastname[],2,FALSE)</f>
        <v>Sarkar</v>
      </c>
      <c r="I989">
        <f t="shared" ca="1" si="333"/>
        <v>43</v>
      </c>
      <c r="J989">
        <f t="shared" ca="1" si="334"/>
        <v>1</v>
      </c>
      <c r="K989" t="str">
        <f t="shared" ca="1" si="335"/>
        <v>men</v>
      </c>
      <c r="L989">
        <f t="shared" ca="1" si="336"/>
        <v>4</v>
      </c>
      <c r="M989" t="str">
        <f t="shared" ca="1" si="337"/>
        <v>IT</v>
      </c>
      <c r="N989">
        <f t="shared" ca="1" si="338"/>
        <v>5</v>
      </c>
      <c r="O989" t="str">
        <f t="shared" ca="1" si="339"/>
        <v>PHD</v>
      </c>
      <c r="P989">
        <f t="shared" ca="1" si="340"/>
        <v>3</v>
      </c>
      <c r="Q989">
        <f t="shared" ca="1" si="341"/>
        <v>2</v>
      </c>
      <c r="R989">
        <f t="shared" ca="1" si="342"/>
        <v>1158851</v>
      </c>
      <c r="S989">
        <f t="shared" ca="1" si="343"/>
        <v>3</v>
      </c>
      <c r="T989" t="str">
        <f t="shared" ca="1" si="344"/>
        <v>Paris</v>
      </c>
      <c r="U989">
        <f t="shared" ca="1" si="345"/>
        <v>7974661.2525613736</v>
      </c>
      <c r="V989">
        <f t="shared" ca="1" si="346"/>
        <v>680732.7276583194</v>
      </c>
      <c r="W989">
        <f t="shared" ca="1" si="347"/>
        <v>922639.35202725069</v>
      </c>
      <c r="X989">
        <f t="shared" ca="1" si="348"/>
        <v>498855.9057975419</v>
      </c>
      <c r="Y989">
        <f t="shared" ca="1" si="349"/>
        <v>503758.04330693511</v>
      </c>
      <c r="Z989">
        <f t="shared" ca="1" si="350"/>
        <v>193667.73713845538</v>
      </c>
      <c r="AA989">
        <f t="shared" ca="1" si="351"/>
        <v>10249819.34172708</v>
      </c>
      <c r="AB989">
        <f t="shared" ca="1" si="352"/>
        <v>8566472.6649642829</v>
      </c>
      <c r="AD989">
        <f ca="1">IF(main[[#This Row],[Place]]="Melbourne",main[[#This Row],[Networth]],0)</f>
        <v>0</v>
      </c>
      <c r="AE989">
        <f ca="1">IF(main[[#This Row],[Place]]="Cardiff",main[[#This Row],[Networth]],0)</f>
        <v>0</v>
      </c>
      <c r="AF989">
        <f ca="1">IF(main[[#This Row],[Place]]="New york",main[[#This Row],[Networth]],0)</f>
        <v>0</v>
      </c>
      <c r="AG989">
        <f ca="1">IF(main[[#This Row],[Place]]="London",main[[#This Row],[Networth]],0)</f>
        <v>0</v>
      </c>
      <c r="AH989">
        <f ca="1">IF(main[[#This Row],[Place]]="Paris",main[[#This Row],[Networth]],0)</f>
        <v>8566472.6649642829</v>
      </c>
      <c r="AI989">
        <f ca="1">IF(main[[#This Row],[Place]]="Rome",main[[#This Row],[Networth]],0)</f>
        <v>0</v>
      </c>
      <c r="AJ989">
        <f ca="1">IF(main[[#This Row],[Place]]="Delhi",main[[#This Row],[Networth]],0)</f>
        <v>0</v>
      </c>
      <c r="AK989">
        <f ca="1">IF(main[[#This Row],[Place]]="Lords",main[[#This Row],[Networth]],0)</f>
        <v>0</v>
      </c>
    </row>
    <row r="990" spans="4:37">
      <c r="D990" s="16">
        <f t="shared" ca="1" si="332"/>
        <v>11</v>
      </c>
      <c r="E990">
        <f t="shared" ca="1" si="332"/>
        <v>28</v>
      </c>
      <c r="F990">
        <f t="shared" si="353"/>
        <v>987</v>
      </c>
      <c r="G990" t="str">
        <f ca="1">VLOOKUP(D990,firstname[],2,FALSE)</f>
        <v>Saharsh</v>
      </c>
      <c r="H990" s="3" t="str">
        <f ca="1">VLOOKUP(E990,lastname[],2,FALSE)</f>
        <v>Coulternile</v>
      </c>
      <c r="I990">
        <f t="shared" ca="1" si="333"/>
        <v>31</v>
      </c>
      <c r="J990">
        <f t="shared" ca="1" si="334"/>
        <v>2</v>
      </c>
      <c r="K990" t="str">
        <f t="shared" ca="1" si="335"/>
        <v>women</v>
      </c>
      <c r="L990">
        <f t="shared" ca="1" si="336"/>
        <v>5</v>
      </c>
      <c r="M990" t="str">
        <f t="shared" ca="1" si="337"/>
        <v>Electrical</v>
      </c>
      <c r="N990">
        <f t="shared" ca="1" si="338"/>
        <v>2</v>
      </c>
      <c r="O990" t="str">
        <f t="shared" ca="1" si="339"/>
        <v>SSC</v>
      </c>
      <c r="P990">
        <f t="shared" ca="1" si="340"/>
        <v>1</v>
      </c>
      <c r="Q990">
        <f t="shared" ca="1" si="341"/>
        <v>3</v>
      </c>
      <c r="R990">
        <f t="shared" ca="1" si="342"/>
        <v>1378286</v>
      </c>
      <c r="S990">
        <f t="shared" ca="1" si="343"/>
        <v>6</v>
      </c>
      <c r="T990" t="str">
        <f t="shared" ca="1" si="344"/>
        <v>Lords</v>
      </c>
      <c r="U990">
        <f t="shared" ca="1" si="345"/>
        <v>10103603.409562739</v>
      </c>
      <c r="V990">
        <f t="shared" ca="1" si="346"/>
        <v>460357.33589821635</v>
      </c>
      <c r="W990">
        <f t="shared" ca="1" si="347"/>
        <v>647783.34879425843</v>
      </c>
      <c r="X990">
        <f t="shared" ca="1" si="348"/>
        <v>176840.53683183511</v>
      </c>
      <c r="Y990">
        <f t="shared" ca="1" si="349"/>
        <v>1072726.906612678</v>
      </c>
      <c r="Z990">
        <f t="shared" ca="1" si="350"/>
        <v>505429.30377243576</v>
      </c>
      <c r="AA990">
        <f t="shared" ca="1" si="351"/>
        <v>12635102.062129434</v>
      </c>
      <c r="AB990">
        <f t="shared" ca="1" si="352"/>
        <v>10925177.282786705</v>
      </c>
      <c r="AD990">
        <f ca="1">IF(main[[#This Row],[Place]]="Melbourne",main[[#This Row],[Networth]],0)</f>
        <v>0</v>
      </c>
      <c r="AE990">
        <f ca="1">IF(main[[#This Row],[Place]]="Cardiff",main[[#This Row],[Networth]],0)</f>
        <v>0</v>
      </c>
      <c r="AF990">
        <f ca="1">IF(main[[#This Row],[Place]]="New york",main[[#This Row],[Networth]],0)</f>
        <v>0</v>
      </c>
      <c r="AG990">
        <f ca="1">IF(main[[#This Row],[Place]]="London",main[[#This Row],[Networth]],0)</f>
        <v>0</v>
      </c>
      <c r="AH990">
        <f ca="1">IF(main[[#This Row],[Place]]="Paris",main[[#This Row],[Networth]],0)</f>
        <v>0</v>
      </c>
      <c r="AI990">
        <f ca="1">IF(main[[#This Row],[Place]]="Rome",main[[#This Row],[Networth]],0)</f>
        <v>0</v>
      </c>
      <c r="AJ990">
        <f ca="1">IF(main[[#This Row],[Place]]="Delhi",main[[#This Row],[Networth]],0)</f>
        <v>0</v>
      </c>
      <c r="AK990">
        <f ca="1">IF(main[[#This Row],[Place]]="Lords",main[[#This Row],[Networth]],0)</f>
        <v>10925177.282786705</v>
      </c>
    </row>
    <row r="991" spans="4:37">
      <c r="D991" s="16">
        <f t="shared" ca="1" si="332"/>
        <v>15</v>
      </c>
      <c r="E991">
        <f t="shared" ca="1" si="332"/>
        <v>9</v>
      </c>
      <c r="F991">
        <f t="shared" si="353"/>
        <v>988</v>
      </c>
      <c r="G991" t="str">
        <f ca="1">VLOOKUP(D991,firstname[],2,FALSE)</f>
        <v>Brendon</v>
      </c>
      <c r="H991" s="3" t="str">
        <f ca="1">VLOOKUP(E991,lastname[],2,FALSE)</f>
        <v>Modi</v>
      </c>
      <c r="I991">
        <f t="shared" ca="1" si="333"/>
        <v>44</v>
      </c>
      <c r="J991">
        <f t="shared" ca="1" si="334"/>
        <v>1</v>
      </c>
      <c r="K991" t="str">
        <f t="shared" ca="1" si="335"/>
        <v>men</v>
      </c>
      <c r="L991">
        <f t="shared" ca="1" si="336"/>
        <v>3</v>
      </c>
      <c r="M991" t="str">
        <f t="shared" ca="1" si="337"/>
        <v>Mechanical</v>
      </c>
      <c r="N991">
        <f t="shared" ca="1" si="338"/>
        <v>1</v>
      </c>
      <c r="O991" t="str">
        <f t="shared" ca="1" si="339"/>
        <v>HSC</v>
      </c>
      <c r="P991">
        <f t="shared" ca="1" si="340"/>
        <v>2</v>
      </c>
      <c r="Q991">
        <f t="shared" ca="1" si="341"/>
        <v>4</v>
      </c>
      <c r="R991">
        <f t="shared" ca="1" si="342"/>
        <v>916459</v>
      </c>
      <c r="S991">
        <f t="shared" ca="1" si="343"/>
        <v>1</v>
      </c>
      <c r="T991" t="str">
        <f t="shared" ca="1" si="344"/>
        <v>New york</v>
      </c>
      <c r="U991">
        <f t="shared" ca="1" si="345"/>
        <v>6071130.4215682717</v>
      </c>
      <c r="V991">
        <f t="shared" ca="1" si="346"/>
        <v>436408.78097547917</v>
      </c>
      <c r="W991">
        <f t="shared" ca="1" si="347"/>
        <v>901755.16891917831</v>
      </c>
      <c r="X991">
        <f t="shared" ca="1" si="348"/>
        <v>323311.25507091545</v>
      </c>
      <c r="Y991">
        <f t="shared" ca="1" si="349"/>
        <v>318365.84698723053</v>
      </c>
      <c r="Z991">
        <f t="shared" ca="1" si="350"/>
        <v>568888.6786902654</v>
      </c>
      <c r="AA991">
        <f t="shared" ca="1" si="351"/>
        <v>8458233.2691777162</v>
      </c>
      <c r="AB991">
        <f t="shared" ca="1" si="352"/>
        <v>7380147.3861440904</v>
      </c>
      <c r="AD991">
        <f ca="1">IF(main[[#This Row],[Place]]="Melbourne",main[[#This Row],[Networth]],0)</f>
        <v>0</v>
      </c>
      <c r="AE991">
        <f ca="1">IF(main[[#This Row],[Place]]="Cardiff",main[[#This Row],[Networth]],0)</f>
        <v>0</v>
      </c>
      <c r="AF991">
        <f ca="1">IF(main[[#This Row],[Place]]="New york",main[[#This Row],[Networth]],0)</f>
        <v>7380147.3861440904</v>
      </c>
      <c r="AG991">
        <f ca="1">IF(main[[#This Row],[Place]]="London",main[[#This Row],[Networth]],0)</f>
        <v>0</v>
      </c>
      <c r="AH991">
        <f ca="1">IF(main[[#This Row],[Place]]="Paris",main[[#This Row],[Networth]],0)</f>
        <v>0</v>
      </c>
      <c r="AI991">
        <f ca="1">IF(main[[#This Row],[Place]]="Rome",main[[#This Row],[Networth]],0)</f>
        <v>0</v>
      </c>
      <c r="AJ991">
        <f ca="1">IF(main[[#This Row],[Place]]="Delhi",main[[#This Row],[Networth]],0)</f>
        <v>0</v>
      </c>
      <c r="AK991">
        <f ca="1">IF(main[[#This Row],[Place]]="Lords",main[[#This Row],[Networth]],0)</f>
        <v>0</v>
      </c>
    </row>
    <row r="992" spans="4:37">
      <c r="D992" s="16">
        <f t="shared" ca="1" si="332"/>
        <v>16</v>
      </c>
      <c r="E992">
        <f t="shared" ca="1" si="332"/>
        <v>30</v>
      </c>
      <c r="F992">
        <f t="shared" si="353"/>
        <v>989</v>
      </c>
      <c r="G992" t="str">
        <f ca="1">VLOOKUP(D992,firstname[],2,FALSE)</f>
        <v>Kane</v>
      </c>
      <c r="H992" s="3" t="str">
        <f ca="1">VLOOKUP(E992,lastname[],2,FALSE)</f>
        <v>Hawkings</v>
      </c>
      <c r="I992">
        <f t="shared" ca="1" si="333"/>
        <v>42</v>
      </c>
      <c r="J992">
        <f t="shared" ca="1" si="334"/>
        <v>2</v>
      </c>
      <c r="K992" t="str">
        <f t="shared" ca="1" si="335"/>
        <v>women</v>
      </c>
      <c r="L992">
        <f t="shared" ca="1" si="336"/>
        <v>2</v>
      </c>
      <c r="M992" t="str">
        <f t="shared" ca="1" si="337"/>
        <v>Chemical</v>
      </c>
      <c r="N992">
        <f t="shared" ca="1" si="338"/>
        <v>2</v>
      </c>
      <c r="O992" t="str">
        <f t="shared" ca="1" si="339"/>
        <v>SSC</v>
      </c>
      <c r="P992">
        <f t="shared" ca="1" si="340"/>
        <v>3</v>
      </c>
      <c r="Q992">
        <f t="shared" ca="1" si="341"/>
        <v>2</v>
      </c>
      <c r="R992">
        <f t="shared" ca="1" si="342"/>
        <v>642391</v>
      </c>
      <c r="S992">
        <f t="shared" ca="1" si="343"/>
        <v>1</v>
      </c>
      <c r="T992" t="str">
        <f t="shared" ca="1" si="344"/>
        <v>New york</v>
      </c>
      <c r="U992">
        <f t="shared" ca="1" si="345"/>
        <v>1918939.4518517822</v>
      </c>
      <c r="V992">
        <f t="shared" ca="1" si="346"/>
        <v>28962.214469208426</v>
      </c>
      <c r="W992">
        <f t="shared" ca="1" si="347"/>
        <v>382292.61144566548</v>
      </c>
      <c r="X992">
        <f t="shared" ca="1" si="348"/>
        <v>185036.37278872196</v>
      </c>
      <c r="Y992">
        <f t="shared" ca="1" si="349"/>
        <v>383396.97813168785</v>
      </c>
      <c r="Z992">
        <f t="shared" ca="1" si="350"/>
        <v>239893.44937446527</v>
      </c>
      <c r="AA992">
        <f t="shared" ca="1" si="351"/>
        <v>3183516.512671913</v>
      </c>
      <c r="AB992">
        <f t="shared" ca="1" si="352"/>
        <v>2586120.9472822947</v>
      </c>
      <c r="AD992">
        <f ca="1">IF(main[[#This Row],[Place]]="Melbourne",main[[#This Row],[Networth]],0)</f>
        <v>0</v>
      </c>
      <c r="AE992">
        <f ca="1">IF(main[[#This Row],[Place]]="Cardiff",main[[#This Row],[Networth]],0)</f>
        <v>0</v>
      </c>
      <c r="AF992">
        <f ca="1">IF(main[[#This Row],[Place]]="New york",main[[#This Row],[Networth]],0)</f>
        <v>2586120.9472822947</v>
      </c>
      <c r="AG992">
        <f ca="1">IF(main[[#This Row],[Place]]="London",main[[#This Row],[Networth]],0)</f>
        <v>0</v>
      </c>
      <c r="AH992">
        <f ca="1">IF(main[[#This Row],[Place]]="Paris",main[[#This Row],[Networth]],0)</f>
        <v>0</v>
      </c>
      <c r="AI992">
        <f ca="1">IF(main[[#This Row],[Place]]="Rome",main[[#This Row],[Networth]],0)</f>
        <v>0</v>
      </c>
      <c r="AJ992">
        <f ca="1">IF(main[[#This Row],[Place]]="Delhi",main[[#This Row],[Networth]],0)</f>
        <v>0</v>
      </c>
      <c r="AK992">
        <f ca="1">IF(main[[#This Row],[Place]]="Lords",main[[#This Row],[Networth]],0)</f>
        <v>0</v>
      </c>
    </row>
    <row r="993" spans="4:37">
      <c r="D993" s="16">
        <f t="shared" ca="1" si="332"/>
        <v>25</v>
      </c>
      <c r="E993">
        <f t="shared" ca="1" si="332"/>
        <v>22</v>
      </c>
      <c r="F993">
        <f t="shared" si="353"/>
        <v>990</v>
      </c>
      <c r="G993" t="str">
        <f ca="1">VLOOKUP(D993,firstname[],2,FALSE)</f>
        <v>Washington</v>
      </c>
      <c r="H993" s="3" t="str">
        <f ca="1">VLOOKUP(E993,lastname[],2,FALSE)</f>
        <v>Chandel</v>
      </c>
      <c r="I993">
        <f t="shared" ca="1" si="333"/>
        <v>30</v>
      </c>
      <c r="J993">
        <f t="shared" ca="1" si="334"/>
        <v>1</v>
      </c>
      <c r="K993" t="str">
        <f t="shared" ca="1" si="335"/>
        <v>men</v>
      </c>
      <c r="L993">
        <f t="shared" ca="1" si="336"/>
        <v>5</v>
      </c>
      <c r="M993" t="str">
        <f t="shared" ca="1" si="337"/>
        <v>Electrical</v>
      </c>
      <c r="N993">
        <f t="shared" ca="1" si="338"/>
        <v>5</v>
      </c>
      <c r="O993" t="str">
        <f t="shared" ca="1" si="339"/>
        <v>PHD</v>
      </c>
      <c r="P993">
        <f t="shared" ca="1" si="340"/>
        <v>3</v>
      </c>
      <c r="Q993">
        <f t="shared" ca="1" si="341"/>
        <v>3</v>
      </c>
      <c r="R993">
        <f t="shared" ca="1" si="342"/>
        <v>914057</v>
      </c>
      <c r="S993">
        <f t="shared" ca="1" si="343"/>
        <v>6</v>
      </c>
      <c r="T993" t="str">
        <f t="shared" ca="1" si="344"/>
        <v>Lords</v>
      </c>
      <c r="U993">
        <f t="shared" ca="1" si="345"/>
        <v>1062057.6701146029</v>
      </c>
      <c r="V993">
        <f t="shared" ca="1" si="346"/>
        <v>63775.301145027675</v>
      </c>
      <c r="W993">
        <f t="shared" ca="1" si="347"/>
        <v>785482.6778259998</v>
      </c>
      <c r="X993">
        <f t="shared" ca="1" si="348"/>
        <v>265843.58586416079</v>
      </c>
      <c r="Y993">
        <f t="shared" ca="1" si="349"/>
        <v>751416.80794660561</v>
      </c>
      <c r="Z993">
        <f t="shared" ca="1" si="350"/>
        <v>124390.17972121963</v>
      </c>
      <c r="AA993">
        <f t="shared" ca="1" si="351"/>
        <v>2885987.5276618223</v>
      </c>
      <c r="AB993">
        <f t="shared" ca="1" si="352"/>
        <v>1804951.8327060281</v>
      </c>
      <c r="AD993">
        <f ca="1">IF(main[[#This Row],[Place]]="Melbourne",main[[#This Row],[Networth]],0)</f>
        <v>0</v>
      </c>
      <c r="AE993">
        <f ca="1">IF(main[[#This Row],[Place]]="Cardiff",main[[#This Row],[Networth]],0)</f>
        <v>0</v>
      </c>
      <c r="AF993">
        <f ca="1">IF(main[[#This Row],[Place]]="New york",main[[#This Row],[Networth]],0)</f>
        <v>0</v>
      </c>
      <c r="AG993">
        <f ca="1">IF(main[[#This Row],[Place]]="London",main[[#This Row],[Networth]],0)</f>
        <v>0</v>
      </c>
      <c r="AH993">
        <f ca="1">IF(main[[#This Row],[Place]]="Paris",main[[#This Row],[Networth]],0)</f>
        <v>0</v>
      </c>
      <c r="AI993">
        <f ca="1">IF(main[[#This Row],[Place]]="Rome",main[[#This Row],[Networth]],0)</f>
        <v>0</v>
      </c>
      <c r="AJ993">
        <f ca="1">IF(main[[#This Row],[Place]]="Delhi",main[[#This Row],[Networth]],0)</f>
        <v>0</v>
      </c>
      <c r="AK993">
        <f ca="1">IF(main[[#This Row],[Place]]="Lords",main[[#This Row],[Networth]],0)</f>
        <v>1804951.8327060281</v>
      </c>
    </row>
    <row r="994" spans="4:37">
      <c r="D994" s="16">
        <f t="shared" ca="1" si="332"/>
        <v>20</v>
      </c>
      <c r="E994">
        <f t="shared" ca="1" si="332"/>
        <v>1</v>
      </c>
      <c r="F994">
        <f t="shared" si="353"/>
        <v>991</v>
      </c>
      <c r="G994" t="str">
        <f ca="1">VLOOKUP(D994,firstname[],2,FALSE)</f>
        <v>Rozy</v>
      </c>
      <c r="H994" s="3" t="str">
        <f ca="1">VLOOKUP(E994,lastname[],2,FALSE)</f>
        <v>Singh</v>
      </c>
      <c r="I994">
        <f t="shared" ca="1" si="333"/>
        <v>27</v>
      </c>
      <c r="J994">
        <f t="shared" ca="1" si="334"/>
        <v>2</v>
      </c>
      <c r="K994" t="str">
        <f t="shared" ca="1" si="335"/>
        <v>women</v>
      </c>
      <c r="L994">
        <f t="shared" ca="1" si="336"/>
        <v>4</v>
      </c>
      <c r="M994" t="str">
        <f t="shared" ca="1" si="337"/>
        <v>IT</v>
      </c>
      <c r="N994">
        <f t="shared" ca="1" si="338"/>
        <v>3</v>
      </c>
      <c r="O994" t="str">
        <f t="shared" ca="1" si="339"/>
        <v>Graduate</v>
      </c>
      <c r="P994">
        <f t="shared" ca="1" si="340"/>
        <v>2</v>
      </c>
      <c r="Q994">
        <f t="shared" ca="1" si="341"/>
        <v>1</v>
      </c>
      <c r="R994">
        <f t="shared" ca="1" si="342"/>
        <v>1377361</v>
      </c>
      <c r="S994">
        <f t="shared" ca="1" si="343"/>
        <v>2</v>
      </c>
      <c r="T994" t="str">
        <f t="shared" ca="1" si="344"/>
        <v>London</v>
      </c>
      <c r="U994">
        <f t="shared" ca="1" si="345"/>
        <v>10875249.758175589</v>
      </c>
      <c r="V994">
        <f t="shared" ca="1" si="346"/>
        <v>434248.12783747661</v>
      </c>
      <c r="W994">
        <f t="shared" ca="1" si="347"/>
        <v>550415.49273766601</v>
      </c>
      <c r="X994">
        <f t="shared" ca="1" si="348"/>
        <v>292786.86120280519</v>
      </c>
      <c r="Y994">
        <f t="shared" ca="1" si="349"/>
        <v>1326372.0184036819</v>
      </c>
      <c r="Z994">
        <f t="shared" ca="1" si="350"/>
        <v>939952.12854223314</v>
      </c>
      <c r="AA994">
        <f t="shared" ca="1" si="351"/>
        <v>13742978.379455488</v>
      </c>
      <c r="AB994">
        <f t="shared" ca="1" si="352"/>
        <v>11689571.372011524</v>
      </c>
      <c r="AD994">
        <f ca="1">IF(main[[#This Row],[Place]]="Melbourne",main[[#This Row],[Networth]],0)</f>
        <v>0</v>
      </c>
      <c r="AE994">
        <f ca="1">IF(main[[#This Row],[Place]]="Cardiff",main[[#This Row],[Networth]],0)</f>
        <v>0</v>
      </c>
      <c r="AF994">
        <f ca="1">IF(main[[#This Row],[Place]]="New york",main[[#This Row],[Networth]],0)</f>
        <v>0</v>
      </c>
      <c r="AG994">
        <f ca="1">IF(main[[#This Row],[Place]]="London",main[[#This Row],[Networth]],0)</f>
        <v>11689571.372011524</v>
      </c>
      <c r="AH994">
        <f ca="1">IF(main[[#This Row],[Place]]="Paris",main[[#This Row],[Networth]],0)</f>
        <v>0</v>
      </c>
      <c r="AI994">
        <f ca="1">IF(main[[#This Row],[Place]]="Rome",main[[#This Row],[Networth]],0)</f>
        <v>0</v>
      </c>
      <c r="AJ994">
        <f ca="1">IF(main[[#This Row],[Place]]="Delhi",main[[#This Row],[Networth]],0)</f>
        <v>0</v>
      </c>
      <c r="AK994">
        <f ca="1">IF(main[[#This Row],[Place]]="Lords",main[[#This Row],[Networth]],0)</f>
        <v>0</v>
      </c>
    </row>
    <row r="995" spans="4:37">
      <c r="D995" s="16">
        <f t="shared" ca="1" si="332"/>
        <v>4</v>
      </c>
      <c r="E995">
        <f t="shared" ca="1" si="332"/>
        <v>6</v>
      </c>
      <c r="F995">
        <f t="shared" si="353"/>
        <v>992</v>
      </c>
      <c r="G995" t="str">
        <f ca="1">VLOOKUP(D995,firstname[],2,FALSE)</f>
        <v>Sharmila</v>
      </c>
      <c r="H995" s="3" t="str">
        <f ca="1">VLOOKUP(E995,lastname[],2,FALSE)</f>
        <v>Pant</v>
      </c>
      <c r="I995">
        <f t="shared" ca="1" si="333"/>
        <v>33</v>
      </c>
      <c r="J995">
        <f t="shared" ca="1" si="334"/>
        <v>1</v>
      </c>
      <c r="K995" t="str">
        <f t="shared" ca="1" si="335"/>
        <v>men</v>
      </c>
      <c r="L995">
        <f t="shared" ca="1" si="336"/>
        <v>6</v>
      </c>
      <c r="M995" t="str">
        <f t="shared" ca="1" si="337"/>
        <v>Biotech</v>
      </c>
      <c r="N995">
        <f t="shared" ca="1" si="338"/>
        <v>2</v>
      </c>
      <c r="O995" t="str">
        <f t="shared" ca="1" si="339"/>
        <v>SSC</v>
      </c>
      <c r="P995">
        <f t="shared" ca="1" si="340"/>
        <v>3</v>
      </c>
      <c r="Q995">
        <f t="shared" ca="1" si="341"/>
        <v>2</v>
      </c>
      <c r="R995">
        <f t="shared" ca="1" si="342"/>
        <v>578283</v>
      </c>
      <c r="S995">
        <f t="shared" ca="1" si="343"/>
        <v>4</v>
      </c>
      <c r="T995" t="str">
        <f t="shared" ca="1" si="344"/>
        <v>Rome</v>
      </c>
      <c r="U995">
        <f t="shared" ca="1" si="345"/>
        <v>2316558.6278963471</v>
      </c>
      <c r="V995">
        <f t="shared" ca="1" si="346"/>
        <v>69042.444075531734</v>
      </c>
      <c r="W995">
        <f t="shared" ca="1" si="347"/>
        <v>534051.54738739075</v>
      </c>
      <c r="X995">
        <f t="shared" ca="1" si="348"/>
        <v>503951.12543509551</v>
      </c>
      <c r="Y995">
        <f t="shared" ca="1" si="349"/>
        <v>360970.89928223757</v>
      </c>
      <c r="Z995">
        <f t="shared" ca="1" si="350"/>
        <v>318951.38330197061</v>
      </c>
      <c r="AA995">
        <f t="shared" ca="1" si="351"/>
        <v>3747844.5585857085</v>
      </c>
      <c r="AB995">
        <f t="shared" ca="1" si="352"/>
        <v>2813880.0897928439</v>
      </c>
      <c r="AD995">
        <f ca="1">IF(main[[#This Row],[Place]]="Melbourne",main[[#This Row],[Networth]],0)</f>
        <v>0</v>
      </c>
      <c r="AE995">
        <f ca="1">IF(main[[#This Row],[Place]]="Cardiff",main[[#This Row],[Networth]],0)</f>
        <v>0</v>
      </c>
      <c r="AF995">
        <f ca="1">IF(main[[#This Row],[Place]]="New york",main[[#This Row],[Networth]],0)</f>
        <v>0</v>
      </c>
      <c r="AG995">
        <f ca="1">IF(main[[#This Row],[Place]]="London",main[[#This Row],[Networth]],0)</f>
        <v>0</v>
      </c>
      <c r="AH995">
        <f ca="1">IF(main[[#This Row],[Place]]="Paris",main[[#This Row],[Networth]],0)</f>
        <v>0</v>
      </c>
      <c r="AI995">
        <f ca="1">IF(main[[#This Row],[Place]]="Rome",main[[#This Row],[Networth]],0)</f>
        <v>2813880.0897928439</v>
      </c>
      <c r="AJ995">
        <f ca="1">IF(main[[#This Row],[Place]]="Delhi",main[[#This Row],[Networth]],0)</f>
        <v>0</v>
      </c>
      <c r="AK995">
        <f ca="1">IF(main[[#This Row],[Place]]="Lords",main[[#This Row],[Networth]],0)</f>
        <v>0</v>
      </c>
    </row>
    <row r="996" spans="4:37">
      <c r="D996" s="16">
        <f t="shared" ca="1" si="332"/>
        <v>3</v>
      </c>
      <c r="E996">
        <f t="shared" ca="1" si="332"/>
        <v>14</v>
      </c>
      <c r="F996">
        <f t="shared" si="353"/>
        <v>993</v>
      </c>
      <c r="G996" t="str">
        <f ca="1">VLOOKUP(D996,firstname[],2,FALSE)</f>
        <v>Pradyuman</v>
      </c>
      <c r="H996" s="3" t="str">
        <f ca="1">VLOOKUP(E996,lastname[],2,FALSE)</f>
        <v>Samad</v>
      </c>
      <c r="I996">
        <f t="shared" ca="1" si="333"/>
        <v>44</v>
      </c>
      <c r="J996">
        <f t="shared" ca="1" si="334"/>
        <v>2</v>
      </c>
      <c r="K996" t="str">
        <f t="shared" ca="1" si="335"/>
        <v>women</v>
      </c>
      <c r="L996">
        <f t="shared" ca="1" si="336"/>
        <v>5</v>
      </c>
      <c r="M996" t="str">
        <f t="shared" ca="1" si="337"/>
        <v>Electrical</v>
      </c>
      <c r="N996">
        <f t="shared" ca="1" si="338"/>
        <v>5</v>
      </c>
      <c r="O996" t="str">
        <f t="shared" ca="1" si="339"/>
        <v>PHD</v>
      </c>
      <c r="P996">
        <f t="shared" ca="1" si="340"/>
        <v>2</v>
      </c>
      <c r="Q996">
        <f t="shared" ca="1" si="341"/>
        <v>2</v>
      </c>
      <c r="R996">
        <f t="shared" ca="1" si="342"/>
        <v>142630</v>
      </c>
      <c r="S996">
        <f t="shared" ca="1" si="343"/>
        <v>5</v>
      </c>
      <c r="T996" t="str">
        <f t="shared" ca="1" si="344"/>
        <v>Delhi</v>
      </c>
      <c r="U996">
        <f t="shared" ca="1" si="345"/>
        <v>1039494.4413986324</v>
      </c>
      <c r="V996">
        <f t="shared" ca="1" si="346"/>
        <v>22497.141657196451</v>
      </c>
      <c r="W996">
        <f t="shared" ca="1" si="347"/>
        <v>12649.318157055672</v>
      </c>
      <c r="X996">
        <f t="shared" ca="1" si="348"/>
        <v>3394.3070470297271</v>
      </c>
      <c r="Y996">
        <f t="shared" ca="1" si="349"/>
        <v>54620.730111178847</v>
      </c>
      <c r="Z996">
        <f t="shared" ca="1" si="350"/>
        <v>47990.176146002617</v>
      </c>
      <c r="AA996">
        <f t="shared" ca="1" si="351"/>
        <v>1242763.9357016906</v>
      </c>
      <c r="AB996">
        <f t="shared" ca="1" si="352"/>
        <v>1162251.7568862855</v>
      </c>
      <c r="AD996">
        <f ca="1">IF(main[[#This Row],[Place]]="Melbourne",main[[#This Row],[Networth]],0)</f>
        <v>0</v>
      </c>
      <c r="AE996">
        <f ca="1">IF(main[[#This Row],[Place]]="Cardiff",main[[#This Row],[Networth]],0)</f>
        <v>0</v>
      </c>
      <c r="AF996">
        <f ca="1">IF(main[[#This Row],[Place]]="New york",main[[#This Row],[Networth]],0)</f>
        <v>0</v>
      </c>
      <c r="AG996">
        <f ca="1">IF(main[[#This Row],[Place]]="London",main[[#This Row],[Networth]],0)</f>
        <v>0</v>
      </c>
      <c r="AH996">
        <f ca="1">IF(main[[#This Row],[Place]]="Paris",main[[#This Row],[Networth]],0)</f>
        <v>0</v>
      </c>
      <c r="AI996">
        <f ca="1">IF(main[[#This Row],[Place]]="Rome",main[[#This Row],[Networth]],0)</f>
        <v>0</v>
      </c>
      <c r="AJ996">
        <f ca="1">IF(main[[#This Row],[Place]]="Delhi",main[[#This Row],[Networth]],0)</f>
        <v>1162251.7568862855</v>
      </c>
      <c r="AK996">
        <f ca="1">IF(main[[#This Row],[Place]]="Lords",main[[#This Row],[Networth]],0)</f>
        <v>0</v>
      </c>
    </row>
    <row r="997" spans="4:37">
      <c r="D997" s="16">
        <f t="shared" ca="1" si="332"/>
        <v>25</v>
      </c>
      <c r="E997">
        <f t="shared" ca="1" si="332"/>
        <v>25</v>
      </c>
      <c r="F997">
        <f t="shared" si="353"/>
        <v>994</v>
      </c>
      <c r="G997" t="str">
        <f ca="1">VLOOKUP(D997,firstname[],2,FALSE)</f>
        <v>Washington</v>
      </c>
      <c r="H997" s="3" t="str">
        <f ca="1">VLOOKUP(E997,lastname[],2,FALSE)</f>
        <v>Mathhodkar</v>
      </c>
      <c r="I997">
        <f t="shared" ca="1" si="333"/>
        <v>41</v>
      </c>
      <c r="J997">
        <f t="shared" ca="1" si="334"/>
        <v>2</v>
      </c>
      <c r="K997" t="str">
        <f t="shared" ca="1" si="335"/>
        <v>women</v>
      </c>
      <c r="L997">
        <f t="shared" ca="1" si="336"/>
        <v>6</v>
      </c>
      <c r="M997" t="str">
        <f t="shared" ca="1" si="337"/>
        <v>Biotech</v>
      </c>
      <c r="N997">
        <f t="shared" ca="1" si="338"/>
        <v>4</v>
      </c>
      <c r="O997" t="str">
        <f t="shared" ca="1" si="339"/>
        <v>PostGraduate</v>
      </c>
      <c r="P997">
        <f t="shared" ca="1" si="340"/>
        <v>1</v>
      </c>
      <c r="Q997">
        <f t="shared" ca="1" si="341"/>
        <v>4</v>
      </c>
      <c r="R997">
        <f t="shared" ca="1" si="342"/>
        <v>1488472</v>
      </c>
      <c r="S997">
        <f t="shared" ca="1" si="343"/>
        <v>3</v>
      </c>
      <c r="T997" t="str">
        <f t="shared" ca="1" si="344"/>
        <v>Paris</v>
      </c>
      <c r="U997">
        <f t="shared" ca="1" si="345"/>
        <v>3787347.642310455</v>
      </c>
      <c r="V997">
        <f t="shared" ca="1" si="346"/>
        <v>46129.057512345833</v>
      </c>
      <c r="W997">
        <f t="shared" ca="1" si="347"/>
        <v>1119646.5022751375</v>
      </c>
      <c r="X997">
        <f t="shared" ca="1" si="348"/>
        <v>10862.709660253253</v>
      </c>
      <c r="Y997">
        <f t="shared" ca="1" si="349"/>
        <v>699048.23856778792</v>
      </c>
      <c r="Z997">
        <f t="shared" ca="1" si="350"/>
        <v>397179.73313610483</v>
      </c>
      <c r="AA997">
        <f t="shared" ca="1" si="351"/>
        <v>6792645.8777216971</v>
      </c>
      <c r="AB997">
        <f t="shared" ca="1" si="352"/>
        <v>6036605.8719813097</v>
      </c>
      <c r="AD997">
        <f ca="1">IF(main[[#This Row],[Place]]="Melbourne",main[[#This Row],[Networth]],0)</f>
        <v>0</v>
      </c>
      <c r="AE997">
        <f ca="1">IF(main[[#This Row],[Place]]="Cardiff",main[[#This Row],[Networth]],0)</f>
        <v>0</v>
      </c>
      <c r="AF997">
        <f ca="1">IF(main[[#This Row],[Place]]="New york",main[[#This Row],[Networth]],0)</f>
        <v>0</v>
      </c>
      <c r="AG997">
        <f ca="1">IF(main[[#This Row],[Place]]="London",main[[#This Row],[Networth]],0)</f>
        <v>0</v>
      </c>
      <c r="AH997">
        <f ca="1">IF(main[[#This Row],[Place]]="Paris",main[[#This Row],[Networth]],0)</f>
        <v>6036605.8719813097</v>
      </c>
      <c r="AI997">
        <f ca="1">IF(main[[#This Row],[Place]]="Rome",main[[#This Row],[Networth]],0)</f>
        <v>0</v>
      </c>
      <c r="AJ997">
        <f ca="1">IF(main[[#This Row],[Place]]="Delhi",main[[#This Row],[Networth]],0)</f>
        <v>0</v>
      </c>
      <c r="AK997">
        <f ca="1">IF(main[[#This Row],[Place]]="Lords",main[[#This Row],[Networth]],0)</f>
        <v>0</v>
      </c>
    </row>
    <row r="998" spans="4:37">
      <c r="D998" s="16">
        <f t="shared" ca="1" si="332"/>
        <v>17</v>
      </c>
      <c r="E998">
        <f t="shared" ca="1" si="332"/>
        <v>8</v>
      </c>
      <c r="F998">
        <f t="shared" si="353"/>
        <v>995</v>
      </c>
      <c r="G998" t="str">
        <f ca="1">VLOOKUP(D998,firstname[],2,FALSE)</f>
        <v>Collin</v>
      </c>
      <c r="H998" s="3" t="str">
        <f ca="1">VLOOKUP(E998,lastname[],2,FALSE)</f>
        <v>Sheikh</v>
      </c>
      <c r="I998">
        <f t="shared" ca="1" si="333"/>
        <v>32</v>
      </c>
      <c r="J998">
        <f t="shared" ca="1" si="334"/>
        <v>2</v>
      </c>
      <c r="K998" t="str">
        <f t="shared" ca="1" si="335"/>
        <v>women</v>
      </c>
      <c r="L998">
        <f t="shared" ca="1" si="336"/>
        <v>5</v>
      </c>
      <c r="M998" t="str">
        <f t="shared" ca="1" si="337"/>
        <v>Electrical</v>
      </c>
      <c r="N998">
        <f t="shared" ca="1" si="338"/>
        <v>2</v>
      </c>
      <c r="O998" t="str">
        <f t="shared" ca="1" si="339"/>
        <v>SSC</v>
      </c>
      <c r="P998">
        <f t="shared" ca="1" si="340"/>
        <v>3</v>
      </c>
      <c r="Q998">
        <f t="shared" ca="1" si="341"/>
        <v>2</v>
      </c>
      <c r="R998">
        <f t="shared" ca="1" si="342"/>
        <v>1256836</v>
      </c>
      <c r="S998">
        <f t="shared" ca="1" si="343"/>
        <v>8</v>
      </c>
      <c r="T998" t="str">
        <f t="shared" ca="1" si="344"/>
        <v>Cardiff</v>
      </c>
      <c r="U998">
        <f t="shared" ca="1" si="345"/>
        <v>1198730.2331532361</v>
      </c>
      <c r="V998">
        <f t="shared" ca="1" si="346"/>
        <v>116431.10616739283</v>
      </c>
      <c r="W998">
        <f t="shared" ca="1" si="347"/>
        <v>1243233.1533239917</v>
      </c>
      <c r="X998">
        <f t="shared" ca="1" si="348"/>
        <v>1107664.5127537176</v>
      </c>
      <c r="Y998">
        <f t="shared" ca="1" si="349"/>
        <v>655050.74351435015</v>
      </c>
      <c r="Z998">
        <f t="shared" ca="1" si="350"/>
        <v>770831.72076520091</v>
      </c>
      <c r="AA998">
        <f t="shared" ca="1" si="351"/>
        <v>4469631.1072424287</v>
      </c>
      <c r="AB998">
        <f t="shared" ca="1" si="352"/>
        <v>2590484.7448069681</v>
      </c>
      <c r="AD998">
        <f ca="1">IF(main[[#This Row],[Place]]="Melbourne",main[[#This Row],[Networth]],0)</f>
        <v>0</v>
      </c>
      <c r="AE998">
        <f ca="1">IF(main[[#This Row],[Place]]="Cardiff",main[[#This Row],[Networth]],0)</f>
        <v>2590484.7448069681</v>
      </c>
      <c r="AF998">
        <f ca="1">IF(main[[#This Row],[Place]]="New york",main[[#This Row],[Networth]],0)</f>
        <v>0</v>
      </c>
      <c r="AG998">
        <f ca="1">IF(main[[#This Row],[Place]]="London",main[[#This Row],[Networth]],0)</f>
        <v>0</v>
      </c>
      <c r="AH998">
        <f ca="1">IF(main[[#This Row],[Place]]="Paris",main[[#This Row],[Networth]],0)</f>
        <v>0</v>
      </c>
      <c r="AI998">
        <f ca="1">IF(main[[#This Row],[Place]]="Rome",main[[#This Row],[Networth]],0)</f>
        <v>0</v>
      </c>
      <c r="AJ998">
        <f ca="1">IF(main[[#This Row],[Place]]="Delhi",main[[#This Row],[Networth]],0)</f>
        <v>0</v>
      </c>
      <c r="AK998">
        <f ca="1">IF(main[[#This Row],[Place]]="Lords",main[[#This Row],[Networth]],0)</f>
        <v>0</v>
      </c>
    </row>
    <row r="999" spans="4:37">
      <c r="D999" s="16">
        <f t="shared" ca="1" si="332"/>
        <v>22</v>
      </c>
      <c r="E999">
        <f t="shared" ca="1" si="332"/>
        <v>15</v>
      </c>
      <c r="F999">
        <f t="shared" si="353"/>
        <v>996</v>
      </c>
      <c r="G999" t="str">
        <f ca="1">VLOOKUP(D999,firstname[],2,FALSE)</f>
        <v>Satya</v>
      </c>
      <c r="H999" s="3" t="str">
        <f ca="1">VLOOKUP(E999,lastname[],2,FALSE)</f>
        <v>Pathan</v>
      </c>
      <c r="I999">
        <f t="shared" ca="1" si="333"/>
        <v>45</v>
      </c>
      <c r="J999">
        <f t="shared" ca="1" si="334"/>
        <v>2</v>
      </c>
      <c r="K999" t="str">
        <f t="shared" ca="1" si="335"/>
        <v>women</v>
      </c>
      <c r="L999">
        <f t="shared" ca="1" si="336"/>
        <v>4</v>
      </c>
      <c r="M999" t="str">
        <f t="shared" ca="1" si="337"/>
        <v>IT</v>
      </c>
      <c r="N999">
        <f t="shared" ca="1" si="338"/>
        <v>3</v>
      </c>
      <c r="O999" t="str">
        <f t="shared" ca="1" si="339"/>
        <v>Graduate</v>
      </c>
      <c r="P999">
        <f t="shared" ca="1" si="340"/>
        <v>3</v>
      </c>
      <c r="Q999">
        <f t="shared" ca="1" si="341"/>
        <v>2</v>
      </c>
      <c r="R999">
        <f t="shared" ca="1" si="342"/>
        <v>173925</v>
      </c>
      <c r="S999">
        <f t="shared" ca="1" si="343"/>
        <v>4</v>
      </c>
      <c r="T999" t="str">
        <f t="shared" ca="1" si="344"/>
        <v>Rome</v>
      </c>
      <c r="U999">
        <f t="shared" ca="1" si="345"/>
        <v>862948.37063090864</v>
      </c>
      <c r="V999">
        <f t="shared" ca="1" si="346"/>
        <v>67227.492548249473</v>
      </c>
      <c r="W999">
        <f t="shared" ca="1" si="347"/>
        <v>32182.360513920885</v>
      </c>
      <c r="X999">
        <f t="shared" ca="1" si="348"/>
        <v>17597.289674228363</v>
      </c>
      <c r="Y999">
        <f t="shared" ca="1" si="349"/>
        <v>109431.25148614345</v>
      </c>
      <c r="Z999">
        <f t="shared" ca="1" si="350"/>
        <v>95661.983096794967</v>
      </c>
      <c r="AA999">
        <f t="shared" ca="1" si="351"/>
        <v>1164717.7142416243</v>
      </c>
      <c r="AB999">
        <f t="shared" ca="1" si="352"/>
        <v>970461.68053300318</v>
      </c>
      <c r="AD999">
        <f ca="1">IF(main[[#This Row],[Place]]="Melbourne",main[[#This Row],[Networth]],0)</f>
        <v>0</v>
      </c>
      <c r="AE999">
        <f ca="1">IF(main[[#This Row],[Place]]="Cardiff",main[[#This Row],[Networth]],0)</f>
        <v>0</v>
      </c>
      <c r="AF999">
        <f ca="1">IF(main[[#This Row],[Place]]="New york",main[[#This Row],[Networth]],0)</f>
        <v>0</v>
      </c>
      <c r="AG999">
        <f ca="1">IF(main[[#This Row],[Place]]="London",main[[#This Row],[Networth]],0)</f>
        <v>0</v>
      </c>
      <c r="AH999">
        <f ca="1">IF(main[[#This Row],[Place]]="Paris",main[[#This Row],[Networth]],0)</f>
        <v>0</v>
      </c>
      <c r="AI999">
        <f ca="1">IF(main[[#This Row],[Place]]="Rome",main[[#This Row],[Networth]],0)</f>
        <v>970461.68053300318</v>
      </c>
      <c r="AJ999">
        <f ca="1">IF(main[[#This Row],[Place]]="Delhi",main[[#This Row],[Networth]],0)</f>
        <v>0</v>
      </c>
      <c r="AK999">
        <f ca="1">IF(main[[#This Row],[Place]]="Lords",main[[#This Row],[Networth]],0)</f>
        <v>0</v>
      </c>
    </row>
    <row r="1000" spans="4:37">
      <c r="D1000" s="16">
        <f t="shared" ca="1" si="332"/>
        <v>22</v>
      </c>
      <c r="E1000">
        <f t="shared" ca="1" si="332"/>
        <v>2</v>
      </c>
      <c r="F1000">
        <f t="shared" si="353"/>
        <v>997</v>
      </c>
      <c r="G1000" t="str">
        <f ca="1">VLOOKUP(D1000,firstname[],2,FALSE)</f>
        <v>Satya</v>
      </c>
      <c r="H1000" s="3" t="str">
        <f ca="1">VLOOKUP(E1000,lastname[],2,FALSE)</f>
        <v>Nadel</v>
      </c>
      <c r="I1000">
        <f t="shared" ca="1" si="333"/>
        <v>35</v>
      </c>
      <c r="J1000">
        <f t="shared" ca="1" si="334"/>
        <v>1</v>
      </c>
      <c r="K1000" t="str">
        <f t="shared" ca="1" si="335"/>
        <v>men</v>
      </c>
      <c r="L1000">
        <f t="shared" ca="1" si="336"/>
        <v>2</v>
      </c>
      <c r="M1000" t="str">
        <f t="shared" ca="1" si="337"/>
        <v>Chemical</v>
      </c>
      <c r="N1000">
        <f t="shared" ca="1" si="338"/>
        <v>2</v>
      </c>
      <c r="O1000" t="str">
        <f t="shared" ca="1" si="339"/>
        <v>SSC</v>
      </c>
      <c r="P1000">
        <f t="shared" ca="1" si="340"/>
        <v>3</v>
      </c>
      <c r="Q1000">
        <f t="shared" ca="1" si="341"/>
        <v>3</v>
      </c>
      <c r="R1000">
        <f t="shared" ca="1" si="342"/>
        <v>461538</v>
      </c>
      <c r="S1000">
        <f t="shared" ca="1" si="343"/>
        <v>8</v>
      </c>
      <c r="T1000" t="str">
        <f t="shared" ca="1" si="344"/>
        <v>Cardiff</v>
      </c>
      <c r="U1000">
        <f t="shared" ca="1" si="345"/>
        <v>3710849.9153974662</v>
      </c>
      <c r="V1000">
        <f t="shared" ca="1" si="346"/>
        <v>34084.234881961966</v>
      </c>
      <c r="W1000">
        <f t="shared" ca="1" si="347"/>
        <v>169848.38160028018</v>
      </c>
      <c r="X1000">
        <f t="shared" ca="1" si="348"/>
        <v>47532.46579655823</v>
      </c>
      <c r="Y1000">
        <f t="shared" ca="1" si="349"/>
        <v>107755.02024332894</v>
      </c>
      <c r="Z1000">
        <f t="shared" ca="1" si="350"/>
        <v>270670.81139348529</v>
      </c>
      <c r="AA1000">
        <f t="shared" ca="1" si="351"/>
        <v>4612907.1083912319</v>
      </c>
      <c r="AB1000">
        <f t="shared" ca="1" si="352"/>
        <v>4423535.387469383</v>
      </c>
      <c r="AD1000">
        <f ca="1">IF(main[[#This Row],[Place]]="Melbourne",main[[#This Row],[Networth]],0)</f>
        <v>0</v>
      </c>
      <c r="AE1000">
        <f ca="1">IF(main[[#This Row],[Place]]="Cardiff",main[[#This Row],[Networth]],0)</f>
        <v>4423535.387469383</v>
      </c>
      <c r="AF1000">
        <f ca="1">IF(main[[#This Row],[Place]]="New york",main[[#This Row],[Networth]],0)</f>
        <v>0</v>
      </c>
      <c r="AG1000">
        <f ca="1">IF(main[[#This Row],[Place]]="London",main[[#This Row],[Networth]],0)</f>
        <v>0</v>
      </c>
      <c r="AH1000">
        <f ca="1">IF(main[[#This Row],[Place]]="Paris",main[[#This Row],[Networth]],0)</f>
        <v>0</v>
      </c>
      <c r="AI1000">
        <f ca="1">IF(main[[#This Row],[Place]]="Rome",main[[#This Row],[Networth]],0)</f>
        <v>0</v>
      </c>
      <c r="AJ1000">
        <f ca="1">IF(main[[#This Row],[Place]]="Delhi",main[[#This Row],[Networth]],0)</f>
        <v>0</v>
      </c>
      <c r="AK1000">
        <f ca="1">IF(main[[#This Row],[Place]]="Lords",main[[#This Row],[Networth]],0)</f>
        <v>0</v>
      </c>
    </row>
    <row r="1001" spans="4:37">
      <c r="D1001" s="16">
        <f t="shared" ca="1" si="332"/>
        <v>19</v>
      </c>
      <c r="E1001">
        <f t="shared" ca="1" si="332"/>
        <v>15</v>
      </c>
      <c r="F1001">
        <f t="shared" si="353"/>
        <v>998</v>
      </c>
      <c r="G1001" t="str">
        <f ca="1">VLOOKUP(D1001,firstname[],2,FALSE)</f>
        <v>Berkin</v>
      </c>
      <c r="H1001" s="3" t="str">
        <f ca="1">VLOOKUP(E1001,lastname[],2,FALSE)</f>
        <v>Pathan</v>
      </c>
      <c r="I1001">
        <f t="shared" ca="1" si="333"/>
        <v>32</v>
      </c>
      <c r="J1001">
        <f t="shared" ca="1" si="334"/>
        <v>1</v>
      </c>
      <c r="K1001" t="str">
        <f t="shared" ca="1" si="335"/>
        <v>men</v>
      </c>
      <c r="L1001">
        <f t="shared" ca="1" si="336"/>
        <v>3</v>
      </c>
      <c r="M1001" t="str">
        <f t="shared" ca="1" si="337"/>
        <v>Mechanical</v>
      </c>
      <c r="N1001">
        <f t="shared" ca="1" si="338"/>
        <v>2</v>
      </c>
      <c r="O1001" t="str">
        <f t="shared" ca="1" si="339"/>
        <v>SSC</v>
      </c>
      <c r="P1001">
        <f t="shared" ca="1" si="340"/>
        <v>1</v>
      </c>
      <c r="Q1001">
        <f t="shared" ca="1" si="341"/>
        <v>3</v>
      </c>
      <c r="R1001">
        <f t="shared" ca="1" si="342"/>
        <v>970339</v>
      </c>
      <c r="S1001">
        <f t="shared" ca="1" si="343"/>
        <v>2</v>
      </c>
      <c r="T1001" t="str">
        <f t="shared" ca="1" si="344"/>
        <v>London</v>
      </c>
      <c r="U1001">
        <f t="shared" ca="1" si="345"/>
        <v>3225667.9408053164</v>
      </c>
      <c r="V1001">
        <f t="shared" ca="1" si="346"/>
        <v>148301.03539585101</v>
      </c>
      <c r="W1001">
        <f t="shared" ca="1" si="347"/>
        <v>847373.54832520592</v>
      </c>
      <c r="X1001">
        <f t="shared" ca="1" si="348"/>
        <v>724701.74700406112</v>
      </c>
      <c r="Y1001">
        <f t="shared" ca="1" si="349"/>
        <v>250085.67682679856</v>
      </c>
      <c r="Z1001">
        <f t="shared" ca="1" si="350"/>
        <v>470536.75747603294</v>
      </c>
      <c r="AA1001">
        <f t="shared" ca="1" si="351"/>
        <v>5513917.2466065548</v>
      </c>
      <c r="AB1001">
        <f t="shared" ca="1" si="352"/>
        <v>4390828.7873798441</v>
      </c>
      <c r="AD1001">
        <f ca="1">IF(main[[#This Row],[Place]]="Melbourne",main[[#This Row],[Networth]],0)</f>
        <v>0</v>
      </c>
      <c r="AE1001">
        <f ca="1">IF(main[[#This Row],[Place]]="Cardiff",main[[#This Row],[Networth]],0)</f>
        <v>0</v>
      </c>
      <c r="AF1001">
        <f ca="1">IF(main[[#This Row],[Place]]="New york",main[[#This Row],[Networth]],0)</f>
        <v>0</v>
      </c>
      <c r="AG1001">
        <f ca="1">IF(main[[#This Row],[Place]]="London",main[[#This Row],[Networth]],0)</f>
        <v>4390828.7873798441</v>
      </c>
      <c r="AH1001">
        <f ca="1">IF(main[[#This Row],[Place]]="Paris",main[[#This Row],[Networth]],0)</f>
        <v>0</v>
      </c>
      <c r="AI1001">
        <f ca="1">IF(main[[#This Row],[Place]]="Rome",main[[#This Row],[Networth]],0)</f>
        <v>0</v>
      </c>
      <c r="AJ1001">
        <f ca="1">IF(main[[#This Row],[Place]]="Delhi",main[[#This Row],[Networth]],0)</f>
        <v>0</v>
      </c>
      <c r="AK1001">
        <f ca="1">IF(main[[#This Row],[Place]]="Lords",main[[#This Row],[Networth]],0)</f>
        <v>0</v>
      </c>
    </row>
    <row r="1002" spans="4:37">
      <c r="D1002" s="16">
        <f t="shared" ca="1" si="332"/>
        <v>13</v>
      </c>
      <c r="E1002">
        <f t="shared" ca="1" si="332"/>
        <v>3</v>
      </c>
      <c r="F1002">
        <f t="shared" si="353"/>
        <v>999</v>
      </c>
      <c r="G1002" t="str">
        <f ca="1">VLOOKUP(D1002,firstname[],2,FALSE)</f>
        <v>Randeep</v>
      </c>
      <c r="H1002" s="3" t="str">
        <f ca="1">VLOOKUP(E1002,lastname[],2,FALSE)</f>
        <v>Nadela</v>
      </c>
      <c r="I1002">
        <f t="shared" ca="1" si="333"/>
        <v>43</v>
      </c>
      <c r="J1002">
        <f t="shared" ca="1" si="334"/>
        <v>2</v>
      </c>
      <c r="K1002" t="str">
        <f t="shared" ca="1" si="335"/>
        <v>women</v>
      </c>
      <c r="L1002">
        <f t="shared" ca="1" si="336"/>
        <v>3</v>
      </c>
      <c r="M1002" t="str">
        <f t="shared" ca="1" si="337"/>
        <v>Mechanical</v>
      </c>
      <c r="N1002">
        <f t="shared" ca="1" si="338"/>
        <v>3</v>
      </c>
      <c r="O1002" t="str">
        <f t="shared" ca="1" si="339"/>
        <v>Graduate</v>
      </c>
      <c r="P1002">
        <f t="shared" ca="1" si="340"/>
        <v>1</v>
      </c>
      <c r="Q1002">
        <f t="shared" ca="1" si="341"/>
        <v>1</v>
      </c>
      <c r="R1002">
        <f t="shared" ca="1" si="342"/>
        <v>1176474</v>
      </c>
      <c r="S1002">
        <f t="shared" ca="1" si="343"/>
        <v>5</v>
      </c>
      <c r="T1002" t="str">
        <f t="shared" ca="1" si="344"/>
        <v>Delhi</v>
      </c>
      <c r="U1002">
        <f t="shared" ca="1" si="345"/>
        <v>9211612.9531463142</v>
      </c>
      <c r="V1002">
        <f t="shared" ca="1" si="346"/>
        <v>761892.62840096466</v>
      </c>
      <c r="W1002">
        <f t="shared" ca="1" si="347"/>
        <v>909038.93361952063</v>
      </c>
      <c r="X1002">
        <f t="shared" ca="1" si="348"/>
        <v>313946.43131758069</v>
      </c>
      <c r="Y1002">
        <f t="shared" ca="1" si="349"/>
        <v>728245.79473685531</v>
      </c>
      <c r="Z1002">
        <f t="shared" ca="1" si="350"/>
        <v>211509.67767706938</v>
      </c>
      <c r="AA1002">
        <f t="shared" ca="1" si="351"/>
        <v>11508635.564442903</v>
      </c>
      <c r="AB1002">
        <f t="shared" ca="1" si="352"/>
        <v>9704550.7099875025</v>
      </c>
      <c r="AD1002">
        <f ca="1">IF(main[[#This Row],[Place]]="Melbourne",main[[#This Row],[Networth]],0)</f>
        <v>0</v>
      </c>
      <c r="AE1002">
        <f ca="1">IF(main[[#This Row],[Place]]="Cardiff",main[[#This Row],[Networth]],0)</f>
        <v>0</v>
      </c>
      <c r="AF1002">
        <f ca="1">IF(main[[#This Row],[Place]]="New york",main[[#This Row],[Networth]],0)</f>
        <v>0</v>
      </c>
      <c r="AG1002">
        <f ca="1">IF(main[[#This Row],[Place]]="London",main[[#This Row],[Networth]],0)</f>
        <v>0</v>
      </c>
      <c r="AH1002">
        <f ca="1">IF(main[[#This Row],[Place]]="Paris",main[[#This Row],[Networth]],0)</f>
        <v>0</v>
      </c>
      <c r="AI1002">
        <f ca="1">IF(main[[#This Row],[Place]]="Rome",main[[#This Row],[Networth]],0)</f>
        <v>0</v>
      </c>
      <c r="AJ1002">
        <f ca="1">IF(main[[#This Row],[Place]]="Delhi",main[[#This Row],[Networth]],0)</f>
        <v>9704550.7099875025</v>
      </c>
      <c r="AK1002">
        <f ca="1">IF(main[[#This Row],[Place]]="Lords",main[[#This Row],[Networth]],0)</f>
        <v>0</v>
      </c>
    </row>
    <row r="1003" spans="4:37">
      <c r="D1003" s="16">
        <f t="shared" ca="1" si="332"/>
        <v>21</v>
      </c>
      <c r="E1003">
        <f t="shared" ca="1" si="332"/>
        <v>14</v>
      </c>
      <c r="F1003">
        <f t="shared" si="353"/>
        <v>1000</v>
      </c>
      <c r="G1003" t="str">
        <f ca="1">VLOOKUP(D1003,firstname[],2,FALSE)</f>
        <v>Mitchell</v>
      </c>
      <c r="H1003" s="3" t="str">
        <f ca="1">VLOOKUP(E1003,lastname[],2,FALSE)</f>
        <v>Samad</v>
      </c>
      <c r="I1003">
        <f t="shared" ca="1" si="333"/>
        <v>38</v>
      </c>
      <c r="J1003">
        <f t="shared" ca="1" si="334"/>
        <v>2</v>
      </c>
      <c r="K1003" t="str">
        <f t="shared" ca="1" si="335"/>
        <v>women</v>
      </c>
      <c r="L1003">
        <f t="shared" ca="1" si="336"/>
        <v>2</v>
      </c>
      <c r="M1003" t="str">
        <f t="shared" ca="1" si="337"/>
        <v>Chemical</v>
      </c>
      <c r="N1003">
        <f t="shared" ca="1" si="338"/>
        <v>2</v>
      </c>
      <c r="O1003" t="str">
        <f t="shared" ca="1" si="339"/>
        <v>SSC</v>
      </c>
      <c r="P1003">
        <f t="shared" ca="1" si="340"/>
        <v>2</v>
      </c>
      <c r="Q1003">
        <f t="shared" ca="1" si="341"/>
        <v>2</v>
      </c>
      <c r="R1003">
        <f t="shared" ca="1" si="342"/>
        <v>90123</v>
      </c>
      <c r="S1003">
        <f t="shared" ca="1" si="343"/>
        <v>3</v>
      </c>
      <c r="T1003" t="str">
        <f t="shared" ca="1" si="344"/>
        <v>Paris</v>
      </c>
      <c r="U1003">
        <f t="shared" ca="1" si="345"/>
        <v>257008.95187216438</v>
      </c>
      <c r="V1003">
        <f t="shared" ca="1" si="346"/>
        <v>9392.9337803600247</v>
      </c>
      <c r="W1003">
        <f t="shared" ca="1" si="347"/>
        <v>20876.41361578933</v>
      </c>
      <c r="X1003">
        <f t="shared" ca="1" si="348"/>
        <v>6075.3361706194255</v>
      </c>
      <c r="Y1003">
        <f t="shared" ca="1" si="349"/>
        <v>52531.277701120445</v>
      </c>
      <c r="Z1003">
        <f t="shared" ca="1" si="350"/>
        <v>19532.908815177147</v>
      </c>
      <c r="AA1003">
        <f t="shared" ca="1" si="351"/>
        <v>387541.27430313086</v>
      </c>
      <c r="AB1003">
        <f t="shared" ca="1" si="352"/>
        <v>319541.72665103094</v>
      </c>
      <c r="AD1003">
        <f ca="1">IF(main[[#This Row],[Place]]="Melbourne",main[[#This Row],[Networth]],0)</f>
        <v>0</v>
      </c>
      <c r="AE1003">
        <f ca="1">IF(main[[#This Row],[Place]]="Cardiff",main[[#This Row],[Networth]],0)</f>
        <v>0</v>
      </c>
      <c r="AF1003">
        <f ca="1">IF(main[[#This Row],[Place]]="New york",main[[#This Row],[Networth]],0)</f>
        <v>0</v>
      </c>
      <c r="AG1003">
        <f ca="1">IF(main[[#This Row],[Place]]="London",main[[#This Row],[Networth]],0)</f>
        <v>0</v>
      </c>
      <c r="AH1003">
        <f ca="1">IF(main[[#This Row],[Place]]="Paris",main[[#This Row],[Networth]],0)</f>
        <v>319541.72665103094</v>
      </c>
      <c r="AI1003">
        <f ca="1">IF(main[[#This Row],[Place]]="Rome",main[[#This Row],[Networth]],0)</f>
        <v>0</v>
      </c>
      <c r="AJ1003">
        <f ca="1">IF(main[[#This Row],[Place]]="Delhi",main[[#This Row],[Networth]],0)</f>
        <v>0</v>
      </c>
      <c r="AK1003">
        <f ca="1">IF(main[[#This Row],[Place]]="Lords",main[[#This Row],[Networth]],0)</f>
        <v>0</v>
      </c>
    </row>
    <row r="1004" spans="4:37">
      <c r="D1004" s="16">
        <f t="shared" ca="1" si="332"/>
        <v>5</v>
      </c>
      <c r="E1004">
        <f t="shared" ca="1" si="332"/>
        <v>14</v>
      </c>
      <c r="F1004">
        <f>F1003+1</f>
        <v>1001</v>
      </c>
      <c r="G1004" t="str">
        <f ca="1">VLOOKUP(D1004,firstname[],2,FALSE)</f>
        <v>Rishabh</v>
      </c>
      <c r="H1004" s="3" t="str">
        <f ca="1">VLOOKUP(E1004,lastname[],2,FALSE)</f>
        <v>Samad</v>
      </c>
      <c r="I1004">
        <f ca="1">RANDBETWEEN(25,45)</f>
        <v>43</v>
      </c>
      <c r="J1004">
        <f t="shared" ca="1" si="334"/>
        <v>2</v>
      </c>
      <c r="K1004" t="str">
        <f t="shared" ca="1" si="335"/>
        <v>women</v>
      </c>
      <c r="L1004">
        <f t="shared" ca="1" si="336"/>
        <v>5</v>
      </c>
      <c r="M1004" t="str">
        <f t="shared" ca="1" si="337"/>
        <v>Electrical</v>
      </c>
      <c r="N1004">
        <f t="shared" ca="1" si="338"/>
        <v>2</v>
      </c>
      <c r="O1004" t="str">
        <f t="shared" ca="1" si="339"/>
        <v>SSC</v>
      </c>
      <c r="P1004">
        <f t="shared" ca="1" si="340"/>
        <v>3</v>
      </c>
      <c r="Q1004">
        <f t="shared" ca="1" si="341"/>
        <v>3</v>
      </c>
      <c r="R1004">
        <f t="shared" ca="1" si="342"/>
        <v>564500</v>
      </c>
      <c r="S1004">
        <f t="shared" ca="1" si="343"/>
        <v>4</v>
      </c>
      <c r="T1004" t="str">
        <f t="shared" ca="1" si="344"/>
        <v>Rome</v>
      </c>
      <c r="U1004">
        <f t="shared" ca="1" si="345"/>
        <v>925015.00054962118</v>
      </c>
      <c r="V1004">
        <f t="shared" ca="1" si="346"/>
        <v>61579.475054121314</v>
      </c>
      <c r="W1004">
        <f t="shared" ca="1" si="347"/>
        <v>239617.76767015157</v>
      </c>
      <c r="X1004">
        <f t="shared" ca="1" si="348"/>
        <v>35620.492682007949</v>
      </c>
      <c r="Y1004">
        <f t="shared" ca="1" si="349"/>
        <v>549033.78372680303</v>
      </c>
      <c r="Z1004">
        <f t="shared" ca="1" si="350"/>
        <v>199581.36710252048</v>
      </c>
      <c r="AA1004">
        <f t="shared" ca="1" si="351"/>
        <v>1928714.1353222933</v>
      </c>
      <c r="AB1004">
        <f t="shared" ca="1" si="352"/>
        <v>1282480.3838593611</v>
      </c>
      <c r="AD1004">
        <f ca="1">IF(main[[#This Row],[Place]]="Melbourne",main[[#This Row],[Networth]],0)</f>
        <v>0</v>
      </c>
      <c r="AE1004">
        <f ca="1">IF(main[[#This Row],[Place]]="Cardiff",main[[#This Row],[Networth]],0)</f>
        <v>0</v>
      </c>
      <c r="AF1004">
        <f ca="1">IF(main[[#This Row],[Place]]="New york",main[[#This Row],[Networth]],0)</f>
        <v>0</v>
      </c>
      <c r="AG1004">
        <f ca="1">IF(main[[#This Row],[Place]]="London",main[[#This Row],[Networth]],0)</f>
        <v>0</v>
      </c>
      <c r="AH1004">
        <f ca="1">IF(main[[#This Row],[Place]]="Paris",main[[#This Row],[Networth]],0)</f>
        <v>0</v>
      </c>
      <c r="AI1004">
        <f ca="1">IF(main[[#This Row],[Place]]="Rome",main[[#This Row],[Networth]],0)</f>
        <v>1282480.3838593611</v>
      </c>
      <c r="AJ1004">
        <f ca="1">IF(main[[#This Row],[Place]]="Delhi",main[[#This Row],[Networth]],0)</f>
        <v>0</v>
      </c>
      <c r="AK1004">
        <f ca="1">IF(main[[#This Row],[Place]]="Lords",main[[#This Row],[Networth]],0)</f>
        <v>0</v>
      </c>
    </row>
    <row r="1005" spans="4:37">
      <c r="AD1005">
        <f t="shared" ref="AD1005:AK1005" ca="1" si="354">AVERAGEIF(AD4:AD1004,"&lt;&gt;0")</f>
        <v>4811259.9789193161</v>
      </c>
      <c r="AE1005">
        <f t="shared" ca="1" si="354"/>
        <v>4303920.5341447992</v>
      </c>
      <c r="AF1005">
        <f t="shared" ca="1" si="354"/>
        <v>4147764.9039783711</v>
      </c>
      <c r="AG1005">
        <f t="shared" ca="1" si="354"/>
        <v>4948989.0893349126</v>
      </c>
      <c r="AH1005">
        <f t="shared" ca="1" si="354"/>
        <v>4269016.3612453863</v>
      </c>
      <c r="AI1005">
        <f t="shared" ca="1" si="354"/>
        <v>4336651.5254277959</v>
      </c>
      <c r="AJ1005">
        <f t="shared" ca="1" si="354"/>
        <v>4849691.9753317703</v>
      </c>
      <c r="AK1005">
        <f t="shared" ca="1" si="354"/>
        <v>4428999.1212079143</v>
      </c>
    </row>
  </sheetData>
  <mergeCells count="3">
    <mergeCell ref="A3:B3"/>
    <mergeCell ref="A11:B11"/>
    <mergeCell ref="A18:B18"/>
  </mergeCells>
  <pageMargins left="0.7" right="0.7" top="0.75" bottom="0.75" header="0.3" footer="0.3"/>
  <ignoredErrors>
    <ignoredError sqref="F4:AB4" calculatedColumn="1"/>
  </ignoredErrors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3:B12"/>
  <sheetViews>
    <sheetView workbookViewId="0">
      <selection activeCell="B11" sqref="B11"/>
    </sheetView>
  </sheetViews>
  <sheetFormatPr defaultRowHeight="15"/>
  <cols>
    <col min="1" max="1" width="13.140625" bestFit="1" customWidth="1"/>
    <col min="2" max="2" width="18.85546875" bestFit="1" customWidth="1"/>
  </cols>
  <sheetData>
    <row r="3" spans="1:2">
      <c r="A3" s="2" t="s">
        <v>116</v>
      </c>
      <c r="B3" t="s">
        <v>118</v>
      </c>
    </row>
    <row r="4" spans="1:2">
      <c r="A4" s="30" t="s">
        <v>26</v>
      </c>
      <c r="B4" s="3">
        <v>112</v>
      </c>
    </row>
    <row r="5" spans="1:2">
      <c r="A5" s="30" t="s">
        <v>23</v>
      </c>
      <c r="B5" s="3">
        <v>121</v>
      </c>
    </row>
    <row r="6" spans="1:2">
      <c r="A6" s="30" t="s">
        <v>20</v>
      </c>
      <c r="B6" s="3">
        <v>138</v>
      </c>
    </row>
    <row r="7" spans="1:2">
      <c r="A7" s="30" t="s">
        <v>24</v>
      </c>
      <c r="B7" s="3">
        <v>130</v>
      </c>
    </row>
    <row r="8" spans="1:2">
      <c r="A8" s="30" t="s">
        <v>25</v>
      </c>
      <c r="B8" s="3">
        <v>110</v>
      </c>
    </row>
    <row r="9" spans="1:2">
      <c r="A9" s="30" t="s">
        <v>19</v>
      </c>
      <c r="B9" s="3">
        <v>111</v>
      </c>
    </row>
    <row r="10" spans="1:2">
      <c r="A10" s="30" t="s">
        <v>21</v>
      </c>
      <c r="B10" s="3">
        <v>143</v>
      </c>
    </row>
    <row r="11" spans="1:2">
      <c r="A11" s="30" t="s">
        <v>22</v>
      </c>
      <c r="B11" s="3">
        <v>136</v>
      </c>
    </row>
    <row r="12" spans="1:2">
      <c r="A12" s="30" t="s">
        <v>117</v>
      </c>
      <c r="B12" s="3">
        <v>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Sheet7</vt:lpstr>
      <vt:lpstr>Sheet3</vt:lpstr>
      <vt:lpstr>Sheet1</vt:lpstr>
      <vt:lpstr>Sheet5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Rajendra</dc:creator>
  <cp:lastModifiedBy>Rajendra</cp:lastModifiedBy>
  <dcterms:created xsi:type="dcterms:W3CDTF">2021-01-09T16:27:13Z</dcterms:created>
  <dcterms:modified xsi:type="dcterms:W3CDTF">2021-01-20T10:06:24Z</dcterms:modified>
</cp:coreProperties>
</file>