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ko\Documents\PSAS\Rockets\lv3.1-recovery\RecoveryBoard\FirmWare\testing\"/>
    </mc:Choice>
  </mc:AlternateContent>
  <bookViews>
    <workbookView xWindow="0" yWindow="0" windowWidth="28800" windowHeight="12435"/>
  </bookViews>
  <sheets>
    <sheet name="PWM Capture Troubleshooting" sheetId="1" r:id="rId1"/>
  </sheets>
  <calcPr calcId="152511"/>
</workbook>
</file>

<file path=xl/calcChain.xml><?xml version="1.0" encoding="utf-8"?>
<calcChain xmlns="http://schemas.openxmlformats.org/spreadsheetml/2006/main">
  <c r="D24" i="1" l="1"/>
  <c r="D22" i="1" l="1"/>
  <c r="D21" i="1"/>
  <c r="D17" i="1" l="1"/>
  <c r="D18" i="1"/>
  <c r="D20" i="1"/>
  <c r="D19" i="1"/>
  <c r="D11" i="1"/>
  <c r="D13" i="1"/>
  <c r="D14" i="1"/>
  <c r="D16" i="1"/>
  <c r="D12" i="1"/>
  <c r="D15" i="1"/>
  <c r="D10" i="1"/>
  <c r="D9" i="1"/>
  <c r="D6" i="1"/>
  <c r="D4" i="1"/>
  <c r="D8" i="1"/>
  <c r="D5" i="1"/>
  <c r="D7" i="1"/>
  <c r="D3" i="1"/>
  <c r="D2" i="1"/>
</calcChain>
</file>

<file path=xl/sharedStrings.xml><?xml version="1.0" encoding="utf-8"?>
<sst xmlns="http://schemas.openxmlformats.org/spreadsheetml/2006/main" count="23" uniqueCount="7">
  <si>
    <t>Clock (MHz)</t>
  </si>
  <si>
    <t>PWM Frequency</t>
  </si>
  <si>
    <t>Measured Frequency</t>
  </si>
  <si>
    <t>Yes</t>
  </si>
  <si>
    <t>Input Captures values?</t>
  </si>
  <si>
    <t>ARR Term</t>
  </si>
  <si>
    <t>Prescalar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</si>
</sst>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B422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 applyAlignment="1"/>
    <xf numFmtId="0" fontId="19" fillId="0" borderId="0" xfId="0" applyFont="1" applyAlignment="1"/>
    <xf numFmtId="0" fontId="16" fillId="0" borderId="0" xfId="0" applyFont="1"/>
    <xf numFmtId="0" fontId="18" fillId="0" borderId="0" xfId="0" applyFont="1" applyBorder="1" applyAlignment="1"/>
    <xf numFmtId="0" fontId="18" fillId="0" borderId="11" xfId="0" applyFont="1" applyBorder="1" applyAlignment="1"/>
    <xf numFmtId="0" fontId="18" fillId="0" borderId="10" xfId="0" applyFont="1" applyBorder="1" applyAlignment="1"/>
    <xf numFmtId="0" fontId="19" fillId="0" borderId="18" xfId="0" applyFont="1" applyBorder="1" applyAlignment="1"/>
    <xf numFmtId="0" fontId="19" fillId="0" borderId="19" xfId="0" applyFont="1" applyBorder="1" applyAlignment="1"/>
    <xf numFmtId="0" fontId="19" fillId="0" borderId="19" xfId="0" applyFont="1" applyBorder="1" applyAlignment="1">
      <alignment wrapText="1"/>
    </xf>
    <xf numFmtId="0" fontId="19" fillId="0" borderId="20" xfId="0" applyFont="1" applyBorder="1" applyAlignment="1"/>
    <xf numFmtId="0" fontId="18" fillId="33" borderId="0" xfId="0" applyFont="1" applyFill="1" applyBorder="1" applyAlignment="1"/>
    <xf numFmtId="0" fontId="18" fillId="33" borderId="11" xfId="0" applyFont="1" applyFill="1" applyBorder="1" applyAlignment="1"/>
    <xf numFmtId="0" fontId="18" fillId="33" borderId="10" xfId="0" applyFont="1" applyFill="1" applyBorder="1" applyAlignment="1"/>
    <xf numFmtId="0" fontId="18" fillId="33" borderId="12" xfId="0" applyFont="1" applyFill="1" applyBorder="1" applyAlignment="1"/>
    <xf numFmtId="0" fontId="18" fillId="33" borderId="13" xfId="0" applyFont="1" applyFill="1" applyBorder="1" applyAlignment="1"/>
    <xf numFmtId="0" fontId="18" fillId="34" borderId="12" xfId="0" applyFont="1" applyFill="1" applyBorder="1" applyAlignment="1"/>
    <xf numFmtId="0" fontId="18" fillId="34" borderId="13" xfId="0" applyFont="1" applyFill="1" applyBorder="1" applyAlignment="1"/>
    <xf numFmtId="0" fontId="20" fillId="34" borderId="12" xfId="0" applyFont="1" applyFill="1" applyBorder="1" applyAlignment="1"/>
    <xf numFmtId="0" fontId="18" fillId="34" borderId="15" xfId="0" applyFont="1" applyFill="1" applyBorder="1" applyAlignment="1"/>
    <xf numFmtId="0" fontId="18" fillId="0" borderId="0" xfId="0" applyFont="1" applyBorder="1" applyAlignment="1">
      <alignment horizontal="center"/>
    </xf>
    <xf numFmtId="0" fontId="18" fillId="0" borderId="11" xfId="0" applyFont="1" applyFill="1" applyBorder="1" applyAlignment="1"/>
    <xf numFmtId="0" fontId="18" fillId="0" borderId="0" xfId="0" applyFont="1" applyFill="1" applyBorder="1" applyAlignment="1"/>
    <xf numFmtId="0" fontId="18" fillId="0" borderId="11" xfId="0" applyFont="1" applyBorder="1"/>
    <xf numFmtId="0" fontId="18" fillId="33" borderId="15" xfId="0" applyFont="1" applyFill="1" applyBorder="1" applyAlignment="1"/>
    <xf numFmtId="0" fontId="18" fillId="0" borderId="10" xfId="0" applyFont="1" applyBorder="1"/>
    <xf numFmtId="0" fontId="18" fillId="0" borderId="1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/>
    <xf numFmtId="0" fontId="18" fillId="35" borderId="21" xfId="0" applyFont="1" applyFill="1" applyBorder="1"/>
    <xf numFmtId="0" fontId="18" fillId="35" borderId="21" xfId="0" applyFont="1" applyFill="1" applyBorder="1" applyAlignment="1"/>
    <xf numFmtId="0" fontId="0" fillId="35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42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5" sqref="C25"/>
    </sheetView>
  </sheetViews>
  <sheetFormatPr defaultRowHeight="15" x14ac:dyDescent="0.25"/>
  <cols>
    <col min="1" max="1" width="16" bestFit="1" customWidth="1"/>
    <col min="2" max="2" width="12.28515625" bestFit="1" customWidth="1"/>
    <col min="3" max="3" width="12.7109375" customWidth="1"/>
    <col min="4" max="4" width="22" bestFit="1" customWidth="1"/>
    <col min="5" max="5" width="22.140625" hidden="1" customWidth="1"/>
    <col min="6" max="6" width="27.42578125" bestFit="1" customWidth="1"/>
  </cols>
  <sheetData>
    <row r="1" spans="1:10" s="3" customFormat="1" ht="42.75" thickBot="1" x14ac:dyDescent="0.4">
      <c r="A1" s="7" t="s">
        <v>0</v>
      </c>
      <c r="B1" s="9" t="s">
        <v>6</v>
      </c>
      <c r="C1" s="9" t="s">
        <v>5</v>
      </c>
      <c r="D1" s="8" t="s">
        <v>1</v>
      </c>
      <c r="E1" s="9" t="s">
        <v>4</v>
      </c>
      <c r="F1" s="10" t="s">
        <v>2</v>
      </c>
      <c r="G1" s="2"/>
      <c r="H1" s="2"/>
      <c r="I1" s="2"/>
      <c r="J1" s="2"/>
    </row>
    <row r="2" spans="1:10" ht="21" x14ac:dyDescent="0.35">
      <c r="A2" s="26">
        <v>8</v>
      </c>
      <c r="B2" s="28">
        <v>80</v>
      </c>
      <c r="C2" s="5">
        <v>100</v>
      </c>
      <c r="D2" s="5">
        <f t="shared" ref="D2:D10" si="0">ROUND($A$2*1000000/($B$2*C2), 1)</f>
        <v>1000</v>
      </c>
      <c r="E2" s="12" t="s">
        <v>3</v>
      </c>
      <c r="F2" s="19">
        <v>0</v>
      </c>
      <c r="G2" s="1"/>
      <c r="H2" s="1"/>
      <c r="I2" s="1"/>
      <c r="J2" s="1"/>
    </row>
    <row r="3" spans="1:10" ht="21" x14ac:dyDescent="0.35">
      <c r="A3" s="31"/>
      <c r="B3" s="30"/>
      <c r="C3" s="4">
        <v>500</v>
      </c>
      <c r="D3" s="4">
        <f t="shared" si="0"/>
        <v>200</v>
      </c>
      <c r="E3" s="11" t="s">
        <v>3</v>
      </c>
      <c r="F3" s="16">
        <v>0</v>
      </c>
      <c r="G3" s="1"/>
      <c r="H3" s="1"/>
      <c r="I3" s="1"/>
      <c r="J3" s="1"/>
    </row>
    <row r="4" spans="1:10" ht="21" x14ac:dyDescent="0.35">
      <c r="A4" s="31"/>
      <c r="B4" s="30"/>
      <c r="C4" s="11">
        <v>510</v>
      </c>
      <c r="D4" s="4">
        <f t="shared" si="0"/>
        <v>196.1</v>
      </c>
      <c r="E4" s="11" t="s">
        <v>3</v>
      </c>
      <c r="F4" s="14">
        <v>196</v>
      </c>
      <c r="G4" s="1"/>
      <c r="H4" s="1"/>
      <c r="I4" s="1"/>
      <c r="J4" s="1"/>
    </row>
    <row r="5" spans="1:10" ht="21" x14ac:dyDescent="0.35">
      <c r="A5" s="31"/>
      <c r="B5" s="30"/>
      <c r="C5" s="11">
        <v>550</v>
      </c>
      <c r="D5" s="4">
        <f t="shared" si="0"/>
        <v>181.8</v>
      </c>
      <c r="E5" s="11" t="s">
        <v>3</v>
      </c>
      <c r="F5" s="14">
        <v>181</v>
      </c>
      <c r="G5" s="1"/>
      <c r="H5" s="1"/>
      <c r="I5" s="1"/>
      <c r="J5" s="1"/>
    </row>
    <row r="6" spans="1:10" ht="21" x14ac:dyDescent="0.35">
      <c r="A6" s="31"/>
      <c r="B6" s="30"/>
      <c r="C6" s="11">
        <v>600</v>
      </c>
      <c r="D6" s="4">
        <f t="shared" si="0"/>
        <v>166.7</v>
      </c>
      <c r="E6" s="11" t="s">
        <v>3</v>
      </c>
      <c r="F6" s="14">
        <v>166</v>
      </c>
      <c r="G6" s="1"/>
      <c r="H6" s="1"/>
      <c r="I6" s="1"/>
      <c r="J6" s="1"/>
    </row>
    <row r="7" spans="1:10" ht="21" x14ac:dyDescent="0.35">
      <c r="A7" s="31"/>
      <c r="B7" s="30"/>
      <c r="C7" s="11">
        <v>700</v>
      </c>
      <c r="D7" s="4">
        <f t="shared" si="0"/>
        <v>142.9</v>
      </c>
      <c r="E7" s="11" t="s">
        <v>3</v>
      </c>
      <c r="F7" s="14">
        <v>142</v>
      </c>
      <c r="G7" s="1"/>
      <c r="H7" s="1"/>
      <c r="I7" s="1"/>
      <c r="J7" s="1"/>
    </row>
    <row r="8" spans="1:10" ht="21" x14ac:dyDescent="0.35">
      <c r="A8" s="31"/>
      <c r="B8" s="30"/>
      <c r="C8" s="11">
        <v>800</v>
      </c>
      <c r="D8" s="4">
        <f t="shared" si="0"/>
        <v>125</v>
      </c>
      <c r="E8" s="11" t="s">
        <v>3</v>
      </c>
      <c r="F8" s="14">
        <v>125</v>
      </c>
      <c r="G8" s="1"/>
      <c r="H8" s="1"/>
      <c r="I8" s="1"/>
      <c r="J8" s="1"/>
    </row>
    <row r="9" spans="1:10" ht="21" x14ac:dyDescent="0.35">
      <c r="A9" s="31"/>
      <c r="B9" s="30"/>
      <c r="C9" s="4">
        <v>900</v>
      </c>
      <c r="D9" s="4">
        <f t="shared" si="0"/>
        <v>111.1</v>
      </c>
      <c r="E9" s="11" t="s">
        <v>3</v>
      </c>
      <c r="F9" s="16">
        <v>1237</v>
      </c>
      <c r="G9" s="1"/>
      <c r="H9" s="1"/>
      <c r="I9" s="1"/>
      <c r="J9" s="1"/>
    </row>
    <row r="10" spans="1:10" ht="21.75" thickBot="1" x14ac:dyDescent="0.4">
      <c r="A10" s="27"/>
      <c r="B10" s="29"/>
      <c r="C10" s="6">
        <v>1000</v>
      </c>
      <c r="D10" s="6">
        <f t="shared" si="0"/>
        <v>100</v>
      </c>
      <c r="E10" s="13" t="s">
        <v>3</v>
      </c>
      <c r="F10" s="17">
        <v>553</v>
      </c>
      <c r="G10" s="1"/>
      <c r="H10" s="1"/>
      <c r="I10" s="1"/>
      <c r="J10" s="1"/>
    </row>
    <row r="11" spans="1:10" ht="21" x14ac:dyDescent="0.35">
      <c r="A11" s="31">
        <v>8</v>
      </c>
      <c r="B11" s="30">
        <v>8</v>
      </c>
      <c r="C11" s="4">
        <v>100</v>
      </c>
      <c r="D11" s="4">
        <f t="shared" ref="D11:D16" si="1">ROUND($A$11*1000000/($B$11*C11), 1)</f>
        <v>10000</v>
      </c>
      <c r="E11" s="11" t="s">
        <v>3</v>
      </c>
      <c r="F11" s="18">
        <v>0</v>
      </c>
      <c r="G11" s="1"/>
      <c r="H11" s="1"/>
      <c r="I11" s="1"/>
      <c r="J11" s="1"/>
    </row>
    <row r="12" spans="1:10" ht="21" x14ac:dyDescent="0.35">
      <c r="A12" s="31"/>
      <c r="B12" s="30"/>
      <c r="C12" s="4">
        <v>500</v>
      </c>
      <c r="D12" s="4">
        <f t="shared" si="1"/>
        <v>2000</v>
      </c>
      <c r="E12" s="11" t="s">
        <v>3</v>
      </c>
      <c r="F12" s="16">
        <v>0</v>
      </c>
      <c r="G12" s="1"/>
      <c r="H12" s="1"/>
      <c r="I12" s="1"/>
      <c r="J12" s="1"/>
    </row>
    <row r="13" spans="1:10" ht="21" x14ac:dyDescent="0.35">
      <c r="A13" s="31"/>
      <c r="B13" s="30"/>
      <c r="C13" s="11">
        <v>501</v>
      </c>
      <c r="D13" s="4">
        <f t="shared" si="1"/>
        <v>1996</v>
      </c>
      <c r="E13" s="11" t="s">
        <v>3</v>
      </c>
      <c r="F13" s="14">
        <v>1996</v>
      </c>
      <c r="G13" s="1"/>
      <c r="H13" s="1"/>
      <c r="I13" s="1"/>
      <c r="J13" s="1"/>
    </row>
    <row r="14" spans="1:10" ht="21" x14ac:dyDescent="0.35">
      <c r="A14" s="31"/>
      <c r="B14" s="30"/>
      <c r="C14" s="11">
        <v>800</v>
      </c>
      <c r="D14" s="4">
        <f t="shared" si="1"/>
        <v>1250</v>
      </c>
      <c r="E14" s="11" t="s">
        <v>3</v>
      </c>
      <c r="F14" s="14">
        <v>1250</v>
      </c>
      <c r="G14" s="1"/>
      <c r="H14" s="1"/>
      <c r="I14" s="1"/>
      <c r="J14" s="1"/>
    </row>
    <row r="15" spans="1:10" ht="21" x14ac:dyDescent="0.35">
      <c r="A15" s="31"/>
      <c r="B15" s="30"/>
      <c r="C15" s="11">
        <v>1000</v>
      </c>
      <c r="D15" s="4">
        <f t="shared" si="1"/>
        <v>1000</v>
      </c>
      <c r="E15" s="11" t="s">
        <v>3</v>
      </c>
      <c r="F15" s="14">
        <v>1000</v>
      </c>
      <c r="G15" s="1"/>
      <c r="H15" s="1"/>
      <c r="I15" s="1"/>
      <c r="J15" s="1"/>
    </row>
    <row r="16" spans="1:10" ht="21.75" thickBot="1" x14ac:dyDescent="0.4">
      <c r="A16" s="27"/>
      <c r="B16" s="29"/>
      <c r="C16" s="13">
        <v>8000</v>
      </c>
      <c r="D16" s="6">
        <f t="shared" si="1"/>
        <v>125</v>
      </c>
      <c r="E16" s="13" t="s">
        <v>3</v>
      </c>
      <c r="F16" s="15">
        <v>125</v>
      </c>
      <c r="G16" s="1"/>
      <c r="H16" s="1"/>
      <c r="I16" s="4"/>
      <c r="J16" s="1"/>
    </row>
    <row r="17" spans="1:10" ht="21" x14ac:dyDescent="0.35">
      <c r="A17" s="26">
        <v>8</v>
      </c>
      <c r="B17" s="28">
        <v>2</v>
      </c>
      <c r="C17" s="21">
        <v>100</v>
      </c>
      <c r="D17" s="4">
        <f>ROUND($A$11*1000000/($B$17*C17), 1)</f>
        <v>40000</v>
      </c>
      <c r="E17" s="12"/>
      <c r="F17" s="19">
        <v>0</v>
      </c>
      <c r="G17" s="1"/>
      <c r="H17" s="1"/>
      <c r="I17" s="4"/>
      <c r="J17" s="1"/>
    </row>
    <row r="18" spans="1:10" ht="21" x14ac:dyDescent="0.35">
      <c r="A18" s="31"/>
      <c r="B18" s="30"/>
      <c r="C18" s="22">
        <v>500</v>
      </c>
      <c r="D18" s="4">
        <f>ROUND($A$11*1000000/($B$17*C18), 1)</f>
        <v>8000</v>
      </c>
      <c r="E18" s="11"/>
      <c r="F18" s="16">
        <v>0</v>
      </c>
      <c r="G18" s="1"/>
      <c r="H18" s="1"/>
      <c r="I18" s="1"/>
      <c r="J18" s="1"/>
    </row>
    <row r="19" spans="1:10" ht="21" x14ac:dyDescent="0.35">
      <c r="A19" s="31"/>
      <c r="B19" s="30"/>
      <c r="C19" s="11">
        <v>501</v>
      </c>
      <c r="D19" s="4">
        <f>ROUND($A$11*1000000/($B$17*C19), 1)</f>
        <v>7984</v>
      </c>
      <c r="E19" s="11" t="s">
        <v>3</v>
      </c>
      <c r="F19" s="14">
        <v>7984</v>
      </c>
      <c r="G19" s="1"/>
      <c r="H19" s="1"/>
      <c r="I19" s="1"/>
      <c r="J19" s="1"/>
    </row>
    <row r="20" spans="1:10" ht="21.75" thickBot="1" x14ac:dyDescent="0.4">
      <c r="A20" s="31"/>
      <c r="B20" s="30"/>
      <c r="C20" s="11">
        <v>32000</v>
      </c>
      <c r="D20" s="4">
        <f>ROUND($A$11*1000000/($B$17*C20), 1)</f>
        <v>125</v>
      </c>
      <c r="E20" s="11" t="s">
        <v>3</v>
      </c>
      <c r="F20" s="14">
        <v>125</v>
      </c>
    </row>
    <row r="21" spans="1:10" ht="21" x14ac:dyDescent="0.35">
      <c r="A21" s="26">
        <v>48</v>
      </c>
      <c r="B21" s="28">
        <v>2</v>
      </c>
      <c r="C21" s="12">
        <v>501</v>
      </c>
      <c r="D21" s="5">
        <f>ROUND($A$21*1000000/($B$21*C21), 1)</f>
        <v>47904.2</v>
      </c>
      <c r="E21" s="23"/>
      <c r="F21" s="24">
        <v>47904</v>
      </c>
    </row>
    <row r="22" spans="1:10" ht="21.75" thickBot="1" x14ac:dyDescent="0.4">
      <c r="A22" s="27"/>
      <c r="B22" s="29"/>
      <c r="C22" s="13">
        <v>800</v>
      </c>
      <c r="D22" s="6">
        <f>ROUND($A$21*1000000/($B$21*C22), 1)</f>
        <v>30000</v>
      </c>
      <c r="E22" s="25"/>
      <c r="F22" s="15">
        <v>30000</v>
      </c>
    </row>
    <row r="23" spans="1:10" ht="21" x14ac:dyDescent="0.35">
      <c r="A23" s="20"/>
      <c r="B23" s="20"/>
      <c r="D23" s="4"/>
      <c r="E23" s="32"/>
    </row>
    <row r="24" spans="1:10" ht="21" x14ac:dyDescent="0.35">
      <c r="A24" s="33">
        <v>8</v>
      </c>
      <c r="B24" s="33">
        <v>20</v>
      </c>
      <c r="C24" s="34">
        <v>100</v>
      </c>
      <c r="D24" s="34">
        <f>ROUND($A$24*1000000/($B$24*C24), 1)</f>
        <v>4000</v>
      </c>
      <c r="E24" s="35"/>
    </row>
  </sheetData>
  <sortState ref="C11:F16">
    <sortCondition ref="C16"/>
  </sortState>
  <mergeCells count="8">
    <mergeCell ref="A21:A22"/>
    <mergeCell ref="B21:B22"/>
    <mergeCell ref="B17:B20"/>
    <mergeCell ref="A17:A20"/>
    <mergeCell ref="A2:A10"/>
    <mergeCell ref="B2:B10"/>
    <mergeCell ref="B11:B16"/>
    <mergeCell ref="A11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 Capture Troubleshooting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Kolligs</dc:creator>
  <cp:lastModifiedBy>Benjamin Kolligs</cp:lastModifiedBy>
  <dcterms:created xsi:type="dcterms:W3CDTF">2020-03-19T17:38:20Z</dcterms:created>
  <dcterms:modified xsi:type="dcterms:W3CDTF">2020-03-29T20:19:30Z</dcterms:modified>
</cp:coreProperties>
</file>