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til\Desktop\Pintle V2 test\"/>
    </mc:Choice>
  </mc:AlternateContent>
  <xr:revisionPtr revIDLastSave="0" documentId="13_ncr:1_{AA0B0E74-F962-4606-A8A6-DEFB3667495A}" xr6:coauthVersionLast="43" xr6:coauthVersionMax="43" xr10:uidLastSave="{00000000-0000-0000-0000-000000000000}"/>
  <bookViews>
    <workbookView xWindow="-120" yWindow="-120" windowWidth="19440" windowHeight="11640" xr2:uid="{4386225E-CDBD-4227-B9FA-538E71862F0A}"/>
  </bookViews>
  <sheets>
    <sheet name="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0" i="1" l="1"/>
  <c r="H30" i="1" s="1"/>
  <c r="F30" i="1"/>
  <c r="G29" i="1"/>
  <c r="F29" i="1"/>
  <c r="H29" i="1" s="1"/>
  <c r="H28" i="1"/>
  <c r="G28" i="1"/>
  <c r="F28" i="1"/>
  <c r="H27" i="1"/>
  <c r="G27" i="1"/>
  <c r="F27" i="1"/>
  <c r="G26" i="1"/>
  <c r="H26" i="1" s="1"/>
  <c r="F26" i="1"/>
  <c r="G25" i="1"/>
  <c r="F25" i="1"/>
  <c r="H25" i="1" s="1"/>
  <c r="H24" i="1"/>
  <c r="G24" i="1"/>
  <c r="F24" i="1"/>
  <c r="H23" i="1"/>
  <c r="G23" i="1"/>
  <c r="F23" i="1"/>
  <c r="G22" i="1"/>
  <c r="H22" i="1" s="1"/>
  <c r="F22" i="1"/>
  <c r="G17" i="1"/>
  <c r="F17" i="1"/>
  <c r="H17" i="1" s="1"/>
  <c r="H16" i="1"/>
  <c r="G16" i="1"/>
  <c r="F16" i="1"/>
  <c r="H15" i="1"/>
  <c r="G15" i="1"/>
  <c r="F15" i="1"/>
  <c r="G14" i="1"/>
  <c r="H14" i="1" s="1"/>
  <c r="F14" i="1"/>
  <c r="G13" i="1"/>
  <c r="F13" i="1"/>
  <c r="H13" i="1" s="1"/>
  <c r="H12" i="1"/>
  <c r="G12" i="1"/>
  <c r="F12" i="1"/>
  <c r="G11" i="1"/>
  <c r="H11" i="1" s="1"/>
  <c r="F11" i="1"/>
  <c r="G10" i="1"/>
  <c r="H10" i="1" s="1"/>
  <c r="F10" i="1"/>
  <c r="G9" i="1"/>
  <c r="F9" i="1"/>
  <c r="H9" i="1" s="1"/>
</calcChain>
</file>

<file path=xl/sharedStrings.xml><?xml version="1.0" encoding="utf-8"?>
<sst xmlns="http://schemas.openxmlformats.org/spreadsheetml/2006/main" count="37" uniqueCount="19">
  <si>
    <t>gpm to m^3/s</t>
  </si>
  <si>
    <t>Pintle Exit Area</t>
  </si>
  <si>
    <t>density of water</t>
  </si>
  <si>
    <t>kg/m^3</t>
  </si>
  <si>
    <t>Annulus Area Exit</t>
  </si>
  <si>
    <t>psi to kPa</t>
  </si>
  <si>
    <t>Pintle</t>
  </si>
  <si>
    <t>Experimental data</t>
  </si>
  <si>
    <t>Hand Calcs</t>
  </si>
  <si>
    <t>CFD</t>
  </si>
  <si>
    <t>Tank Set pressure (psi)</t>
  </si>
  <si>
    <t>Measured Pressure Drop</t>
  </si>
  <si>
    <t>Flow Rate (gpm)</t>
  </si>
  <si>
    <t>Mass Flow Rate (kg/s)</t>
  </si>
  <si>
    <t>Pressure (kPa)</t>
  </si>
  <si>
    <t>K_L</t>
  </si>
  <si>
    <t>Pressure Drop (kPa)</t>
  </si>
  <si>
    <t>Flow Rate (kg/s)</t>
  </si>
  <si>
    <t>Annulus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</si>
</sst>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1" fontId="0" fillId="0" borderId="0" xfId="0" applyNumberFormat="1"/>
    <xf numFmtId="0" fontId="0" fillId="0" borderId="0" xfId="0" applyFont="1" applyAlignment="1">
      <alignment horizontal="center"/>
    </xf>
    <xf numFmtId="11" fontId="2" fillId="0" borderId="0" xfId="0" applyNumberFormat="1" applyFont="1" applyAlignment="1">
      <alignment horizontal="center" vertical="center"/>
    </xf>
    <xf numFmtId="11" fontId="0" fillId="0" borderId="0" xfId="0" applyNumberFormat="1" applyFont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5" fillId="0" borderId="0" xfId="0" applyFont="1" applyFill="1" applyBorder="1" applyAlignment="1">
      <alignment wrapText="1"/>
    </xf>
    <xf numFmtId="0" fontId="0" fillId="0" borderId="0" xfId="0" applyFill="1" applyBorder="1"/>
    <xf numFmtId="0" fontId="0" fillId="0" borderId="0" xfId="0" applyBorder="1"/>
    <xf numFmtId="0" fontId="0" fillId="2" borderId="1" xfId="0" applyFill="1" applyBorder="1"/>
    <xf numFmtId="164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8F26D-B229-422D-8E96-8430C5852F27}">
  <dimension ref="C2:N38"/>
  <sheetViews>
    <sheetView tabSelected="1" topLeftCell="B16" zoomScaleNormal="100" workbookViewId="0">
      <selection activeCell="H22" sqref="H22:H30"/>
    </sheetView>
  </sheetViews>
  <sheetFormatPr defaultRowHeight="15" x14ac:dyDescent="0.25"/>
  <cols>
    <col min="3" max="3" width="14" customWidth="1"/>
    <col min="4" max="7" width="16.5703125" customWidth="1"/>
    <col min="9" max="11" width="10.85546875" customWidth="1"/>
    <col min="12" max="12" width="17.140625" customWidth="1"/>
  </cols>
  <sheetData>
    <row r="2" spans="3:14" x14ac:dyDescent="0.25">
      <c r="G2" t="s">
        <v>0</v>
      </c>
      <c r="H2" s="1">
        <v>6.3090199999999994E-5</v>
      </c>
      <c r="K2" s="2" t="s">
        <v>1</v>
      </c>
      <c r="L2" s="3">
        <v>2.1526583682655899E-5</v>
      </c>
    </row>
    <row r="3" spans="3:14" x14ac:dyDescent="0.25">
      <c r="G3" t="s">
        <v>2</v>
      </c>
      <c r="H3">
        <v>999.7</v>
      </c>
      <c r="I3" t="s">
        <v>3</v>
      </c>
      <c r="K3" s="2" t="s">
        <v>4</v>
      </c>
      <c r="L3" s="4">
        <v>2.1551640000000002E-5</v>
      </c>
    </row>
    <row r="4" spans="3:14" x14ac:dyDescent="0.25">
      <c r="G4" t="s">
        <v>5</v>
      </c>
      <c r="H4">
        <v>6.8947599999999998</v>
      </c>
    </row>
    <row r="6" spans="3:14" ht="18.75" x14ac:dyDescent="0.3">
      <c r="C6" s="35" t="s">
        <v>6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</row>
    <row r="7" spans="3:14" x14ac:dyDescent="0.25">
      <c r="C7" s="36" t="s">
        <v>7</v>
      </c>
      <c r="D7" s="36"/>
      <c r="E7" s="36"/>
      <c r="F7" s="36"/>
      <c r="G7" s="36"/>
      <c r="H7" s="36"/>
      <c r="I7" s="37" t="s">
        <v>8</v>
      </c>
      <c r="J7" s="37"/>
      <c r="K7" s="37"/>
      <c r="L7" s="38" t="s">
        <v>9</v>
      </c>
      <c r="M7" s="38"/>
      <c r="N7" s="38"/>
    </row>
    <row r="8" spans="3:14" ht="45" x14ac:dyDescent="0.25">
      <c r="C8" s="5" t="s">
        <v>10</v>
      </c>
      <c r="D8" s="6" t="s">
        <v>11</v>
      </c>
      <c r="E8" s="6" t="s">
        <v>12</v>
      </c>
      <c r="F8" s="5" t="s">
        <v>13</v>
      </c>
      <c r="G8" s="7" t="s">
        <v>14</v>
      </c>
      <c r="H8" s="7" t="s">
        <v>15</v>
      </c>
      <c r="I8" s="8" t="s">
        <v>16</v>
      </c>
      <c r="J8" s="8" t="s">
        <v>17</v>
      </c>
      <c r="K8" s="8" t="s">
        <v>15</v>
      </c>
      <c r="L8" s="9" t="s">
        <v>16</v>
      </c>
      <c r="M8" s="9" t="s">
        <v>17</v>
      </c>
      <c r="N8" s="9" t="s">
        <v>15</v>
      </c>
    </row>
    <row r="9" spans="3:14" x14ac:dyDescent="0.25">
      <c r="C9" s="10">
        <v>100</v>
      </c>
      <c r="D9" s="11">
        <v>58.05</v>
      </c>
      <c r="E9" s="11">
        <v>6.71</v>
      </c>
      <c r="F9" s="12">
        <f t="shared" ref="F9:F17" si="0">$H$3*$H$2*E9</f>
        <v>0.42320824142739993</v>
      </c>
      <c r="G9" s="13">
        <f t="shared" ref="G9:G17" si="1">$H$4*D9</f>
        <v>400.24081799999999</v>
      </c>
      <c r="H9" s="14">
        <f t="shared" ref="H9:H17" si="2">(2*G9*1000)/($H$3*(F9/($H$3*$L$2))^2)</f>
        <v>2.0704419379367813</v>
      </c>
      <c r="I9" s="15">
        <v>332.92399999999998</v>
      </c>
      <c r="J9" s="16">
        <v>0.35</v>
      </c>
      <c r="K9" s="17">
        <v>2.5179999999999998</v>
      </c>
      <c r="L9" s="18">
        <v>360.56599999999997</v>
      </c>
      <c r="M9" s="18">
        <v>0.35</v>
      </c>
      <c r="N9" s="18">
        <v>2.3969999999999998</v>
      </c>
    </row>
    <row r="10" spans="3:14" x14ac:dyDescent="0.25">
      <c r="C10" s="10">
        <v>100</v>
      </c>
      <c r="D10" s="11">
        <v>58.98</v>
      </c>
      <c r="E10" s="11">
        <v>6.58</v>
      </c>
      <c r="F10" s="12">
        <f t="shared" si="0"/>
        <v>0.41500897594519998</v>
      </c>
      <c r="G10" s="13">
        <f t="shared" si="1"/>
        <v>406.65294479999994</v>
      </c>
      <c r="H10" s="14">
        <f t="shared" si="2"/>
        <v>2.1875543564721678</v>
      </c>
      <c r="I10" s="15">
        <v>434.84</v>
      </c>
      <c r="J10" s="16">
        <v>0.4</v>
      </c>
      <c r="K10" s="17">
        <v>2.5179999999999998</v>
      </c>
      <c r="L10" s="18">
        <v>452.661</v>
      </c>
      <c r="M10" s="18">
        <v>0.4</v>
      </c>
      <c r="N10" s="18">
        <v>2.2959999999999998</v>
      </c>
    </row>
    <row r="11" spans="3:14" x14ac:dyDescent="0.25">
      <c r="C11" s="10">
        <v>100</v>
      </c>
      <c r="D11" s="11">
        <v>59.87</v>
      </c>
      <c r="E11" s="14">
        <v>6.4</v>
      </c>
      <c r="F11" s="12">
        <f t="shared" si="0"/>
        <v>0.40365614681599998</v>
      </c>
      <c r="G11" s="13">
        <f t="shared" si="1"/>
        <v>412.78928119999995</v>
      </c>
      <c r="H11" s="14">
        <f t="shared" si="2"/>
        <v>2.3472274875175132</v>
      </c>
      <c r="I11" s="19">
        <v>452.92500000000001</v>
      </c>
      <c r="J11" s="20">
        <v>0.40820000000000001</v>
      </c>
      <c r="K11" s="17">
        <v>2.5179999999999998</v>
      </c>
      <c r="L11" s="21">
        <v>499.68099999999998</v>
      </c>
      <c r="M11" s="21">
        <v>0.40820000000000001</v>
      </c>
      <c r="N11" s="21">
        <v>2.4430000000000001</v>
      </c>
    </row>
    <row r="12" spans="3:14" x14ac:dyDescent="0.25">
      <c r="C12" s="10">
        <v>80</v>
      </c>
      <c r="D12" s="11">
        <v>49.83</v>
      </c>
      <c r="E12" s="11">
        <v>6.06</v>
      </c>
      <c r="F12" s="12">
        <f t="shared" si="0"/>
        <v>0.38221191401639992</v>
      </c>
      <c r="G12" s="13">
        <f t="shared" si="1"/>
        <v>343.56589079999998</v>
      </c>
      <c r="H12" s="14">
        <f t="shared" si="2"/>
        <v>2.1789713050896129</v>
      </c>
      <c r="I12" s="15">
        <v>550.34400000000005</v>
      </c>
      <c r="J12" s="16">
        <v>0.45</v>
      </c>
      <c r="K12" s="17">
        <v>2.5179999999999998</v>
      </c>
      <c r="L12" s="18">
        <v>570.98699999999997</v>
      </c>
      <c r="M12" s="18">
        <v>0.45</v>
      </c>
      <c r="N12" s="18">
        <v>2.2869999999999999</v>
      </c>
    </row>
    <row r="13" spans="3:14" x14ac:dyDescent="0.25">
      <c r="C13" s="10">
        <v>80</v>
      </c>
      <c r="D13" s="11">
        <v>49.03</v>
      </c>
      <c r="E13" s="11">
        <v>6.11</v>
      </c>
      <c r="F13" s="12">
        <f t="shared" si="0"/>
        <v>0.38536547766339996</v>
      </c>
      <c r="G13" s="13">
        <f t="shared" si="1"/>
        <v>338.05008279999998</v>
      </c>
      <c r="H13" s="14">
        <f t="shared" si="2"/>
        <v>2.1090425657453586</v>
      </c>
      <c r="I13" s="15">
        <v>679.43700000000001</v>
      </c>
      <c r="J13" s="16">
        <v>0.5</v>
      </c>
      <c r="K13" s="17">
        <v>2.5179999999999998</v>
      </c>
      <c r="L13" s="18">
        <v>703.053</v>
      </c>
      <c r="M13" s="18">
        <v>0.5</v>
      </c>
      <c r="N13" s="18">
        <v>2.2799999999999998</v>
      </c>
    </row>
    <row r="14" spans="3:14" x14ac:dyDescent="0.25">
      <c r="C14" s="10">
        <v>80</v>
      </c>
      <c r="D14" s="11">
        <v>49.55</v>
      </c>
      <c r="E14" s="14">
        <v>6.2</v>
      </c>
      <c r="F14" s="12">
        <f t="shared" si="0"/>
        <v>0.39104189222799995</v>
      </c>
      <c r="G14" s="13">
        <f t="shared" si="1"/>
        <v>341.635358</v>
      </c>
      <c r="H14" s="14">
        <f t="shared" si="2"/>
        <v>2.0699800127930432</v>
      </c>
      <c r="I14" s="15">
        <v>822.11900000000003</v>
      </c>
      <c r="J14" s="16">
        <v>0.55000000000000004</v>
      </c>
      <c r="K14" s="17">
        <v>2.5179999999999998</v>
      </c>
      <c r="L14" s="18">
        <v>844.37599999999998</v>
      </c>
      <c r="M14" s="18">
        <v>0.55000000000000004</v>
      </c>
      <c r="N14" s="18">
        <v>2.2629999999999999</v>
      </c>
    </row>
    <row r="15" spans="3:14" x14ac:dyDescent="0.25">
      <c r="C15" s="10">
        <v>60</v>
      </c>
      <c r="D15" s="11">
        <v>38.880000000000003</v>
      </c>
      <c r="E15" s="11">
        <v>5.37</v>
      </c>
      <c r="F15" s="12">
        <f t="shared" si="0"/>
        <v>0.33869273568779995</v>
      </c>
      <c r="G15" s="13">
        <f t="shared" si="1"/>
        <v>268.0682688</v>
      </c>
      <c r="H15" s="14">
        <f t="shared" si="2"/>
        <v>2.1651279033124733</v>
      </c>
      <c r="I15" s="15">
        <v>978.38900000000001</v>
      </c>
      <c r="J15" s="16">
        <v>0.6</v>
      </c>
      <c r="K15" s="17">
        <v>2.5179999999999998</v>
      </c>
      <c r="L15" s="18">
        <v>1004.239</v>
      </c>
      <c r="M15" s="18">
        <v>0.6</v>
      </c>
      <c r="N15" s="18">
        <v>2.2610000000000001</v>
      </c>
    </row>
    <row r="16" spans="3:14" x14ac:dyDescent="0.25">
      <c r="C16" s="10">
        <v>60</v>
      </c>
      <c r="D16" s="11">
        <v>38.42</v>
      </c>
      <c r="E16" s="11">
        <v>5.54</v>
      </c>
      <c r="F16" s="12">
        <f t="shared" si="0"/>
        <v>0.34941485208759998</v>
      </c>
      <c r="G16" s="13">
        <f t="shared" si="1"/>
        <v>264.89667919999999</v>
      </c>
      <c r="H16" s="14">
        <f t="shared" si="2"/>
        <v>2.0102205264876591</v>
      </c>
      <c r="I16" s="15">
        <v>1148249</v>
      </c>
      <c r="J16" s="16">
        <v>0.65</v>
      </c>
      <c r="K16" s="17">
        <v>2.5179999999999998</v>
      </c>
      <c r="L16" s="18">
        <v>1172.2560000000001</v>
      </c>
      <c r="M16" s="18">
        <v>0.65</v>
      </c>
      <c r="N16" s="18">
        <v>2.2490000000000001</v>
      </c>
    </row>
    <row r="17" spans="3:14" x14ac:dyDescent="0.25">
      <c r="C17" s="10">
        <v>60</v>
      </c>
      <c r="D17" s="11">
        <v>38.380000000000003</v>
      </c>
      <c r="E17" s="11">
        <v>5.55</v>
      </c>
      <c r="F17" s="12">
        <f t="shared" si="0"/>
        <v>0.35004556481699994</v>
      </c>
      <c r="G17" s="13">
        <f t="shared" si="1"/>
        <v>264.62088879999999</v>
      </c>
      <c r="H17" s="14">
        <f t="shared" si="2"/>
        <v>2.0008976601964887</v>
      </c>
      <c r="I17" s="15">
        <v>1331.6969999999999</v>
      </c>
      <c r="J17" s="16">
        <v>0.7</v>
      </c>
      <c r="K17" s="17">
        <v>2.5179999999999998</v>
      </c>
      <c r="L17" s="18">
        <v>1347.585</v>
      </c>
      <c r="M17" s="18">
        <v>0.7</v>
      </c>
      <c r="N17" s="18">
        <v>2.2309999999999999</v>
      </c>
    </row>
    <row r="18" spans="3:14" x14ac:dyDescent="0.25">
      <c r="C18" s="22"/>
      <c r="D18" s="22"/>
      <c r="E18" s="22"/>
      <c r="F18" s="23"/>
      <c r="G18" s="24"/>
      <c r="H18" s="25"/>
      <c r="I18" s="26"/>
      <c r="J18" s="27"/>
      <c r="K18" s="28"/>
      <c r="L18" s="28"/>
      <c r="M18" s="28"/>
      <c r="N18" s="28"/>
    </row>
    <row r="19" spans="3:14" ht="18.75" x14ac:dyDescent="0.3">
      <c r="C19" s="39" t="s">
        <v>18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</row>
    <row r="20" spans="3:14" x14ac:dyDescent="0.25">
      <c r="C20" s="36" t="s">
        <v>7</v>
      </c>
      <c r="D20" s="36"/>
      <c r="E20" s="36"/>
      <c r="F20" s="36"/>
      <c r="G20" s="36"/>
      <c r="H20" s="36"/>
      <c r="I20" s="37" t="s">
        <v>8</v>
      </c>
      <c r="J20" s="37"/>
      <c r="K20" s="37"/>
      <c r="L20" s="38" t="s">
        <v>9</v>
      </c>
      <c r="M20" s="38"/>
      <c r="N20" s="38"/>
    </row>
    <row r="21" spans="3:14" ht="45" x14ac:dyDescent="0.25">
      <c r="C21" s="29"/>
      <c r="D21" s="6" t="s">
        <v>11</v>
      </c>
      <c r="E21" s="6" t="s">
        <v>12</v>
      </c>
      <c r="F21" s="5" t="s">
        <v>13</v>
      </c>
      <c r="G21" s="7" t="s">
        <v>14</v>
      </c>
      <c r="H21" s="7" t="s">
        <v>15</v>
      </c>
      <c r="I21" s="8" t="s">
        <v>16</v>
      </c>
      <c r="J21" s="8" t="s">
        <v>17</v>
      </c>
      <c r="K21" s="8" t="s">
        <v>15</v>
      </c>
      <c r="L21" s="9" t="s">
        <v>16</v>
      </c>
      <c r="M21" s="9" t="s">
        <v>17</v>
      </c>
      <c r="N21" s="9" t="s">
        <v>15</v>
      </c>
    </row>
    <row r="22" spans="3:14" x14ac:dyDescent="0.25">
      <c r="C22" s="10">
        <v>100</v>
      </c>
      <c r="D22" s="10">
        <v>62.11</v>
      </c>
      <c r="E22" s="10">
        <v>7.23</v>
      </c>
      <c r="F22" s="30">
        <f t="shared" ref="F22:F30" si="3">$H$3*$H$2*E22</f>
        <v>0.45600530335619999</v>
      </c>
      <c r="G22" s="31">
        <f t="shared" ref="G22:G30" si="4">$H$4*D22</f>
        <v>428.23354359999996</v>
      </c>
      <c r="H22" s="14">
        <f t="shared" ref="H22:H30" si="5">(2*G22*1000)/($H$3*(F22/($H$3*$L$3))^2)</f>
        <v>1.9124990637706396</v>
      </c>
      <c r="I22" s="16">
        <v>256.48500000000001</v>
      </c>
      <c r="J22" s="16">
        <v>0.4</v>
      </c>
      <c r="K22" s="16">
        <v>1.49</v>
      </c>
      <c r="L22" s="18">
        <v>273.47000000000003</v>
      </c>
      <c r="M22" s="18">
        <v>0.4</v>
      </c>
      <c r="N22" s="18">
        <v>1.58</v>
      </c>
    </row>
    <row r="23" spans="3:14" x14ac:dyDescent="0.25">
      <c r="C23" s="10">
        <v>100</v>
      </c>
      <c r="D23" s="32">
        <v>62.6</v>
      </c>
      <c r="E23" s="10">
        <v>7.68</v>
      </c>
      <c r="F23" s="30">
        <f t="shared" si="3"/>
        <v>0.48438737617919991</v>
      </c>
      <c r="G23" s="31">
        <f t="shared" si="4"/>
        <v>431.61197599999997</v>
      </c>
      <c r="H23" s="14">
        <f t="shared" si="5"/>
        <v>1.7083159261671728</v>
      </c>
      <c r="I23" s="16">
        <v>324.81200000000001</v>
      </c>
      <c r="J23" s="16">
        <v>0.45</v>
      </c>
      <c r="K23" s="16">
        <v>1.49</v>
      </c>
      <c r="L23" s="18">
        <v>335.49</v>
      </c>
      <c r="M23" s="18">
        <v>0.45</v>
      </c>
      <c r="N23" s="18">
        <v>1.534</v>
      </c>
    </row>
    <row r="24" spans="3:14" x14ac:dyDescent="0.25">
      <c r="C24" s="10">
        <v>100</v>
      </c>
      <c r="D24" s="10">
        <v>64.37</v>
      </c>
      <c r="E24" s="10">
        <v>7.68</v>
      </c>
      <c r="F24" s="30">
        <f t="shared" si="3"/>
        <v>0.48438737617919991</v>
      </c>
      <c r="G24" s="31">
        <f t="shared" si="4"/>
        <v>443.81570120000003</v>
      </c>
      <c r="H24" s="14">
        <f t="shared" si="5"/>
        <v>1.7566181496386728</v>
      </c>
      <c r="I24" s="16">
        <v>400.99900000000002</v>
      </c>
      <c r="J24" s="16">
        <v>0.5</v>
      </c>
      <c r="K24" s="16">
        <v>1.49</v>
      </c>
      <c r="L24" s="18">
        <v>402.90899999999999</v>
      </c>
      <c r="M24" s="18">
        <v>0.5</v>
      </c>
      <c r="N24" s="18">
        <v>1.4930000000000001</v>
      </c>
    </row>
    <row r="25" spans="3:14" x14ac:dyDescent="0.25">
      <c r="C25" s="10">
        <v>80</v>
      </c>
      <c r="D25" s="32">
        <v>66</v>
      </c>
      <c r="E25" s="10">
        <v>7.66</v>
      </c>
      <c r="F25" s="30">
        <f t="shared" si="3"/>
        <v>0.48312595072039993</v>
      </c>
      <c r="G25" s="31">
        <f t="shared" si="4"/>
        <v>455.05415999999997</v>
      </c>
      <c r="H25" s="14">
        <f t="shared" si="5"/>
        <v>1.8105173578079217</v>
      </c>
      <c r="I25" s="16">
        <v>444</v>
      </c>
      <c r="J25" s="16">
        <v>0.5262</v>
      </c>
      <c r="K25" s="16">
        <v>1.49</v>
      </c>
      <c r="L25" s="18">
        <v>445.95400000000001</v>
      </c>
      <c r="M25" s="18">
        <v>0.5262</v>
      </c>
      <c r="N25" s="18">
        <v>1.4890000000000001</v>
      </c>
    </row>
    <row r="26" spans="3:14" x14ac:dyDescent="0.25">
      <c r="C26" s="10">
        <v>80</v>
      </c>
      <c r="D26" s="10">
        <v>66.459999999999994</v>
      </c>
      <c r="E26" s="32">
        <v>7.5</v>
      </c>
      <c r="F26" s="30">
        <f t="shared" si="3"/>
        <v>0.47303454704999992</v>
      </c>
      <c r="G26" s="31">
        <f t="shared" si="4"/>
        <v>458.22574959999992</v>
      </c>
      <c r="H26" s="14">
        <f t="shared" si="5"/>
        <v>1.901752985566368</v>
      </c>
      <c r="I26" s="16">
        <v>485.18400000000003</v>
      </c>
      <c r="J26" s="16">
        <v>0.55000000000000004</v>
      </c>
      <c r="K26" s="16">
        <v>1.49</v>
      </c>
      <c r="L26" s="18">
        <v>482.202</v>
      </c>
      <c r="M26" s="18">
        <v>0.55000000000000004</v>
      </c>
      <c r="N26" s="18">
        <v>1.476</v>
      </c>
    </row>
    <row r="27" spans="3:14" x14ac:dyDescent="0.25">
      <c r="C27" s="10">
        <v>80</v>
      </c>
      <c r="D27" s="10">
        <v>67.13</v>
      </c>
      <c r="E27" s="10">
        <v>7.05</v>
      </c>
      <c r="F27" s="30">
        <f t="shared" si="3"/>
        <v>0.44465247422699994</v>
      </c>
      <c r="G27" s="31">
        <f t="shared" si="4"/>
        <v>462.84523879999995</v>
      </c>
      <c r="H27" s="14">
        <f t="shared" si="5"/>
        <v>2.1739758221242464</v>
      </c>
      <c r="I27" s="16">
        <v>577.43499999999995</v>
      </c>
      <c r="J27" s="16">
        <v>0.6</v>
      </c>
      <c r="K27" s="16">
        <v>1.49</v>
      </c>
      <c r="L27" s="18">
        <v>583.41499999999996</v>
      </c>
      <c r="M27" s="18">
        <v>0.6</v>
      </c>
      <c r="N27" s="18">
        <v>1.498</v>
      </c>
    </row>
    <row r="28" spans="3:14" x14ac:dyDescent="0.25">
      <c r="C28" s="10">
        <v>60</v>
      </c>
      <c r="D28" s="10">
        <v>51.73</v>
      </c>
      <c r="E28" s="10">
        <v>6.18</v>
      </c>
      <c r="F28" s="30">
        <f t="shared" si="3"/>
        <v>0.38978046676919992</v>
      </c>
      <c r="G28" s="31">
        <f t="shared" si="4"/>
        <v>356.66593479999995</v>
      </c>
      <c r="H28" s="14">
        <f t="shared" si="5"/>
        <v>2.1801271570743124</v>
      </c>
      <c r="I28" s="16">
        <v>677.68499999999995</v>
      </c>
      <c r="J28" s="16">
        <v>0.65</v>
      </c>
      <c r="K28" s="16">
        <v>1.49</v>
      </c>
      <c r="L28" s="18">
        <v>678.14400000000001</v>
      </c>
      <c r="M28" s="18">
        <v>0.65</v>
      </c>
      <c r="N28" s="18">
        <v>1.4850000000000001</v>
      </c>
    </row>
    <row r="29" spans="3:14" x14ac:dyDescent="0.25">
      <c r="C29" s="10">
        <v>60</v>
      </c>
      <c r="D29" s="10">
        <v>52.34</v>
      </c>
      <c r="E29" s="10">
        <v>6.73</v>
      </c>
      <c r="F29" s="30">
        <f t="shared" si="3"/>
        <v>0.42446966688619997</v>
      </c>
      <c r="G29" s="31">
        <f t="shared" si="4"/>
        <v>360.87173840000003</v>
      </c>
      <c r="H29" s="14">
        <f t="shared" si="5"/>
        <v>1.8600297323757553</v>
      </c>
      <c r="I29" s="33">
        <v>785.947</v>
      </c>
      <c r="J29" s="16">
        <v>0.7</v>
      </c>
      <c r="K29" s="16">
        <v>1.49</v>
      </c>
      <c r="L29" s="18">
        <v>761.66600000000005</v>
      </c>
      <c r="M29" s="18">
        <v>0.7</v>
      </c>
      <c r="N29" s="18">
        <v>1.4370000000000001</v>
      </c>
    </row>
    <row r="30" spans="3:14" x14ac:dyDescent="0.25">
      <c r="C30" s="10">
        <v>60</v>
      </c>
      <c r="D30" s="10">
        <v>51.55</v>
      </c>
      <c r="E30" s="10">
        <v>6.46</v>
      </c>
      <c r="F30" s="30">
        <f t="shared" si="3"/>
        <v>0.40744042319239993</v>
      </c>
      <c r="G30" s="31">
        <f t="shared" si="4"/>
        <v>355.42487799999998</v>
      </c>
      <c r="H30" s="14">
        <f t="shared" si="5"/>
        <v>1.9882909245226437</v>
      </c>
      <c r="I30" s="33">
        <v>902.23500000000001</v>
      </c>
      <c r="J30" s="16">
        <v>0.75</v>
      </c>
      <c r="K30" s="16">
        <v>1.49</v>
      </c>
      <c r="L30" s="18">
        <v>903.06600000000003</v>
      </c>
      <c r="M30" s="18">
        <v>0.75</v>
      </c>
      <c r="N30" s="18">
        <v>1.484</v>
      </c>
    </row>
    <row r="31" spans="3:14" x14ac:dyDescent="0.25">
      <c r="C31" s="34"/>
      <c r="D31" s="34"/>
      <c r="E31" s="34"/>
    </row>
    <row r="32" spans="3:14" x14ac:dyDescent="0.25">
      <c r="C32" s="34"/>
      <c r="D32" s="34"/>
      <c r="E32" s="34"/>
    </row>
    <row r="33" spans="3:5" x14ac:dyDescent="0.25">
      <c r="C33" s="34"/>
      <c r="D33" s="34"/>
      <c r="E33" s="34"/>
    </row>
    <row r="34" spans="3:5" x14ac:dyDescent="0.25">
      <c r="C34" s="34"/>
      <c r="D34" s="34"/>
      <c r="E34" s="34"/>
    </row>
    <row r="35" spans="3:5" x14ac:dyDescent="0.25">
      <c r="E35" s="34"/>
    </row>
    <row r="36" spans="3:5" x14ac:dyDescent="0.25">
      <c r="E36" s="34"/>
    </row>
    <row r="37" spans="3:5" x14ac:dyDescent="0.25">
      <c r="C37" s="34"/>
      <c r="D37" s="34"/>
      <c r="E37" s="34"/>
    </row>
    <row r="38" spans="3:5" x14ac:dyDescent="0.25">
      <c r="C38" s="34"/>
    </row>
  </sheetData>
  <mergeCells count="8">
    <mergeCell ref="C20:H20"/>
    <mergeCell ref="I20:K20"/>
    <mergeCell ref="L20:N20"/>
    <mergeCell ref="C6:N6"/>
    <mergeCell ref="C7:H7"/>
    <mergeCell ref="I7:K7"/>
    <mergeCell ref="L7:N7"/>
    <mergeCell ref="C19:N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Tiller</dc:creator>
  <cp:lastModifiedBy>Jacob Tiller</cp:lastModifiedBy>
  <dcterms:created xsi:type="dcterms:W3CDTF">2019-04-16T18:08:26Z</dcterms:created>
  <dcterms:modified xsi:type="dcterms:W3CDTF">2019-04-17T04:11:16Z</dcterms:modified>
</cp:coreProperties>
</file>