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firstSheet="7" activeTab="8"/>
  </bookViews>
  <sheets>
    <sheet name="ProjectCaps" sheetId="17" r:id="rId1"/>
    <sheet name="PersonCosts" sheetId="18" r:id="rId2"/>
    <sheet name="Internal" sheetId="23" r:id="rId3"/>
    <sheet name="Invoicing" sheetId="1" r:id="rId4"/>
    <sheet name="PersonBonus" sheetId="24" r:id="rId5"/>
    <sheet name="PersonBilling" sheetId="14" r:id="rId6"/>
    <sheet name="Client" sheetId="11" r:id="rId7"/>
    <sheet name="Person" sheetId="6" r:id="rId8"/>
    <sheet name="InvoiceRecon" sheetId="19" r:id="rId9"/>
    <sheet name="Zero1InvoicingOutstanding" sheetId="22" r:id="rId10"/>
    <sheet name="Rates" sheetId="2" r:id="rId11"/>
    <sheet name="Savannah" sheetId="8" r:id="rId12"/>
  </sheets>
  <externalReferences>
    <externalReference r:id="rId13"/>
  </externalReferences>
  <definedNames>
    <definedName name="Slicer_BillingPeriod">#N/A</definedName>
    <definedName name="Slicer_BillingPeriod1">#N/A</definedName>
    <definedName name="XLS_Unallocated" localSheetId="2">[1]XLS_Unallocated!#REF!</definedName>
    <definedName name="XLS_Unallocated" localSheetId="8">[1]XLS_Unallocated!#REF!</definedName>
    <definedName name="XLS_Unallocated" localSheetId="4">[1]XLS_Unallocated!#REF!</definedName>
    <definedName name="XLS_Unallocated" localSheetId="1">[1]XLS_Unallocated!#REF!</definedName>
    <definedName name="XLS_Unallocated" localSheetId="9">[1]XLS_Unallocated!#REF!</definedName>
    <definedName name="XLS_Unallocated">[1]XLS_Unallocated!#REF!</definedName>
  </definedNames>
  <calcPr calcId="152511"/>
  <pivotCaches>
    <pivotCache cacheId="122" r:id="rId14"/>
    <pivotCache cacheId="126" r:id="rId15"/>
    <pivotCache cacheId="129" r:id="rId16"/>
    <pivotCache cacheId="132" r:id="rId17"/>
    <pivotCache cacheId="138" r:id="rId18"/>
    <pivotCache cacheId="141" r:id="rId19"/>
    <pivotCache cacheId="144" r:id="rId20"/>
    <pivotCache cacheId="147" r:id="rId21"/>
    <pivotCache cacheId="150" r:id="rId22"/>
    <pivotCache cacheId="153" r:id="rId23"/>
    <pivotCache cacheId="156" r:id="rId24"/>
    <pivotCache cacheId="160" r:id="rId25"/>
    <pivotCache cacheId="163" r:id="rId26"/>
    <pivotCache cacheId="166" r:id="rId27"/>
    <pivotCache cacheId="169" r:id="rId28"/>
    <pivotCache cacheId="172" r:id="rId29"/>
    <pivotCache cacheId="179" r:id="rId30"/>
  </pivotCaches>
  <extLst>
    <ext xmlns:x14="http://schemas.microsoft.com/office/spreadsheetml/2009/9/main" uri="{876F7934-8845-4945-9796-88D515C7AA90}">
      <x14:pivotCaches>
        <pivotCache cacheId="125" r:id="rId31"/>
        <pivotCache cacheId="159"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Fact Timesheet Detail].[Person Comments].[Person].&amp;[Robert Maclean]}"/>
    <s v="{[Date].[ContractorPeriod].[All]}"/>
    <s v="{[Date].[BillingPeriod].[Billing Period].&amp;[2013 - 12]}"/>
    <s v="{[Person].[Person Name].&amp;[Geoffrey Smith]}"/>
    <s v="{[Date].[BillingPeriod].[Billing Period].&amp;[2014 - 01]}"/>
    <s v="{[Person].[Person Name].&amp;[Remo Siciliano]}"/>
  </metadataStrings>
  <mdxMetadata count="19">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7" f="s">
      <ms ns="20" c="0"/>
    </mdx>
  </mdx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<sst xmlns="http://schemas.openxmlformats.org/spreadsheetml/2006/main" count="518" uniqueCount="198">
  <si>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</si>
  <si>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</si>
  <si>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</si>
  <si>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</si>
  <si>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</si>
  <si>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</si>
  <si>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</si>
  <si>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</si>
  <si>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</si>
  <si>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</si>
  <si>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</si>
  <si>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</si>
  <si>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</si>
  <si>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</si>
  <si>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</si>
  <si>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</si>
  <si>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</si>
  <si>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</si>
  <si>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</si>
  <si>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</si>
  <si>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</si>
  <si>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</si>
  <si>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</si>
  <si>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</si>
  <si>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</si>
  <si>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</si>
  <si>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</si>
  <si>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</si>
  <si>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</si>
  <si>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</si>
  <si>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</si>
  <si>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</si>
  <si>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</si>
  <si>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</si>
  <si>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</si>
  <si>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</si>
  <si>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</si>
  <si>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</si>
  <si>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</si>
  <si>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</si>
  <si>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</si>
  <si>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</si>
  <si>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</si>
  <si>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</si>
  <si>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</si>
  <si>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</si>
  <si>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</si>
  <si>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</si>
  <si>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</si>
  <si>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</si>
  <si>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</si>
  <si>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</si>
  <si>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</si>
  <si>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</si>
  <si>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</si>
  <si>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</si>
  <si>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</si>
  <si>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</si>
  <si>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</si>
  <si>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</si>
  <si>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</si>
  <si>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</si>
  <si>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</si>
  <si>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</si>
  <si>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</si>
  <si>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</si>
  <si>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</si>
  <si>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</si>
  <si>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</si>
  <si>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</si>
  <si>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</si>
  <si>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</si>
  <si>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</si>
  <si>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</si>
  <si>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</si>
  <si>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</si>
  <si>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</si>
  <si>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</si>
  <si>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</si>
  <si>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</si>
  <si>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</si>
  <si>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</si>
  <si>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</si>
  <si>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</si>
  <si>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</si>
  <si>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</si>
  <si>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</si>
  <si>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</si>
  <si>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</si>
  <si>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</si>
  <si>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</si>
  <si>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</si>
  <si>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</si>
  <si>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</si>
  <si>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</si>
  <si>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</si>
  <si>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</si>
  <si>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</si>
  <si>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</si>
  <si>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</si>
  <si>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</si>
  <si>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</si>
  <si>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</si>
  <si>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</si>
  <si>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</si>
  <si>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</si>
  <si>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</si>
  <si>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</si>
  <si>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</si>
  <si>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</si>
  <si>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</si>
  <si>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</si>
  <si>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</si>
  <si>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</si>
  <si>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</si>
  <si>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</si>
  <si>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</si>
  <si>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</si>
  <si>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</si>
  <si>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</si>
  <si>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</si>
  <si>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</si>
  <si>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</si>
  <si>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</si>
  <si>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</si>
  <si>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</si>
  <si>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</si>
  <si>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</si>
  <si>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2013 - 09</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</si>
  <si>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</si>
  <si>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</si>
  <si>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</si>
  <si>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</si>
  <si>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</si>
  <si>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</si>
  <si>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</si>
  <si>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</si>
  <si>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</si>
  <si>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</si>
  <si>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</si>
  <si>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</si>
  <si>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</si>
  <si>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</si>
  <si>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</si>
  <si>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</si>
  <si>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2013/08/04</t>
  </si>
  <si>
    <t>2013/08/11</t>
  </si>
  <si>
    <t>2013/08/18</t>
  </si>
  <si>
    <t>2013/08/25</t>
  </si>
  <si>
    <t>2013/09/01</t>
  </si>
  <si>
    <t>Person Comments</t>
  </si>
  <si>
    <t>2013 - 08</t>
  </si>
  <si>
    <t>Internal - Administrative</t>
  </si>
  <si>
    <t>Internal - Workshops</t>
  </si>
  <si>
    <t>Internal - Leave</t>
  </si>
  <si>
    <t>2013 Total</t>
  </si>
  <si>
    <t>2013 - 08 Total</t>
  </si>
  <si>
    <t>RMB - IBD</t>
  </si>
  <si>
    <t>RMB - BTZ</t>
  </si>
  <si>
    <t>Training</t>
  </si>
  <si>
    <t>SAOTA</t>
  </si>
  <si>
    <t>Microsoft</t>
  </si>
  <si>
    <t>2013 - 12</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</si>
  <si>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</si>
  <si>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</si>
  <si>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</si>
  <si>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</si>
  <si>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</si>
  <si>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</si>
  <si>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</si>
  <si>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</si>
  <si>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</si>
  <si>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</si>
  <si>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</si>
  <si>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</si>
  <si>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</si>
  <si>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</si>
  <si>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</si>
  <si>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</si>
  <si>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</si>
  <si>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</si>
  <si>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</si>
  <si>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20140219</t>
  </si>
  <si>
    <t>20140221</t>
  </si>
  <si>
    <t>20140224</t>
  </si>
  <si>
    <t>20140225</t>
  </si>
  <si>
    <t>20140226</t>
  </si>
  <si>
    <t>20140227</t>
  </si>
  <si>
    <t>20140303</t>
  </si>
  <si>
    <t>20140304</t>
  </si>
  <si>
    <t>20140305</t>
  </si>
  <si>
    <t>20140306</t>
  </si>
  <si>
    <t>20140307</t>
  </si>
  <si>
    <t>20140310</t>
  </si>
  <si>
    <t>20140311</t>
  </si>
  <si>
    <t>20140312</t>
  </si>
  <si>
    <t>20140313</t>
  </si>
  <si>
    <t>20140314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</si>
</sst>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Fill="1" applyAlignment="1">
      <alignment horizontal="left" indent="3"/>
    </xf>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cellXfs>
  <cellStyles count="2">
    <cellStyle name="Normal" xfId="0" builtinId="0"/>
    <cellStyle name="Percent" xfId="1" builtinId="5"/>
  </cellStyles>
  <dxfs count="133">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microsoft.com/office/2007/relationships/slicerCache" Target="slicerCaches/slicerCach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1.xml"/><Relationship Id="rId3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1176378</xdr:colOff>
      <xdr:row>113</xdr:row>
      <xdr:rowOff>123984</xdr:rowOff>
    </xdr:from>
    <xdr:to>
      <xdr:col>9</xdr:col>
      <xdr:colOff>688411</xdr:colOff>
      <xdr:row>122</xdr:row>
      <xdr:rowOff>79466</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4627149" y="9420384"/>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26.714543865739"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26.714636458331"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26.714642129627"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5">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26.714652314811" backgroundQuery="1" createdVersion="5" refreshedVersion="5" minRefreshableVersion="3" recordCount="0" supportSubquery="1" supportAdvancedDrill="1">
  <cacheSource type="external" connectionId="2"/>
  <cacheFields count="71">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Raw Hours]" caption="Raw Hours" numFmtId="0" hierarchy="111" level="32767"/>
    <cacheField name="[Date].[BillingPeriod].[Billing Year]" caption="Billing Year" numFmtId="0" hierarchy="6" level="1">
      <sharedItems count="1">
        <s v="[Date].[BillingPeriod].[Billing Year].&amp;[2013]" c="2013"/>
      </sharedItems>
    </cacheField>
    <cacheField name="[Date].[BillingPeriod].[Billing Period]" caption="Billing Period" numFmtId="0" hierarchy="6" level="2">
      <sharedItems count="2">
        <s v="[Date].[BillingPeriod].[Billing Period].&amp;[2013 - 08]" c="2013 - 08"/>
        <s v="[Date].[BillingPeriod].[Billing Period].&amp;[2013 - 09]" c="2013 - 09"/>
      </sharedItems>
    </cacheField>
    <cacheField name="[Date].[BillingPeriod].[Week Ending]" caption="Week Ending" numFmtId="0" hierarchy="6" level="3">
      <sharedItems count="5">
        <s v="[Date].[BillingPeriod].[Week Ending].&amp;[2013 - 08 2013/08/04]" c="2013/08/04"/>
        <s v="[Date].[BillingPeriod].[Week Ending].&amp;[2013 - 08 2013/08/11]" c="2013/08/11"/>
        <s v="[Date].[BillingPeriod].[Week Ending].&amp;[2013 - 08 2013/08/18]" c="2013/08/18"/>
        <s v="[Date].[BillingPeriod].[Week Ending].&amp;[2013 - 08 2013/08/25]" c="2013/08/25"/>
        <s v="[Date].[BillingPeriod].[Week Ending].&amp;[2013 - 08 2013/09/01]" c="2013/09/01"/>
      </sharedItems>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2">
        <s v="[Date].[Billing Period Text].&amp;[2013 - 08]" c="2013 - 08"/>
        <s v="[Date].[Billing Period Text].&amp;[2013 - 09]" c="2013 - 09"/>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sharedItems count="8">
        <s v="[Fact Timesheet Detail].[Name Comments].[Project Name].&amp;[132]" c="Savannah - Customer"/>
        <s v="[Fact Timesheet Detail].[Name Comments].[Project Name].&amp;[163]" c="Savannah - Document Management"/>
        <s v="[Fact Timesheet Detail].[Name Comments].[Project Name].&amp;[1603]" c="Savannah - External Sales"/>
        <s v="[Fact Timesheet Detail].[Name Comments].[Project Name].&amp;[128]" c="Savannah - Finance"/>
        <s v="[Fact Timesheet Detail].[Name Comments].[Project Name].&amp;[145]" c="Savannah - Generic"/>
        <s v="[Fact Timesheet Detail].[Name Comments].[Project Name].&amp;[1605]" c="Unallocate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4">
        <s v="[Fact Timesheet Detail].[Name Comments].[Person Name].&amp;[145]&amp;[89]" c="Robert Maclean"/>
        <s v="[Fact Timesheet Detail].[Name Comments].[Person Name].&amp;[1599]&amp;[89]" u="1" c="Robert Maclean"/>
        <s v="[Fact Timesheet Detail].[Name Comments].[Person Name].&amp;[212]&amp;[89]" u="1" c="Robert Maclean"/>
        <s v="[Fact Timesheet Detail].[Name Comments].[Person Name].&amp;[1609]&amp;[89]" u="1" c="Robert Maclean"/>
      </sharedItems>
    </cacheField>
    <cacheField name="[Fact Timesheet Detail].[Name Comments].[Comments]" caption="Comments" numFmtId="0" hierarchy="42" level="4">
      <sharedItems count="16">
        <s v="[Fact Timesheet Detail].[Name Comments].[Comments].&amp;[45643]" c="Arranging meetings and communication to Savannah for workshops"/>
        <s v="[Fact Timesheet Detail].[Name Comments].[Comments].&amp;[45913]" c="Deployment planning"/>
        <s v="[Fact Timesheet Detail].[Name Comments].[Comments].&amp;[44301]" c="External sales technical plan &amp; document"/>
        <s v="[Fact Timesheet Detail].[Name Comments].[Comments].&amp;[45647]" c="Filtert web part"/>
        <s v="[Fact Timesheet Detail].[Name Comments].[Comments].&amp;[43965]" c="Getting setup (getting code from Andrew)"/>
        <s v="[Fact Timesheet Detail].[Name Comments].[Comments].&amp;[43963]" c="Getting setup (getting code from Matt, setting up Git etc…)"/>
        <s v="[Fact Timesheet Detail].[Name Comments].[Comments].&amp;[44294]" c="Savanah health check review"/>
        <s v="[Fact Timesheet Detail].[Name Comments].[Comments].&amp;[44300]" c="Savanah sprint planning part 2"/>
        <s v="[Fact Timesheet Detail].[Name Comments].[Comments].&amp;[45916]" c="Scrum Master"/>
        <s v="[Fact Timesheet Detail].[Name Comments].[Comments].&amp;[45910]" c="Scrum Master + planning for scrum meetings"/>
        <s v="[Fact Timesheet Detail].[Name Comments].[Comments].&amp;[45641]" c="Scrum master work"/>
        <s v="[Fact Timesheet Detail].[Name Comments].[Comments].&amp;[45646]" c="Scrum master work"/>
        <s v="[Fact Timesheet Detail].[Name Comments].[Comments].&amp;[45650]" c="Scrum master work"/>
        <s v="[Fact Timesheet Detail].[Name Comments].[Comments].&amp;[44297]" c="Sprint planning"/>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43"/>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5"/>
        <fieldUsage x="46"/>
        <fieldUsage x="47"/>
        <fieldUsage x="48"/>
        <fieldUsage x="49"/>
        <fieldUsage x="65"/>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26.714656018521"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2">
        <s v="[Date].[Billing Period Text].&amp;[2013 - 08]" c="2013 - 08" cp="1">
          <x/>
        </s>
        <s v="[Date].[Billing Period Text].&amp;[2013 - 09]" c="2013 - 09" cp="1">
          <x/>
        </s>
      </sharedItems>
      <mpMap v="52"/>
    </cacheField>
    <cacheField name="[Date].[Billing Period Text].[Billing Period Text].[Billing Year]" caption="Billing Year" propertyName="Billing Year" numFmtId="0" hierarchy="4" level="1" memberPropertyField="1">
      <sharedItems count="1">
        <s v="2013"/>
      </sharedItems>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mappingCount="1">
      <sharedItems count="7">
        <s v="[Fact Timesheet Detail].[Name Comments].[Project Name].&amp;[154]" c="Internal" cp="1">
          <x/>
        </s>
        <s v="[Fact Timesheet Detail].[Name Comments].[Project Name].&amp;[188]" c="Internal - Administrative" cp="1">
          <x/>
        </s>
        <s v="[Fact Timesheet Detail].[Name Comments].[Project Name].&amp;[212]" c="Internal - Leave" cp="1">
          <x/>
        </s>
        <s v="[Fact Timesheet Detail].[Name Comments].[Project Name].&amp;[133]" c="Internal - Workshops" cp="1">
          <x/>
        </s>
        <s v="[Fact Timesheet Detail].[Name Comments].[Project Name].&amp;[167]" c="Sales" cp="1">
          <x/>
        </s>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6">
        <s v="[Fact Timesheet Detail].[Name Comments].[Person Name].&amp;[133]&amp;[89]" c="Robert Maclean"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26.714660879632"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754]" c="Microsoft"/>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60]" c="Zero1 Systems Development"/>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26.714662962964"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mappingCount="1">
      <sharedItems count="7">
        <s v="[Project].[Status].[Project].&amp;[408]" c="Zero1 - 1View Finance" cp="1">
          <x/>
        </s>
        <s v="[Project].[Status].[Project].&amp;[405]" c="Zero1 - 1View Invoices" cp="1">
          <x/>
        </s>
        <s v="[Project].[Status].[Project].&amp;[406]" c="Zero1 - 1View Stock"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unt="1">
        <s v="Zero1"/>
      </sharedItems>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26.714664930558"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61]" c="Alligator Manufacturing (PTY) LTD"/>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29.342293055553"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6">
        <s v="[Fact Timesheet Detail].[Name Comments].[Client Name].&amp;[6]" c="Internal"/>
        <s v="[Fact Timesheet Detail].[Name Comments].[Client Name].&amp;[44]" c="Zero1"/>
        <s v="[Fact Timesheet Detail].[Name Comments].[Client Name].&amp;[740]" u="1" c="Aphelion"/>
        <s v="[Fact Timesheet Detail].[Name Comments].[Client Name].&amp;[9]" u="1"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9">
        <s v="[Date].[Date ID].&amp;[20140219]" c="20140219"/>
        <s v="[Date].[Date ID].&amp;[20140221]" c="20140221"/>
        <s v="[Date].[Date ID].&amp;[20140224]" c="20140224"/>
        <s v="[Date].[Date ID].&amp;[20140225]" c="20140225"/>
        <s v="[Date].[Date ID].&amp;[20140226]" c="20140226"/>
        <s v="[Date].[Date ID].&amp;[20140227]" c="20140227"/>
        <s v="[Date].[Date ID].&amp;[20140303]" c="20140303"/>
        <s v="[Date].[Date ID].&amp;[20140304]" c="20140304"/>
        <s v="[Date].[Date ID].&amp;[20140305]" c="20140305"/>
        <s v="[Date].[Date ID].&amp;[20140306]" c="20140306"/>
        <s v="[Date].[Date ID].&amp;[20140307]" c="20140307"/>
        <s v="[Date].[Date ID].&amp;[20140310]" c="20140310"/>
        <s v="[Date].[Date ID].&amp;[20140311]" c="20140311"/>
        <s v="[Date].[Date ID].&amp;[20140312]" c="20140312"/>
        <s v="[Date].[Date ID].&amp;[20140313]" c="20140313"/>
        <s v="[Date].[Date ID].&amp;[20140314]" c="20140314"/>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26.714545138886"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71"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26.714644328706"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26.714548842596"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26.714553356484"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26.714587962961"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26.714610648145"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26.71461747685"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26.714623148146"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26.714624768516"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6">
        <s v="[Project].[Name].[Client Name].&amp;[Alligator Manufacturing (PTY) LTD]" c="Alligator Manufacturing (PTY) LTD"/>
        <s v="[Project].[Name].[Client Name].&amp;[Aphelion]" c="Aphelion"/>
        <s v="[Project].[Name].[Client Name].&amp;[AWCAPE]" c="AWCAPE"/>
        <s v="[Project].[Name].[Client Name].&amp;[Capitec]" c="Capitec"/>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26.714626388886"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6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7"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d="1"/>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3">
    <i>
      <x/>
    </i>
    <i r="1">
      <x/>
    </i>
    <i r="2">
      <x/>
    </i>
    <i r="2">
      <x v="1"/>
    </i>
    <i r="2">
      <x v="2"/>
    </i>
    <i r="2">
      <x v="3"/>
    </i>
    <i r="2">
      <x v="4"/>
    </i>
    <i r="2">
      <x v="5"/>
    </i>
    <i r="3">
      <x/>
    </i>
    <i r="3">
      <x v="1"/>
    </i>
    <i r="3">
      <x v="2"/>
    </i>
    <i r="3">
      <x v="3"/>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30">
      <pivotArea outline="0" collapsedLevelsAreSubtotals="1" fieldPosition="0">
        <references count="1">
          <reference field="4294967294" count="4" selected="0">
            <x v="2"/>
            <x v="3"/>
            <x v="4"/>
            <x v="6"/>
          </reference>
        </references>
      </pivotArea>
    </format>
    <format dxfId="129">
      <pivotArea dataOnly="0" labelOnly="1" outline="0" fieldPosition="0">
        <references count="1">
          <reference field="4294967294" count="4">
            <x v="2"/>
            <x v="3"/>
            <x v="4"/>
            <x v="6"/>
          </reference>
        </references>
      </pivotArea>
    </format>
    <format dxfId="128">
      <pivotArea field="4" type="button" dataOnly="0" labelOnly="1" outline="0" axis="axisRow" fieldPosition="0"/>
    </format>
    <format dxfId="127">
      <pivotArea dataOnly="0" labelOnly="1" outline="0" fieldPosition="0">
        <references count="1">
          <reference field="4294967294" count="7">
            <x v="0"/>
            <x v="2"/>
            <x v="3"/>
            <x v="4"/>
            <x v="5"/>
            <x v="6"/>
            <x v="7"/>
          </reference>
        </references>
      </pivotArea>
    </format>
    <format dxfId="126">
      <pivotArea dataOnly="0" outline="0" fieldPosition="0">
        <references count="1">
          <reference field="4294967294" count="1">
            <x v="2"/>
          </reference>
        </references>
      </pivotArea>
    </format>
    <format dxfId="125">
      <pivotArea outline="0" collapsedLevelsAreSubtotals="1" fieldPosition="0">
        <references count="1">
          <reference field="4294967294" count="3" selected="0">
            <x v="3"/>
            <x v="4"/>
            <x v="5"/>
          </reference>
        </references>
      </pivotArea>
    </format>
    <format dxfId="124">
      <pivotArea dataOnly="0" labelOnly="1" outline="0" fieldPosition="0">
        <references count="1">
          <reference field="4294967294" count="3">
            <x v="3"/>
            <x v="4"/>
            <x v="5"/>
          </reference>
        </references>
      </pivotArea>
    </format>
    <format dxfId="123">
      <pivotArea outline="0" collapsedLevelsAreSubtotals="1" fieldPosition="0">
        <references count="1">
          <reference field="4294967294" count="2" selected="0">
            <x v="6"/>
            <x v="7"/>
          </reference>
        </references>
      </pivotArea>
    </format>
    <format dxfId="122">
      <pivotArea dataOnly="0" labelOnly="1" outline="0" fieldPosition="0">
        <references count="1">
          <reference field="4294967294" count="2">
            <x v="6"/>
            <x v="7"/>
          </reference>
        </references>
      </pivotArea>
    </format>
    <format dxfId="121">
      <pivotArea outline="0" collapsedLevelsAreSubtotals="1" fieldPosition="0">
        <references count="1">
          <reference field="4294967294" count="1" selected="0">
            <x v="5"/>
          </reference>
        </references>
      </pivotArea>
    </format>
    <format dxfId="120">
      <pivotArea dataOnly="0" labelOnly="1" outline="0" fieldPosition="0">
        <references count="1">
          <reference field="4294967294" count="1">
            <x v="5"/>
          </reference>
        </references>
      </pivotArea>
    </format>
    <format dxfId="119">
      <pivotArea dataOnly="0" outline="0" fieldPosition="0">
        <references count="1">
          <reference field="4294967294" count="3">
            <x v="0"/>
            <x v="1"/>
            <x v="2"/>
          </reference>
        </references>
      </pivotArea>
    </format>
    <format dxfId="118">
      <pivotArea outline="0" collapsedLevelsAreSubtotals="1" fieldPosition="0">
        <references count="1">
          <reference field="4294967294" count="1" selected="0">
            <x v="1"/>
          </reference>
        </references>
      </pivotArea>
    </format>
    <format dxfId="117">
      <pivotArea dataOnly="0" labelOnly="1" outline="0" fieldPosition="0">
        <references count="1">
          <reference field="4294967294" count="1">
            <x v="1"/>
          </reference>
        </references>
      </pivotArea>
    </format>
    <format dxfId="116">
      <pivotArea collapsedLevelsAreSubtotals="1" fieldPosition="0">
        <references count="2">
          <reference field="4294967294" count="4" selected="0">
            <x v="1"/>
            <x v="2"/>
            <x v="3"/>
            <x v="4"/>
          </reference>
          <reference field="7" count="2">
            <x v="4"/>
            <x v="5"/>
          </reference>
        </references>
      </pivotArea>
    </format>
    <format dxfId="115">
      <pivotArea collapsedLevelsAreSubtotals="1" fieldPosition="0">
        <references count="2">
          <reference field="4294967294" count="3" selected="0">
            <x v="0"/>
            <x v="1"/>
            <x v="2"/>
          </reference>
          <reference field="7" count="1">
            <x v="6"/>
          </reference>
        </references>
      </pivotArea>
    </format>
    <format dxfId="114">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ersonBillingTable" cacheId="12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172"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c="1" x="12"/>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4">
    <i>
      <x/>
    </i>
    <i>
      <x v="1"/>
    </i>
    <i>
      <x v="2"/>
    </i>
    <i>
      <x v="3"/>
    </i>
    <i>
      <x v="4"/>
    </i>
    <i>
      <x v="5"/>
    </i>
    <i>
      <x v="6"/>
    </i>
    <i>
      <x v="7"/>
    </i>
    <i>
      <x v="8"/>
    </i>
    <i>
      <x v="9"/>
    </i>
    <i>
      <x v="10"/>
    </i>
    <i>
      <x v="11"/>
    </i>
    <i>
      <x v="12"/>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12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17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D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7">
        <item c="1" x="0"/>
        <item s="1" c="1" x="1"/>
        <item s="1" x="2"/>
        <item s="1" x="3"/>
        <item s="1" x="4"/>
        <item s="1" x="5"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0">
        <item x="0" e="0"/>
        <item x="1" e="0"/>
        <item x="2" e="0"/>
        <item x="3" e="0"/>
        <item x="4" e="0"/>
        <item x="5" e="0"/>
        <item x="6" e="0"/>
        <item x="7" e="0"/>
        <item x="8" e="0"/>
        <item x="9" e="0"/>
        <item x="10" e="0"/>
        <item x="11" e="0"/>
        <item x="12" e="0"/>
        <item x="13" e="0"/>
        <item x="14" e="0"/>
        <item x="15" e="0"/>
        <item x="16"/>
        <item x="17"/>
        <item x="18"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17">
    <i>
      <x/>
    </i>
    <i>
      <x v="1"/>
    </i>
    <i>
      <x v="2"/>
    </i>
    <i>
      <x v="3"/>
    </i>
    <i>
      <x v="4"/>
    </i>
    <i>
      <x v="5"/>
    </i>
    <i>
      <x v="6"/>
    </i>
    <i>
      <x v="7"/>
    </i>
    <i>
      <x v="8"/>
    </i>
    <i>
      <x v="9"/>
    </i>
    <i>
      <x v="10"/>
    </i>
    <i>
      <x v="11"/>
    </i>
    <i>
      <x v="12"/>
    </i>
    <i>
      <x v="13"/>
    </i>
    <i>
      <x v="14"/>
    </i>
    <i>
      <x v="15"/>
    </i>
    <i t="grand">
      <x/>
    </i>
  </rowItems>
  <colFields count="1">
    <field x="70"/>
  </colFields>
  <colItems count="3">
    <i>
      <x/>
    </i>
    <i>
      <x v="1"/>
    </i>
    <i t="grand">
      <x/>
    </i>
  </colItems>
  <pageFields count="3">
    <pageField fld="63" hier="61" name="[Person].[Person Name].&amp;[Remo Siciliano]" cap="Remo Siciliano"/>
    <pageField fld="91" hier="10" name="[Date].[ContractorPeriod].[All]" cap="All"/>
    <pageField fld="0" hier="29" name="[Date].[YMD].[All]" cap="All"/>
  </pageFields>
  <dataFields count="1">
    <dataField fld="90" baseField="0" baseItem="0"/>
  </dataFields>
  <formats count="7">
    <format dxfId="41">
      <pivotArea collapsedLevelsAreSubtotals="1" fieldPosition="0">
        <references count="2">
          <reference field="70" count="1" selected="0">
            <x v="0"/>
          </reference>
          <reference field="113" count="1">
            <x v="18"/>
          </reference>
        </references>
      </pivotArea>
    </format>
    <format dxfId="40">
      <pivotArea collapsedLevelsAreSubtotals="1" fieldPosition="0">
        <references count="2">
          <reference field="113" count="1" selected="0">
            <x v="16"/>
          </reference>
          <reference field="132" count="1">
            <x v="0"/>
          </reference>
        </references>
      </pivotArea>
    </format>
    <format dxfId="39">
      <pivotArea dataOnly="0" labelOnly="1" fieldPosition="0">
        <references count="2">
          <reference field="113" count="1" selected="0">
            <x v="16"/>
          </reference>
          <reference field="132" count="1">
            <x v="0"/>
          </reference>
        </references>
      </pivotArea>
    </format>
    <format dxfId="38">
      <pivotArea collapsedLevelsAreSubtotals="1" fieldPosition="0">
        <references count="2">
          <reference field="113" count="1" selected="0">
            <x v="16"/>
          </reference>
          <reference field="132" count="1">
            <x v="0"/>
          </reference>
        </references>
      </pivotArea>
    </format>
    <format dxfId="37">
      <pivotArea dataOnly="0" labelOnly="1" fieldPosition="0">
        <references count="2">
          <reference field="113" count="1" selected="0">
            <x v="16"/>
          </reference>
          <reference field="132" count="1">
            <x v="0"/>
          </reference>
        </references>
      </pivotArea>
    </format>
    <format dxfId="36">
      <pivotArea collapsedLevelsAreSubtotals="1" fieldPosition="0">
        <references count="2">
          <reference field="113" count="1" selected="0">
            <x v="17"/>
          </reference>
          <reference field="132" count="1">
            <x v="1"/>
          </reference>
        </references>
      </pivotArea>
    </format>
    <format dxfId="35">
      <pivotArea dataOnly="0" labelOnly="1" fieldPosition="0">
        <references count="2">
          <reference field="113" count="1" selected="0">
            <x v="17"/>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13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48">
      <pivotArea collapsedLevelsAreSubtotals="1" fieldPosition="0">
        <references count="2">
          <reference field="70" count="1" selected="0">
            <x v="1"/>
          </reference>
          <reference field="113" count="1">
            <x v="14"/>
          </reference>
        </references>
      </pivotArea>
    </format>
    <format dxfId="47">
      <pivotArea collapsedLevelsAreSubtotals="1" fieldPosition="0">
        <references count="2">
          <reference field="113" count="1" selected="0">
            <x v="12"/>
          </reference>
          <reference field="132" count="1">
            <x v="0"/>
          </reference>
        </references>
      </pivotArea>
    </format>
    <format dxfId="46">
      <pivotArea dataOnly="0" labelOnly="1" fieldPosition="0">
        <references count="2">
          <reference field="113" count="1" selected="0">
            <x v="12"/>
          </reference>
          <reference field="132" count="1">
            <x v="0"/>
          </reference>
        </references>
      </pivotArea>
    </format>
    <format dxfId="45">
      <pivotArea collapsedLevelsAreSubtotals="1" fieldPosition="0">
        <references count="2">
          <reference field="113" count="1" selected="0">
            <x v="12"/>
          </reference>
          <reference field="132" count="1">
            <x v="0"/>
          </reference>
        </references>
      </pivotArea>
    </format>
    <format dxfId="44">
      <pivotArea dataOnly="0" labelOnly="1" fieldPosition="0">
        <references count="2">
          <reference field="113" count="1" selected="0">
            <x v="12"/>
          </reference>
          <reference field="132" count="1">
            <x v="0"/>
          </reference>
        </references>
      </pivotArea>
    </format>
    <format dxfId="43">
      <pivotArea collapsedLevelsAreSubtotals="1" fieldPosition="0">
        <references count="2">
          <reference field="113" count="1" selected="0">
            <x v="13"/>
          </reference>
          <reference field="132" count="1">
            <x v="1"/>
          </reference>
        </references>
      </pivotArea>
    </format>
    <format dxfId="42">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15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34">
      <pivotArea collapsedLevelsAreSubtotals="1" fieldPosition="0">
        <references count="2">
          <reference field="4294967294" count="1" selected="0">
            <x v="5"/>
          </reference>
          <reference field="22" count="1">
            <x v="14"/>
          </reference>
        </references>
      </pivotArea>
    </format>
    <format dxfId="33">
      <pivotArea collapsedLevelsAreSubtotals="1" fieldPosition="0">
        <references count="2">
          <reference field="4294967294" count="1" selected="0">
            <x v="5"/>
          </reference>
          <reference field="22" count="1">
            <x v="15"/>
          </reference>
        </references>
      </pivotArea>
    </format>
    <format dxfId="32">
      <pivotArea collapsedLevelsAreSubtotals="1" fieldPosition="0">
        <references count="2">
          <reference field="4294967294" count="1" selected="0">
            <x v="5"/>
          </reference>
          <reference field="92" count="0"/>
        </references>
      </pivotArea>
    </format>
    <format dxfId="31">
      <pivotArea collapsedLevelsAreSubtotals="1" fieldPosition="0">
        <references count="2">
          <reference field="4294967294" count="1" selected="0">
            <x v="6"/>
          </reference>
          <reference field="20" count="1">
            <x v="4"/>
          </reference>
        </references>
      </pivotArea>
    </format>
    <format dxfId="30">
      <pivotArea collapsedLevelsAreSubtotals="1" fieldPosition="0">
        <references count="2">
          <reference field="4294967294" count="1" selected="0">
            <x v="6"/>
          </reference>
          <reference field="21" count="1">
            <x v="4"/>
          </reference>
        </references>
      </pivotArea>
    </format>
    <format dxfId="29">
      <pivotArea collapsedLevelsAreSubtotals="1" fieldPosition="0">
        <references count="2">
          <reference field="4294967294" count="1" selected="0">
            <x v="6"/>
          </reference>
          <reference field="20" count="1">
            <x v="3"/>
          </reference>
        </references>
      </pivotArea>
    </format>
    <format dxfId="28">
      <pivotArea collapsedLevelsAreSubtotals="1" fieldPosition="0">
        <references count="2">
          <reference field="4294967294" count="1" selected="0">
            <x v="5"/>
          </reference>
          <reference field="22" count="1">
            <x v="16"/>
          </reference>
        </references>
      </pivotArea>
    </format>
    <format dxfId="27">
      <pivotArea collapsedLevelsAreSubtotals="1" fieldPosition="0">
        <references count="2">
          <reference field="4294967294" count="1" selected="0">
            <x v="5"/>
          </reference>
          <reference field="22" count="1">
            <x v="17"/>
          </reference>
        </references>
      </pivotArea>
    </format>
    <format dxfId="26">
      <pivotArea collapsedLevelsAreSubtotals="1" fieldPosition="0">
        <references count="2">
          <reference field="4294967294" count="1" selected="0">
            <x v="5"/>
          </reference>
          <reference field="22" count="1">
            <x v="18"/>
          </reference>
        </references>
      </pivotArea>
    </format>
    <format dxfId="25">
      <pivotArea collapsedLevelsAreSubtotals="1" fieldPosition="0">
        <references count="2">
          <reference field="4294967294" count="1" selected="0">
            <x v="5"/>
          </reference>
          <reference field="22" count="1">
            <x v="19"/>
          </reference>
        </references>
      </pivotArea>
    </format>
    <format dxfId="24">
      <pivotArea collapsedLevelsAreSubtotals="1" fieldPosition="0">
        <references count="2">
          <reference field="4294967294" count="1" selected="0">
            <x v="5"/>
          </reference>
          <reference field="22" count="1">
            <x v="20"/>
          </reference>
        </references>
      </pivotArea>
    </format>
    <format dxfId="23">
      <pivotArea field="19" type="button" dataOnly="0" labelOnly="1" outline="0" axis="axisRow" fieldPosition="0"/>
    </format>
    <format dxfId="22">
      <pivotArea dataOnly="0" labelOnly="1" outline="0" fieldPosition="0">
        <references count="1">
          <reference field="4294967294" count="6">
            <x v="2"/>
            <x v="3"/>
            <x v="4"/>
            <x v="5"/>
            <x v="6"/>
            <x v="7"/>
          </reference>
        </references>
      </pivotArea>
    </format>
    <format dxfId="21">
      <pivotArea outline="0" collapsedLevelsAreSubtotals="1" fieldPosition="0">
        <references count="1">
          <reference field="4294967294" count="1" selected="0">
            <x v="6"/>
          </reference>
        </references>
      </pivotArea>
    </format>
    <format dxfId="2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14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1"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2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t="default"/>
      </items>
    </pivotField>
    <pivotField axis="axisRow" showAll="0" dataSourceSort="1">
      <items count="1">
        <item t="default"/>
      </items>
    </pivotField>
    <pivotField showAll="0" dataSourceSort="1" defaultSubtotal="0" showPropTip="1"/>
  </pivotFields>
  <rowFields count="2">
    <field x="0"/>
    <field x="2"/>
  </rowFields>
  <rowItems count="118">
    <i>
      <x/>
    </i>
    <i r="1">
      <x v="7"/>
    </i>
    <i>
      <x v="1"/>
    </i>
    <i r="1">
      <x v="7"/>
    </i>
    <i r="1">
      <x v="16"/>
    </i>
    <i>
      <x v="2"/>
    </i>
    <i r="1">
      <x v="1"/>
    </i>
    <i r="1">
      <x v="6"/>
    </i>
    <i r="1">
      <x v="7"/>
    </i>
    <i r="1">
      <x v="19"/>
    </i>
    <i r="1">
      <x v="23"/>
    </i>
    <i r="1">
      <x v="24"/>
    </i>
    <i>
      <x v="3"/>
    </i>
    <i r="1">
      <x v="1"/>
    </i>
    <i r="1">
      <x v="6"/>
    </i>
    <i r="1">
      <x v="7"/>
    </i>
    <i r="1">
      <x v="11"/>
    </i>
    <i r="1">
      <x v="12"/>
    </i>
    <i r="1">
      <x v="18"/>
    </i>
    <i r="1">
      <x v="23"/>
    </i>
    <i r="1">
      <x v="24"/>
    </i>
    <i>
      <x v="4"/>
    </i>
    <i r="1">
      <x v="1"/>
    </i>
    <i r="1">
      <x v="7"/>
    </i>
    <i r="1">
      <x v="18"/>
    </i>
    <i r="1">
      <x v="24"/>
    </i>
    <i>
      <x v="5"/>
    </i>
    <i r="1">
      <x v="1"/>
    </i>
    <i r="1">
      <x v="7"/>
    </i>
    <i r="1">
      <x v="22"/>
    </i>
    <i>
      <x v="6"/>
    </i>
    <i r="1">
      <x v="24"/>
    </i>
    <i>
      <x v="7"/>
    </i>
    <i r="1">
      <x v="1"/>
    </i>
    <i r="1">
      <x v="3"/>
    </i>
    <i r="1">
      <x v="7"/>
    </i>
    <i r="1">
      <x v="11"/>
    </i>
    <i r="1">
      <x v="12"/>
    </i>
    <i r="1">
      <x v="13"/>
    </i>
    <i r="1">
      <x v="14"/>
    </i>
    <i r="1">
      <x v="18"/>
    </i>
    <i r="1">
      <x v="24"/>
    </i>
    <i>
      <x v="8"/>
    </i>
    <i r="1">
      <x v="6"/>
    </i>
    <i r="1">
      <x v="11"/>
    </i>
    <i r="1">
      <x v="18"/>
    </i>
    <i r="1">
      <x v="24"/>
    </i>
    <i r="1">
      <x v="25"/>
    </i>
    <i>
      <x v="9"/>
    </i>
    <i r="1">
      <x v="7"/>
    </i>
    <i r="1">
      <x v="12"/>
    </i>
    <i r="1">
      <x v="18"/>
    </i>
    <i>
      <x v="10"/>
    </i>
    <i r="1">
      <x/>
    </i>
    <i r="1">
      <x v="3"/>
    </i>
    <i r="1">
      <x v="4"/>
    </i>
    <i r="1">
      <x v="7"/>
    </i>
    <i r="1">
      <x v="11"/>
    </i>
    <i r="1">
      <x v="15"/>
    </i>
    <i r="1">
      <x v="16"/>
    </i>
    <i r="1">
      <x v="17"/>
    </i>
    <i r="1">
      <x v="21"/>
    </i>
    <i>
      <x v="11"/>
    </i>
    <i r="1">
      <x v="22"/>
    </i>
    <i>
      <x v="12"/>
    </i>
    <i r="1">
      <x v="7"/>
    </i>
    <i r="1">
      <x v="11"/>
    </i>
    <i>
      <x v="13"/>
    </i>
    <i r="1">
      <x v="3"/>
    </i>
    <i r="1">
      <x v="24"/>
    </i>
    <i>
      <x v="14"/>
    </i>
    <i r="1">
      <x v="1"/>
    </i>
    <i r="1">
      <x v="3"/>
    </i>
    <i r="1">
      <x v="5"/>
    </i>
    <i r="1">
      <x v="6"/>
    </i>
    <i r="1">
      <x v="7"/>
    </i>
    <i r="1">
      <x v="8"/>
    </i>
    <i r="1">
      <x v="9"/>
    </i>
    <i r="1">
      <x v="11"/>
    </i>
    <i r="1">
      <x v="12"/>
    </i>
    <i r="1">
      <x v="16"/>
    </i>
    <i r="1">
      <x v="18"/>
    </i>
    <i r="1">
      <x v="19"/>
    </i>
    <i r="1">
      <x v="20"/>
    </i>
    <i r="1">
      <x v="23"/>
    </i>
    <i r="1">
      <x v="24"/>
    </i>
    <i r="1">
      <x v="25"/>
    </i>
    <i>
      <x v="15"/>
    </i>
    <i r="1">
      <x v="1"/>
    </i>
    <i r="1">
      <x v="2"/>
    </i>
    <i r="1">
      <x v="3"/>
    </i>
    <i r="1">
      <x v="7"/>
    </i>
    <i r="1">
      <x v="8"/>
    </i>
    <i r="1">
      <x v="10"/>
    </i>
    <i r="1">
      <x v="11"/>
    </i>
    <i r="1">
      <x v="12"/>
    </i>
    <i r="1">
      <x v="18"/>
    </i>
    <i>
      <x v="16"/>
    </i>
    <i r="1">
      <x v="1"/>
    </i>
    <i r="1">
      <x v="3"/>
    </i>
    <i r="1">
      <x v="7"/>
    </i>
    <i r="1">
      <x v="11"/>
    </i>
    <i r="1">
      <x v="18"/>
    </i>
    <i r="1">
      <x v="22"/>
    </i>
    <i r="1">
      <x v="23"/>
    </i>
    <i r="1">
      <x v="24"/>
    </i>
    <i>
      <x v="17"/>
    </i>
    <i r="1">
      <x v="1"/>
    </i>
    <i r="1">
      <x v="7"/>
    </i>
    <i r="1">
      <x v="18"/>
    </i>
    <i>
      <x v="18"/>
    </i>
    <i r="1">
      <x v="3"/>
    </i>
    <i r="1">
      <x v="18"/>
    </i>
    <i>
      <x v="19"/>
    </i>
    <i r="1">
      <x v="1"/>
    </i>
    <i r="1">
      <x v="7"/>
    </i>
    <i r="1">
      <x v="18"/>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141"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1" count="0"/>
        </references>
      </pivotArea>
    </format>
    <format dxfId="17">
      <pivotArea dataOnly="0" labelOnly="1" outline="0" fieldPosition="0">
        <references count="1">
          <reference field="63" count="0"/>
        </references>
      </pivotArea>
    </format>
    <format dxfId="16">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3"/>
          </reference>
        </references>
      </pivotArea>
    </format>
    <format dxfId="14">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14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110">
      <pivotArea field="69" type="button" dataOnly="0" labelOnly="1" outline="0" axis="axisRow" fieldPosition="0"/>
    </format>
    <format dxfId="109">
      <pivotArea dataOnly="0" labelOnly="1" outline="0" fieldPosition="0">
        <references count="1">
          <reference field="4294967294" count="2">
            <x v="2"/>
            <x v="3"/>
          </reference>
        </references>
      </pivotArea>
    </format>
    <format dxfId="108">
      <pivotArea outline="0" collapsedLevelsAreSubtotals="1" fieldPosition="0">
        <references count="1">
          <reference field="4294967294" count="2" selected="0">
            <x v="2"/>
            <x v="3"/>
          </reference>
        </references>
      </pivotArea>
    </format>
    <format dxfId="107">
      <pivotArea dataOnly="0" labelOnly="1" fieldPosition="0">
        <references count="1">
          <reference field="69" count="0"/>
        </references>
      </pivotArea>
    </format>
    <format dxfId="106">
      <pivotArea dataOnly="0" labelOnly="1" grandRow="1" outline="0" fieldPosition="0"/>
    </format>
    <format dxfId="105">
      <pivotArea outline="0" collapsedLevelsAreSubtotals="1" fieldPosition="0">
        <references count="1">
          <reference field="4294967294" count="3" selected="0">
            <x v="0"/>
            <x v="2"/>
            <x v="3"/>
          </reference>
        </references>
      </pivotArea>
    </format>
    <format dxfId="104">
      <pivotArea dataOnly="0" labelOnly="1" grandRow="1" outline="0" fieldPosition="0"/>
    </format>
    <format dxfId="103">
      <pivotArea dataOnly="0" labelOnly="1" fieldPosition="0">
        <references count="1">
          <reference field="69" count="7">
            <x v="1"/>
            <x v="2"/>
            <x v="6"/>
            <x v="7"/>
            <x v="8"/>
            <x v="12"/>
            <x v="13"/>
          </reference>
        </references>
      </pivotArea>
    </format>
    <format dxfId="102">
      <pivotArea outline="0" collapsedLevelsAreSubtotals="1" fieldPosition="0">
        <references count="1">
          <reference field="4294967294" count="3" selected="0">
            <x v="1"/>
            <x v="2"/>
            <x v="3"/>
          </reference>
        </references>
      </pivotArea>
    </format>
    <format dxfId="101">
      <pivotArea collapsedLevelsAreSubtotals="1" fieldPosition="0">
        <references count="2">
          <reference field="4294967294" count="1" selected="0">
            <x v="3"/>
          </reference>
          <reference field="69" count="13">
            <x v="1"/>
            <x v="2"/>
            <x v="3"/>
            <x v="4"/>
            <x v="6"/>
            <x v="7"/>
            <x v="8"/>
            <x v="9"/>
            <x v="10"/>
            <x v="11"/>
            <x v="12"/>
            <x v="13"/>
            <x v="14"/>
          </reference>
        </references>
      </pivotArea>
    </format>
    <format dxfId="100">
      <pivotArea field="69" grandRow="1" outline="0" collapsedLevelsAreSubtotals="1" axis="axisRow" fieldPosition="0">
        <references count="1">
          <reference field="4294967294" count="1" selected="0">
            <x v="3"/>
          </reference>
        </references>
      </pivotArea>
    </format>
    <format dxfId="99">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113">
      <pivotArea field="69" type="button" dataOnly="0" labelOnly="1" outline="0" axis="axisRow" fieldPosition="0"/>
    </format>
    <format dxfId="112">
      <pivotArea dataOnly="0" labelOnly="1" fieldPosition="0">
        <references count="1">
          <reference field="70" count="0"/>
        </references>
      </pivotArea>
    </format>
    <format dxfId="111">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38"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98">
      <pivotArea collapsedLevelsAreSubtotals="1" fieldPosition="0">
        <references count="2">
          <reference field="4294967294" count="1" selected="0">
            <x v="5"/>
          </reference>
          <reference field="22" count="1">
            <x v="3"/>
          </reference>
        </references>
      </pivotArea>
    </format>
    <format dxfId="97">
      <pivotArea collapsedLevelsAreSubtotals="1" fieldPosition="0">
        <references count="2">
          <reference field="4294967294" count="1" selected="0">
            <x v="5"/>
          </reference>
          <reference field="22" count="1">
            <x v="4"/>
          </reference>
        </references>
      </pivotArea>
    </format>
    <format dxfId="96">
      <pivotArea collapsedLevelsAreSubtotals="1" fieldPosition="0">
        <references count="2">
          <reference field="4294967294" count="1" selected="0">
            <x v="5"/>
          </reference>
          <reference field="92" count="0"/>
        </references>
      </pivotArea>
    </format>
    <format dxfId="95">
      <pivotArea collapsedLevelsAreSubtotals="1" fieldPosition="0">
        <references count="2">
          <reference field="4294967294" count="1" selected="0">
            <x v="6"/>
          </reference>
          <reference field="20" count="1">
            <x v="3"/>
          </reference>
        </references>
      </pivotArea>
    </format>
    <format dxfId="94">
      <pivotArea collapsedLevelsAreSubtotals="1" fieldPosition="0">
        <references count="2">
          <reference field="4294967294" count="1" selected="0">
            <x v="6"/>
          </reference>
          <reference field="21" count="1">
            <x v="3"/>
          </reference>
        </references>
      </pivotArea>
    </format>
    <format dxfId="93">
      <pivotArea collapsedLevelsAreSubtotals="1" fieldPosition="0">
        <references count="2">
          <reference field="4294967294" count="1" selected="0">
            <x v="6"/>
          </reference>
          <reference field="20" count="1">
            <x v="1"/>
          </reference>
        </references>
      </pivotArea>
    </format>
    <format dxfId="92">
      <pivotArea collapsedLevelsAreSubtotals="1" fieldPosition="0">
        <references count="2">
          <reference field="4294967294" count="1" selected="0">
            <x v="5"/>
          </reference>
          <reference field="22" count="1">
            <x v="5"/>
          </reference>
        </references>
      </pivotArea>
    </format>
    <format dxfId="91">
      <pivotArea collapsedLevelsAreSubtotals="1" fieldPosition="0">
        <references count="2">
          <reference field="4294967294" count="1" selected="0">
            <x v="5"/>
          </reference>
          <reference field="22" count="1">
            <x v="6"/>
          </reference>
        </references>
      </pivotArea>
    </format>
    <format dxfId="90">
      <pivotArea collapsedLevelsAreSubtotals="1" fieldPosition="0">
        <references count="2">
          <reference field="4294967294" count="1" selected="0">
            <x v="5"/>
          </reference>
          <reference field="22" count="1">
            <x v="7"/>
          </reference>
        </references>
      </pivotArea>
    </format>
    <format dxfId="89">
      <pivotArea collapsedLevelsAreSubtotals="1" fieldPosition="0">
        <references count="2">
          <reference field="4294967294" count="1" selected="0">
            <x v="5"/>
          </reference>
          <reference field="22" count="1">
            <x v="8"/>
          </reference>
        </references>
      </pivotArea>
    </format>
    <format dxfId="88">
      <pivotArea collapsedLevelsAreSubtotals="1" fieldPosition="0">
        <references count="2">
          <reference field="4294967294" count="1" selected="0">
            <x v="5"/>
          </reference>
          <reference field="22" count="1">
            <x v="9"/>
          </reference>
        </references>
      </pivotArea>
    </format>
    <format dxfId="87">
      <pivotArea field="19" type="button" dataOnly="0" labelOnly="1" outline="0" axis="axisRow" fieldPosition="0"/>
    </format>
    <format dxfId="86">
      <pivotArea dataOnly="0" labelOnly="1" outline="0" fieldPosition="0">
        <references count="1">
          <reference field="4294967294" count="6">
            <x v="2"/>
            <x v="3"/>
            <x v="4"/>
            <x v="5"/>
            <x v="6"/>
            <x v="7"/>
          </reference>
        </references>
      </pivotArea>
    </format>
    <format dxfId="85">
      <pivotArea outline="0" collapsedLevelsAreSubtotals="1" fieldPosition="0">
        <references count="1">
          <reference field="4294967294" count="1" selected="0">
            <x v="6"/>
          </reference>
        </references>
      </pivotArea>
    </format>
    <format dxfId="84">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166"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x="12"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pageFields count="2">
    <pageField fld="51" hier="6" name="[Date].[BillingPeriod].[Billing Period].&amp;[2013 - 12]" cap="2013 - 12"/>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3">
      <pivotArea collapsedLevelsAreSubtotals="1" fieldPosition="0">
        <references count="2">
          <reference field="4294967294" count="1" selected="0">
            <x v="5"/>
          </reference>
          <reference field="22" count="1">
            <x v="9"/>
          </reference>
        </references>
      </pivotArea>
    </format>
    <format dxfId="82">
      <pivotArea collapsedLevelsAreSubtotals="1" fieldPosition="0">
        <references count="2">
          <reference field="4294967294" count="1" selected="0">
            <x v="5"/>
          </reference>
          <reference field="22" count="1">
            <x v="10"/>
          </reference>
        </references>
      </pivotArea>
    </format>
    <format dxfId="81">
      <pivotArea collapsedLevelsAreSubtotals="1" fieldPosition="0">
        <references count="2">
          <reference field="4294967294" count="1" selected="0">
            <x v="5"/>
          </reference>
          <reference field="92" count="0"/>
        </references>
      </pivotArea>
    </format>
    <format dxfId="80">
      <pivotArea collapsedLevelsAreSubtotals="1" fieldPosition="0">
        <references count="2">
          <reference field="4294967294" count="1" selected="0">
            <x v="6"/>
          </reference>
          <reference field="20" count="1">
            <x v="14"/>
          </reference>
        </references>
      </pivotArea>
    </format>
    <format dxfId="79">
      <pivotArea collapsedLevelsAreSubtotals="1" fieldPosition="0">
        <references count="2">
          <reference field="4294967294" count="1" selected="0">
            <x v="6"/>
          </reference>
          <reference field="21" count="1">
            <x v="11"/>
          </reference>
        </references>
      </pivotArea>
    </format>
    <format dxfId="78">
      <pivotArea collapsedLevelsAreSubtotals="1" fieldPosition="0">
        <references count="2">
          <reference field="4294967294" count="1" selected="0">
            <x v="6"/>
          </reference>
          <reference field="20" count="1">
            <x v="12"/>
          </reference>
        </references>
      </pivotArea>
    </format>
    <format dxfId="77">
      <pivotArea collapsedLevelsAreSubtotals="1" fieldPosition="0">
        <references count="2">
          <reference field="4294967294" count="1" selected="0">
            <x v="5"/>
          </reference>
          <reference field="22" count="1">
            <x v="11"/>
          </reference>
        </references>
      </pivotArea>
    </format>
    <format dxfId="76">
      <pivotArea collapsedLevelsAreSubtotals="1" fieldPosition="0">
        <references count="2">
          <reference field="4294967294" count="1" selected="0">
            <x v="5"/>
          </reference>
          <reference field="22" count="1">
            <x v="12"/>
          </reference>
        </references>
      </pivotArea>
    </format>
    <format dxfId="75">
      <pivotArea collapsedLevelsAreSubtotals="1" fieldPosition="0">
        <references count="2">
          <reference field="4294967294" count="1" selected="0">
            <x v="5"/>
          </reference>
          <reference field="22" count="1">
            <x v="13"/>
          </reference>
        </references>
      </pivotArea>
    </format>
    <format dxfId="74">
      <pivotArea collapsedLevelsAreSubtotals="1" fieldPosition="0">
        <references count="2">
          <reference field="4294967294" count="1" selected="0">
            <x v="5"/>
          </reference>
          <reference field="22" count="1">
            <x v="14"/>
          </reference>
        </references>
      </pivotArea>
    </format>
    <format dxfId="73">
      <pivotArea collapsedLevelsAreSubtotals="1" fieldPosition="0">
        <references count="2">
          <reference field="4294967294" count="1" selected="0">
            <x v="5"/>
          </reference>
          <reference field="22" count="1">
            <x v="15"/>
          </reference>
        </references>
      </pivotArea>
    </format>
    <format dxfId="72">
      <pivotArea field="19" type="button" dataOnly="0" labelOnly="1" outline="0" axis="axisRow" fieldPosition="0"/>
    </format>
    <format dxfId="71">
      <pivotArea dataOnly="0" labelOnly="1" outline="0" fieldPosition="0">
        <references count="1">
          <reference field="4294967294" count="6">
            <x v="2"/>
            <x v="3"/>
            <x v="4"/>
            <x v="5"/>
            <x v="6"/>
            <x v="7"/>
          </reference>
        </references>
      </pivotArea>
    </format>
    <format dxfId="70">
      <pivotArea outline="0" collapsedLevelsAreSubtotals="1" fieldPosition="0">
        <references count="1">
          <reference field="4294967294" count="1" selected="0">
            <x v="6"/>
          </reference>
        </references>
      </pivotArea>
    </format>
    <format dxfId="69">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ersonBillingTable" cacheId="16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2"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d="1"/>
        <item c="1" x="2"/>
        <item t="default"/>
      </items>
    </pivotField>
    <pivotField axis="axisRow" showAll="0" dataSourceSort="1">
      <items count="8">
        <item c="1" x="0"/>
        <item c="1" x="1"/>
        <item c="1" x="2"/>
        <item c="1" x="3" d="1"/>
        <item c="1" x="4"/>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4">
    <field x="51"/>
    <field x="53"/>
    <field x="54"/>
    <field x="55"/>
  </rowFields>
  <rowItems count="18">
    <i>
      <x/>
    </i>
    <i r="1">
      <x/>
    </i>
    <i r="1">
      <x v="1"/>
    </i>
    <i r="2">
      <x v="1"/>
    </i>
    <i r="2">
      <x v="3"/>
    </i>
    <i r="3">
      <x/>
    </i>
    <i r="2">
      <x v="4"/>
    </i>
    <i r="1">
      <x v="2"/>
    </i>
    <i>
      <x v="1"/>
    </i>
    <i r="1">
      <x/>
    </i>
    <i r="1">
      <x v="1"/>
    </i>
    <i r="2">
      <x/>
    </i>
    <i r="2">
      <x v="1"/>
    </i>
    <i r="2">
      <x v="2"/>
    </i>
    <i r="2">
      <x v="3"/>
    </i>
    <i r="3">
      <x/>
    </i>
    <i r="1">
      <x v="2"/>
    </i>
    <i t="grand">
      <x/>
    </i>
  </rowItems>
  <colFields count="1">
    <field x="-2"/>
  </colFields>
  <colItems count="9">
    <i>
      <x/>
    </i>
    <i i="1">
      <x v="1"/>
    </i>
    <i i="2">
      <x v="2"/>
    </i>
    <i i="3">
      <x v="3"/>
    </i>
    <i i="4">
      <x v="4"/>
    </i>
    <i i="5">
      <x v="5"/>
    </i>
    <i i="6">
      <x v="6"/>
    </i>
    <i i="7">
      <x v="7"/>
    </i>
    <i i="8">
      <x v="8"/>
    </i>
  </colItems>
  <pageFields count="1">
    <pageField fld="0" hier="45" name="[Fact Timesheet Detail].[Person Comments].[Person].&amp;[Robert Maclean]" cap="Robert Maclea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6">
      <pivotAreas count="1">
        <pivotArea outline="0" fieldPosition="0">
          <references count="1">
            <reference field="4294967294" count="1" selected="0">
              <x v="0"/>
            </reference>
          </references>
        </pivotArea>
      </pivotAreas>
    </conditionalFormat>
    <conditionalFormat priority="5">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4">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2" level="2">
        <member name="[Date].[BillingPeriod].[Billing Period].&amp;[2013 - 08]"/>
        <member name="[Date].[BillingPeriod].[Billing Period].&amp;[2013 - 0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16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93:L105" firstHeaderRow="1" firstDataRow="4" firstDataCol="1" rowPageCount="1" colPageCount="1"/>
  <pivotFields count="71">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items count="2">
        <item c="1" x="0" d="1"/>
        <item t="default"/>
      </items>
    </pivotField>
    <pivotField axis="axisCol" showAll="0" dataSourceSort="1">
      <items count="3">
        <item s="1" c="1" x="0" d="1"/>
        <item s="1" c="1" x="1"/>
        <item t="default"/>
      </items>
    </pivotField>
    <pivotField axis="axisCol" showAll="0" dataSourceSort="1">
      <items count="6">
        <item c="1" x="0"/>
        <item c="1" x="1"/>
        <item c="1" x="2"/>
        <item c="1" x="3"/>
        <item c="1" x="4"/>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item c="1" x="2"/>
        <item t="default"/>
      </items>
    </pivotField>
    <pivotField axis="axisRow" showAll="0" dataSourceSort="1">
      <items count="9">
        <item c="1" x="0"/>
        <item c="1" x="1"/>
        <item c="1" x="2"/>
        <item c="1" x="3"/>
        <item c="1" x="4"/>
        <item c="1" x="5"/>
        <item x="6" d="1"/>
        <item x="7" d="1"/>
        <item t="default"/>
      </items>
    </pivotField>
    <pivotField axis="axisRow" showAll="0" dataSourceSort="1">
      <items count="5">
        <item c="1" x="0" d="1"/>
        <item x="1" d="1"/>
        <item x="2" d="1"/>
        <item x="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43"/>
    <field x="45"/>
  </rowFields>
  <rowItems count="9">
    <i>
      <x/>
    </i>
    <i r="1">
      <x/>
    </i>
    <i r="1">
      <x v="1"/>
    </i>
    <i r="1">
      <x v="2"/>
    </i>
    <i>
      <x v="1"/>
    </i>
    <i r="1">
      <x/>
    </i>
    <i r="1">
      <x v="1"/>
    </i>
    <i r="1">
      <x v="2"/>
    </i>
    <i t="grand">
      <x/>
    </i>
  </rowItems>
  <colFields count="3">
    <field x="19"/>
    <field x="20"/>
    <field x="21"/>
  </colFields>
  <colItems count="9">
    <i>
      <x/>
      <x/>
      <x/>
    </i>
    <i r="2">
      <x v="1"/>
    </i>
    <i r="2">
      <x v="2"/>
    </i>
    <i r="2">
      <x v="3"/>
    </i>
    <i r="2">
      <x v="4"/>
    </i>
    <i t="default" r="1">
      <x/>
    </i>
    <i r="1">
      <x v="1"/>
    </i>
    <i t="default">
      <x/>
    </i>
    <i t="grand">
      <x/>
    </i>
  </colItems>
  <pageFields count="1">
    <pageField fld="0" hier="45" name="[Fact Timesheet Detail].[Person Comments].[Person].&amp;[Robert Maclean]" cap="Robert Maclean"/>
  </pageFields>
  <dataFields count="1">
    <dataField fld="18" baseField="0" baseItem="0"/>
  </dataFields>
  <conditionalFormats count="1">
    <conditionalFormat priority="2">
      <pivotAreas count="1">
        <pivotArea type="data" collapsedLevelsAreSubtotals="1" fieldPosition="0">
          <references count="2">
            <reference field="4294967294" count="1" selected="0">
              <x v="0"/>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44"/>
      </mps>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0"/>
        <mp field="51"/>
        <mp field="52"/>
        <mp field="53"/>
        <mp field="54"/>
        <mp field="55"/>
        <mp field="56"/>
        <mp field="57"/>
        <mp field="58"/>
        <mp field="59"/>
        <mp field="60"/>
        <mp field="61"/>
        <mp field="62"/>
        <mp field="63"/>
        <mp field="64"/>
        <mp field="66"/>
        <mp field="67"/>
      </mps>
    </pivotHierarchy>
    <pivotHierarchy/>
    <pivotHierarchy/>
    <pivotHierarchy>
      <mps count="16">
        <mp field="4"/>
        <mp field="5"/>
        <mp field="6"/>
        <mp field="7"/>
        <mp field="8"/>
        <mp field="9"/>
        <mp field="10"/>
        <mp field="11"/>
        <mp field="12"/>
        <mp field="13"/>
        <mp field="14"/>
        <mp field="15"/>
        <mp field="16"/>
        <mp field="17"/>
        <mp field="69"/>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15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5"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61">
      <pivotArea outline="0" collapsedLevelsAreSubtotals="1" fieldPosition="0">
        <references count="1">
          <reference field="4294967294" count="1" selected="0">
            <x v="0"/>
          </reference>
        </references>
      </pivotArea>
    </format>
    <format dxfId="60">
      <pivotArea dataOnly="0" labelOnly="1" fieldPosition="0">
        <references count="1">
          <reference field="45" count="0"/>
        </references>
      </pivotArea>
    </format>
    <format dxfId="59">
      <pivotArea dataOnly="0" labelOnly="1" grandRow="1" outline="0" fieldPosition="0"/>
    </format>
    <format dxfId="58">
      <pivotArea outline="0" collapsedLevelsAreSubtotals="1" fieldPosition="0">
        <references count="1">
          <reference field="4294967294" count="1" selected="0">
            <x v="0"/>
          </reference>
        </references>
      </pivotArea>
    </format>
    <format dxfId="57">
      <pivotArea dataOnly="0" labelOnly="1" grandRow="1" outline="0" fieldPosition="0"/>
    </format>
    <format dxfId="56">
      <pivotArea dataOnly="0" labelOnly="1" fieldPosition="0">
        <references count="1">
          <reference field="45" count="7">
            <x v="4"/>
            <x v="5"/>
            <x v="11"/>
            <x v="16"/>
            <x v="18"/>
            <x v="19"/>
            <x v="22"/>
          </reference>
        </references>
      </pivotArea>
    </format>
    <format dxfId="55">
      <pivotArea field="45" type="button" dataOnly="0" labelOnly="1" outline="0" axis="axisRow" fieldPosition="0"/>
    </format>
    <format dxfId="54">
      <pivotArea dataOnly="0" labelOnly="1" outline="0" fieldPosition="0">
        <references count="1">
          <reference field="4294967294" count="1">
            <x v="0"/>
          </reference>
        </references>
      </pivotArea>
    </format>
    <format dxfId="53">
      <pivotArea field="45" type="button" dataOnly="0" labelOnly="1" outline="0" axis="axisRow" fieldPosition="0"/>
    </format>
    <format dxfId="52">
      <pivotArea dataOnly="0" labelOnly="1" outline="0" fieldPosition="0">
        <references count="1">
          <reference field="4294967294" count="1">
            <x v="0"/>
          </reference>
        </references>
      </pivotArea>
    </format>
    <format dxfId="51">
      <pivotArea field="45" type="button" dataOnly="0" labelOnly="1" outline="0" axis="axisRow" fieldPosition="0"/>
    </format>
    <format dxfId="50">
      <pivotArea dataOnly="0" labelOnly="1" fieldPosition="0">
        <references count="1">
          <reference field="88" count="0"/>
        </references>
      </pivotArea>
    </format>
    <format dxfId="49">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8"/>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1"/>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7"/>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19"/>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ersonBillingByWeek" cacheId="126"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68">
      <pivotArea dataOnly="0" labelOnly="1" fieldPosition="0">
        <references count="1">
          <reference field="46" count="0"/>
        </references>
      </pivotArea>
    </format>
    <format dxfId="67">
      <pivotArea field="45" type="button" dataOnly="0" labelOnly="1" outline="0" axis="axisRow" fieldPosition="0"/>
    </format>
    <format dxfId="66">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65">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64">
      <pivotArea dataOnly="0" labelOnly="1" grandCol="1" outline="0" fieldPosition="0"/>
    </format>
    <format dxfId="63">
      <pivotArea field="45" type="button" dataOnly="0" labelOnly="1" outline="0" axis="axisRow" fieldPosition="0"/>
    </format>
    <format dxfId="62">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71">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4"/>
        <x15:slicerCacheOlapLevelName uniqueName="[Date].[BillingPeriod].[Week Ending]" count="296"/>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1"/>
  </pivotTables>
  <data>
    <olap pivotCacheId="172">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2 - 08]" c="2012 - 08">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1/10]" c="2013/11/10" nd="1">
                <p n="[Date].[BillingPeriod].[Billing Period].&amp;[2013 - 11]"/>
                <p n="[Date].[BillingPeriod].[Billing Year].&amp;[2013]"/>
              </i>
              <i n="[Date].[BillingPeriod].[Week Ending].&amp;[2013 - 11 2013/11/03]" c="2013/11/03" nd="1">
                <p n="[Date].[BillingPeriod].[Billing Period].&amp;[2013 - 11]"/>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2">
        <selection n="[Date].[BillingPeriod].[Billing Period].&amp;[2013 - 08]">
          <p n="[Date].[BillingPeriod].[Billing Year].&amp;[2013]"/>
        </selection>
        <selection n="[Date].[BillingPeriod].[Billing Period].&amp;[2013 - 09]">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79"/>
        <x15:slicerCacheOlapLevelName uniqueName="[Date].[BillingPeriod].[Week Ending]" count="42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4.4" x14ac:dyDescent="0.3"/>
  <cols>
    <col min="1" max="1" width="27.664062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57</v>
      </c>
      <c r="B1" t="s" vm="1">
        <v>58</v>
      </c>
    </row>
    <row r="2" spans="1:10" x14ac:dyDescent="0.3">
      <c r="A2" s="1" t="s">
        <v>21</v>
      </c>
      <c r="B2" t="s" vm="7">
        <v>73</v>
      </c>
    </row>
    <row r="4" spans="1:10" s="10" customFormat="1" ht="28.8" x14ac:dyDescent="0.3">
      <c r="A4" s="9" t="s">
        <v>1</v>
      </c>
      <c r="B4" s="27" t="s">
        <v>25</v>
      </c>
      <c r="C4" s="28" t="s">
        <v>59</v>
      </c>
      <c r="D4" s="29" t="s">
        <v>60</v>
      </c>
      <c r="E4" s="30" t="s">
        <v>61</v>
      </c>
      <c r="F4" s="30" t="s">
        <v>31</v>
      </c>
      <c r="G4" s="31" t="s">
        <v>62</v>
      </c>
      <c r="H4" s="30" t="s">
        <v>42</v>
      </c>
      <c r="I4" s="32" t="s">
        <v>40</v>
      </c>
      <c r="J4"/>
    </row>
    <row r="5" spans="1:10" x14ac:dyDescent="0.3">
      <c r="A5" s="2" t="s">
        <v>58</v>
      </c>
      <c r="B5" s="56">
        <v>469.5</v>
      </c>
      <c r="C5" s="47"/>
      <c r="D5" s="44"/>
      <c r="E5" s="47">
        <v>317950</v>
      </c>
      <c r="F5" s="47">
        <v>24375</v>
      </c>
      <c r="G5" s="48"/>
      <c r="H5" s="47"/>
      <c r="I5" s="53"/>
    </row>
    <row r="6" spans="1:10" x14ac:dyDescent="0.3">
      <c r="A6" s="4" t="s">
        <v>83</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157</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59" t="s">
        <v>56</v>
      </c>
      <c r="B13" s="57">
        <v>19.5</v>
      </c>
      <c r="C13" s="49">
        <v>181600</v>
      </c>
      <c r="D13" s="45">
        <v>191787.5</v>
      </c>
      <c r="E13" s="49">
        <v>12675</v>
      </c>
      <c r="F13" s="49"/>
      <c r="G13" s="50">
        <v>0</v>
      </c>
      <c r="H13" s="49"/>
      <c r="I13" s="54"/>
    </row>
    <row r="14" spans="1:10" x14ac:dyDescent="0.3">
      <c r="A14" s="59" t="s">
        <v>44</v>
      </c>
      <c r="B14" s="57">
        <v>35.75</v>
      </c>
      <c r="C14" s="49">
        <v>118000</v>
      </c>
      <c r="D14" s="45">
        <v>119887.5</v>
      </c>
      <c r="E14" s="49">
        <v>23562.5</v>
      </c>
      <c r="F14" s="49"/>
      <c r="G14" s="50">
        <v>69462.5</v>
      </c>
      <c r="H14" s="49"/>
      <c r="I14" s="54"/>
    </row>
    <row r="15" spans="1:10" x14ac:dyDescent="0.3">
      <c r="A15" s="59" t="s">
        <v>45</v>
      </c>
      <c r="B15" s="57">
        <v>1.5</v>
      </c>
      <c r="C15" s="49">
        <v>152400</v>
      </c>
      <c r="D15" s="45">
        <v>152375</v>
      </c>
      <c r="E15" s="49">
        <v>975</v>
      </c>
      <c r="F15" s="49">
        <v>12187.5</v>
      </c>
      <c r="G15" s="50">
        <v>95462.5</v>
      </c>
      <c r="H15" s="49"/>
      <c r="I15" s="54"/>
    </row>
    <row r="16" spans="1:10" x14ac:dyDescent="0.3">
      <c r="A16" s="59" t="s">
        <v>41</v>
      </c>
      <c r="B16" s="57"/>
      <c r="C16" s="49">
        <v>23076</v>
      </c>
      <c r="D16" s="45">
        <v>32950</v>
      </c>
      <c r="E16" s="49"/>
      <c r="F16" s="49">
        <v>10725</v>
      </c>
      <c r="G16" s="50">
        <v>162037.5</v>
      </c>
      <c r="H16" s="49"/>
      <c r="I16" s="54"/>
    </row>
    <row r="17" spans="1:9" x14ac:dyDescent="0.3">
      <c r="A17" s="2" t="s">
        <v>2</v>
      </c>
      <c r="B17" s="58">
        <v>469.5</v>
      </c>
      <c r="C17" s="51"/>
      <c r="D17" s="46"/>
      <c r="E17" s="51">
        <v>317950</v>
      </c>
      <c r="F17" s="51">
        <v>24375</v>
      </c>
      <c r="G17" s="52"/>
      <c r="H17" s="51"/>
      <c r="I17" s="55"/>
    </row>
    <row r="18" spans="1:9" x14ac:dyDescent="0.3">
      <c r="C18"/>
      <c r="D18"/>
      <c r="E18"/>
      <c r="F18"/>
      <c r="G18"/>
    </row>
    <row r="19" spans="1:9" x14ac:dyDescent="0.3">
      <c r="C19"/>
      <c r="D19"/>
      <c r="E19"/>
      <c r="F19"/>
      <c r="G19"/>
    </row>
    <row r="20" spans="1:9" x14ac:dyDescent="0.3">
      <c r="C20"/>
      <c r="D20"/>
      <c r="E20"/>
      <c r="F20"/>
      <c r="G20"/>
    </row>
    <row r="21" spans="1:9" x14ac:dyDescent="0.3">
      <c r="C21"/>
      <c r="D21"/>
      <c r="E21"/>
      <c r="F21"/>
      <c r="G21"/>
    </row>
    <row r="22" spans="1:9" x14ac:dyDescent="0.3">
      <c r="C22"/>
      <c r="D22"/>
      <c r="E22"/>
      <c r="F22"/>
      <c r="G22"/>
    </row>
    <row r="23" spans="1:9" x14ac:dyDescent="0.3">
      <c r="C23"/>
      <c r="D23"/>
      <c r="E23"/>
      <c r="F23"/>
      <c r="G23"/>
    </row>
    <row r="24" spans="1:9" x14ac:dyDescent="0.3">
      <c r="C24"/>
      <c r="D24"/>
      <c r="E24"/>
      <c r="F24"/>
      <c r="G24"/>
    </row>
    <row r="25" spans="1:9" x14ac:dyDescent="0.3">
      <c r="C25"/>
      <c r="D25"/>
      <c r="E25"/>
      <c r="F25"/>
      <c r="G25"/>
    </row>
    <row r="26" spans="1:9" x14ac:dyDescent="0.3">
      <c r="C26"/>
      <c r="D26"/>
      <c r="E26"/>
      <c r="F26"/>
      <c r="G26"/>
    </row>
    <row r="27" spans="1:9" x14ac:dyDescent="0.3">
      <c r="C27"/>
      <c r="D27"/>
      <c r="E27"/>
      <c r="F27"/>
      <c r="G27"/>
    </row>
    <row r="28" spans="1:9" x14ac:dyDescent="0.3">
      <c r="C28"/>
      <c r="D28"/>
      <c r="E28"/>
      <c r="F28"/>
      <c r="G28"/>
    </row>
    <row r="29" spans="1:9" x14ac:dyDescent="0.3">
      <c r="C29"/>
      <c r="D29"/>
      <c r="E29"/>
      <c r="F29"/>
      <c r="G29"/>
    </row>
    <row r="30" spans="1:9" x14ac:dyDescent="0.3">
      <c r="C30"/>
      <c r="D30"/>
      <c r="E30"/>
      <c r="F30"/>
      <c r="G30"/>
    </row>
    <row r="31" spans="1:9" x14ac:dyDescent="0.3">
      <c r="C31"/>
      <c r="D31"/>
      <c r="E31"/>
      <c r="F31"/>
      <c r="G31"/>
    </row>
    <row r="32" spans="1:9"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32" priority="2">
      <formula>AND($D5&gt;$C5,$C5 &gt; 0)</formula>
    </cfRule>
  </conditionalFormatting>
  <conditionalFormatting pivot="1" sqref="D13:D16">
    <cfRule type="expression" dxfId="131" priority="1">
      <formula>AND($D10&gt;$C10,$C10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95</v>
      </c>
    </row>
    <row r="5" spans="1:9" s="10" customFormat="1" ht="28.8" x14ac:dyDescent="0.3">
      <c r="A5" s="9" t="s">
        <v>1</v>
      </c>
      <c r="B5" t="s">
        <v>60</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94</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84</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6973.4999999999973</v>
      </c>
      <c r="D11" s="3">
        <v>141</v>
      </c>
      <c r="E11" s="3">
        <v>141</v>
      </c>
      <c r="F11" s="6">
        <v>4737471.875</v>
      </c>
      <c r="G11" s="6">
        <v>7063890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1"/>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85</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63</v>
      </c>
      <c r="B9" s="3">
        <v>650</v>
      </c>
    </row>
    <row r="10" spans="1:2" x14ac:dyDescent="0.3">
      <c r="A10" s="4" t="s">
        <v>66</v>
      </c>
      <c r="B10" s="3">
        <v>650</v>
      </c>
    </row>
    <row r="11" spans="1:2" x14ac:dyDescent="0.3">
      <c r="A11" s="4" t="s">
        <v>75</v>
      </c>
      <c r="B11" s="3">
        <v>650</v>
      </c>
    </row>
    <row r="12" spans="1:2" x14ac:dyDescent="0.3">
      <c r="A12" s="4" t="s">
        <v>12</v>
      </c>
      <c r="B12" s="3">
        <v>650</v>
      </c>
    </row>
    <row r="13" spans="1:2" x14ac:dyDescent="0.3">
      <c r="A13" s="4" t="s">
        <v>54</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66</v>
      </c>
      <c r="B17" s="3">
        <v>650</v>
      </c>
    </row>
    <row r="18" spans="1:2" x14ac:dyDescent="0.3">
      <c r="A18" s="4" t="s">
        <v>75</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66</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65</v>
      </c>
      <c r="B30" s="3">
        <v>750</v>
      </c>
    </row>
    <row r="31" spans="1:2" x14ac:dyDescent="0.3">
      <c r="A31" s="4" t="s">
        <v>66</v>
      </c>
      <c r="B31" s="3">
        <v>750</v>
      </c>
    </row>
    <row r="32" spans="1:2" x14ac:dyDescent="0.3">
      <c r="A32" s="4" t="s">
        <v>12</v>
      </c>
      <c r="B32" s="3">
        <v>550</v>
      </c>
    </row>
    <row r="33" spans="1:2" x14ac:dyDescent="0.3">
      <c r="A33" s="4" t="s">
        <v>87</v>
      </c>
      <c r="B33" s="3">
        <v>650</v>
      </c>
    </row>
    <row r="34" spans="1:2" x14ac:dyDescent="0.3">
      <c r="A34" s="2" t="s">
        <v>32</v>
      </c>
      <c r="B34" s="3">
        <v>650</v>
      </c>
    </row>
    <row r="35" spans="1:2" x14ac:dyDescent="0.3">
      <c r="A35" s="4" t="s">
        <v>27</v>
      </c>
      <c r="B35" s="3">
        <v>650</v>
      </c>
    </row>
    <row r="36" spans="1:2" x14ac:dyDescent="0.3">
      <c r="A36" s="2" t="s">
        <v>55</v>
      </c>
      <c r="B36" s="3">
        <v>700</v>
      </c>
    </row>
    <row r="37" spans="1:2" x14ac:dyDescent="0.3">
      <c r="A37" s="4" t="s">
        <v>66</v>
      </c>
      <c r="B37" s="3">
        <v>650</v>
      </c>
    </row>
    <row r="38" spans="1:2" x14ac:dyDescent="0.3">
      <c r="A38" s="4" t="s">
        <v>46</v>
      </c>
      <c r="B38" s="3">
        <v>650</v>
      </c>
    </row>
    <row r="39" spans="1:2" x14ac:dyDescent="0.3">
      <c r="A39" s="4" t="s">
        <v>12</v>
      </c>
      <c r="B39" s="3">
        <v>650</v>
      </c>
    </row>
    <row r="40" spans="1:2" x14ac:dyDescent="0.3">
      <c r="A40" s="4" t="s">
        <v>26</v>
      </c>
      <c r="B40" s="3">
        <v>450</v>
      </c>
    </row>
    <row r="41" spans="1:2" x14ac:dyDescent="0.3">
      <c r="A41" s="4" t="s">
        <v>17</v>
      </c>
      <c r="B41" s="3">
        <v>650</v>
      </c>
    </row>
    <row r="42" spans="1:2" x14ac:dyDescent="0.3">
      <c r="A42" s="4" t="s">
        <v>158</v>
      </c>
      <c r="B42" s="3">
        <v>700</v>
      </c>
    </row>
    <row r="43" spans="1:2" x14ac:dyDescent="0.3">
      <c r="A43" s="4" t="s">
        <v>157</v>
      </c>
      <c r="B43" s="3">
        <v>650</v>
      </c>
    </row>
    <row r="44" spans="1:2" x14ac:dyDescent="0.3">
      <c r="A44" s="4" t="s">
        <v>10</v>
      </c>
      <c r="B44" s="3">
        <v>650</v>
      </c>
    </row>
    <row r="45" spans="1:2" x14ac:dyDescent="0.3">
      <c r="A45" s="4" t="s">
        <v>27</v>
      </c>
      <c r="B45" s="3">
        <v>650</v>
      </c>
    </row>
    <row r="46" spans="1:2" x14ac:dyDescent="0.3">
      <c r="A46" s="2" t="s">
        <v>135</v>
      </c>
      <c r="B46" s="3">
        <v>700</v>
      </c>
    </row>
    <row r="47" spans="1:2" x14ac:dyDescent="0.3">
      <c r="A47" s="4" t="s">
        <v>75</v>
      </c>
      <c r="B47" s="3">
        <v>700</v>
      </c>
    </row>
    <row r="48" spans="1:2" x14ac:dyDescent="0.3">
      <c r="A48" s="4" t="s">
        <v>26</v>
      </c>
      <c r="B48" s="3">
        <v>700</v>
      </c>
    </row>
    <row r="49" spans="1:2" x14ac:dyDescent="0.3">
      <c r="A49" s="4" t="s">
        <v>10</v>
      </c>
      <c r="B49" s="3">
        <v>650</v>
      </c>
    </row>
    <row r="50" spans="1:2" x14ac:dyDescent="0.3">
      <c r="A50" s="4" t="s">
        <v>27</v>
      </c>
      <c r="B50" s="3">
        <v>700</v>
      </c>
    </row>
    <row r="51" spans="1:2" x14ac:dyDescent="0.3">
      <c r="A51" s="4" t="s">
        <v>163</v>
      </c>
      <c r="B51" s="3">
        <v>700</v>
      </c>
    </row>
    <row r="52" spans="1:2" x14ac:dyDescent="0.3">
      <c r="A52" s="2" t="s">
        <v>11</v>
      </c>
      <c r="B52" s="3">
        <v>750</v>
      </c>
    </row>
    <row r="53" spans="1:2" x14ac:dyDescent="0.3">
      <c r="A53" s="4" t="s">
        <v>12</v>
      </c>
      <c r="B53" s="3">
        <v>450</v>
      </c>
    </row>
    <row r="54" spans="1:2" x14ac:dyDescent="0.3">
      <c r="A54" s="4" t="s">
        <v>17</v>
      </c>
      <c r="B54" s="3">
        <v>650</v>
      </c>
    </row>
    <row r="55" spans="1:2" x14ac:dyDescent="0.3">
      <c r="A55" s="4" t="s">
        <v>10</v>
      </c>
      <c r="B55" s="3">
        <v>750</v>
      </c>
    </row>
    <row r="56" spans="1:2" x14ac:dyDescent="0.3">
      <c r="A56" s="2" t="s">
        <v>14</v>
      </c>
      <c r="B56" s="3">
        <v>1150</v>
      </c>
    </row>
    <row r="57" spans="1:2" x14ac:dyDescent="0.3">
      <c r="A57" s="4" t="s">
        <v>173</v>
      </c>
      <c r="B57" s="3">
        <v>1150</v>
      </c>
    </row>
    <row r="58" spans="1:2" x14ac:dyDescent="0.3">
      <c r="A58" s="4" t="s">
        <v>46</v>
      </c>
      <c r="B58" s="3">
        <v>650</v>
      </c>
    </row>
    <row r="59" spans="1:2" x14ac:dyDescent="0.3">
      <c r="A59" s="4" t="s">
        <v>108</v>
      </c>
      <c r="B59" s="3">
        <v>1050</v>
      </c>
    </row>
    <row r="60" spans="1:2" x14ac:dyDescent="0.3">
      <c r="A60" s="4" t="s">
        <v>12</v>
      </c>
      <c r="B60" s="3">
        <v>850</v>
      </c>
    </row>
    <row r="61" spans="1:2" x14ac:dyDescent="0.3">
      <c r="A61" s="4" t="s">
        <v>26</v>
      </c>
      <c r="B61" s="3">
        <v>450</v>
      </c>
    </row>
    <row r="62" spans="1:2" x14ac:dyDescent="0.3">
      <c r="A62" s="4" t="s">
        <v>53</v>
      </c>
      <c r="B62" s="3">
        <v>850</v>
      </c>
    </row>
    <row r="63" spans="1:2" x14ac:dyDescent="0.3">
      <c r="A63" s="4" t="s">
        <v>36</v>
      </c>
      <c r="B63" s="3">
        <v>850</v>
      </c>
    </row>
    <row r="64" spans="1:2" x14ac:dyDescent="0.3">
      <c r="A64" s="4" t="s">
        <v>160</v>
      </c>
      <c r="B64" s="3">
        <v>1050</v>
      </c>
    </row>
    <row r="65" spans="1:2" x14ac:dyDescent="0.3">
      <c r="A65" s="4" t="s">
        <v>164</v>
      </c>
      <c r="B65" s="3">
        <v>1050</v>
      </c>
    </row>
    <row r="66" spans="1:2" x14ac:dyDescent="0.3">
      <c r="A66" s="2" t="s">
        <v>88</v>
      </c>
      <c r="B66" s="3">
        <v>1050</v>
      </c>
    </row>
    <row r="67" spans="1:2" x14ac:dyDescent="0.3">
      <c r="A67" s="4" t="s">
        <v>87</v>
      </c>
      <c r="B67" s="3">
        <v>1050</v>
      </c>
    </row>
    <row r="68" spans="1:2" x14ac:dyDescent="0.3">
      <c r="A68" s="2" t="s">
        <v>96</v>
      </c>
      <c r="B68" s="3">
        <v>450</v>
      </c>
    </row>
    <row r="69" spans="1:2" x14ac:dyDescent="0.3">
      <c r="A69" s="4" t="s">
        <v>12</v>
      </c>
      <c r="B69" s="3">
        <v>450</v>
      </c>
    </row>
    <row r="70" spans="1:2" x14ac:dyDescent="0.3">
      <c r="A70" s="4" t="s">
        <v>26</v>
      </c>
      <c r="B70" s="3">
        <v>450</v>
      </c>
    </row>
    <row r="71" spans="1:2" x14ac:dyDescent="0.3">
      <c r="A71" s="2" t="s">
        <v>33</v>
      </c>
      <c r="B71" s="3">
        <v>650</v>
      </c>
    </row>
    <row r="72" spans="1:2" x14ac:dyDescent="0.3">
      <c r="A72" s="4" t="s">
        <v>46</v>
      </c>
      <c r="B72" s="3">
        <v>650</v>
      </c>
    </row>
    <row r="73" spans="1:2" x14ac:dyDescent="0.3">
      <c r="A73" s="4" t="s">
        <v>27</v>
      </c>
      <c r="B73" s="3">
        <v>450</v>
      </c>
    </row>
    <row r="74" spans="1:2" x14ac:dyDescent="0.3">
      <c r="A74" s="2" t="s">
        <v>64</v>
      </c>
      <c r="B74" s="3">
        <v>20160</v>
      </c>
    </row>
    <row r="75" spans="1:2" x14ac:dyDescent="0.3">
      <c r="A75" s="4" t="s">
        <v>66</v>
      </c>
      <c r="B75" s="3">
        <v>1050</v>
      </c>
    </row>
    <row r="76" spans="1:2" x14ac:dyDescent="0.3">
      <c r="A76" s="4" t="s">
        <v>46</v>
      </c>
      <c r="B76" s="3">
        <v>950</v>
      </c>
    </row>
    <row r="77" spans="1:2" x14ac:dyDescent="0.3">
      <c r="A77" s="4" t="s">
        <v>129</v>
      </c>
      <c r="B77" s="3">
        <v>1050</v>
      </c>
    </row>
    <row r="78" spans="1:2" x14ac:dyDescent="0.3">
      <c r="A78" s="4" t="s">
        <v>75</v>
      </c>
      <c r="B78" s="3">
        <v>1050</v>
      </c>
    </row>
    <row r="79" spans="1:2" x14ac:dyDescent="0.3">
      <c r="A79" s="4" t="s">
        <v>12</v>
      </c>
      <c r="B79" s="3">
        <v>950</v>
      </c>
    </row>
    <row r="80" spans="1:2" x14ac:dyDescent="0.3">
      <c r="A80" s="4" t="s">
        <v>89</v>
      </c>
      <c r="B80" s="3">
        <v>1050</v>
      </c>
    </row>
    <row r="81" spans="1:2" x14ac:dyDescent="0.3">
      <c r="A81" s="4" t="s">
        <v>161</v>
      </c>
      <c r="B81" s="3">
        <v>1875</v>
      </c>
    </row>
    <row r="82" spans="1:2" x14ac:dyDescent="0.3">
      <c r="A82" s="4" t="s">
        <v>26</v>
      </c>
      <c r="B82" s="3">
        <v>1050</v>
      </c>
    </row>
    <row r="83" spans="1:2" x14ac:dyDescent="0.3">
      <c r="A83" s="4" t="s">
        <v>17</v>
      </c>
      <c r="B83" s="3">
        <v>900</v>
      </c>
    </row>
    <row r="84" spans="1:2" x14ac:dyDescent="0.3">
      <c r="A84" s="4" t="s">
        <v>36</v>
      </c>
      <c r="B84" s="3">
        <v>950</v>
      </c>
    </row>
    <row r="85" spans="1:2" x14ac:dyDescent="0.3">
      <c r="A85" s="4" t="s">
        <v>10</v>
      </c>
      <c r="B85" s="3">
        <v>950</v>
      </c>
    </row>
    <row r="86" spans="1:2" x14ac:dyDescent="0.3">
      <c r="A86" s="4" t="s">
        <v>54</v>
      </c>
      <c r="B86" s="3">
        <v>1050</v>
      </c>
    </row>
    <row r="87" spans="1:2" x14ac:dyDescent="0.3">
      <c r="A87" s="4" t="s">
        <v>174</v>
      </c>
      <c r="B87" s="3">
        <v>20160</v>
      </c>
    </row>
    <row r="88" spans="1:2" x14ac:dyDescent="0.3">
      <c r="A88" s="4" t="s">
        <v>15</v>
      </c>
      <c r="B88" s="3">
        <v>950</v>
      </c>
    </row>
    <row r="89" spans="1:2" x14ac:dyDescent="0.3">
      <c r="A89" s="4" t="s">
        <v>27</v>
      </c>
      <c r="B89" s="3">
        <v>1050</v>
      </c>
    </row>
    <row r="90" spans="1:2" x14ac:dyDescent="0.3">
      <c r="A90" s="4" t="s">
        <v>163</v>
      </c>
      <c r="B90" s="3">
        <v>1050</v>
      </c>
    </row>
    <row r="91" spans="1:2" x14ac:dyDescent="0.3">
      <c r="A91" s="2" t="s">
        <v>16</v>
      </c>
      <c r="B91" s="3">
        <v>750</v>
      </c>
    </row>
    <row r="92" spans="1:2" x14ac:dyDescent="0.3">
      <c r="A92" s="4" t="s">
        <v>66</v>
      </c>
      <c r="B92" s="3">
        <v>650</v>
      </c>
    </row>
    <row r="93" spans="1:2" x14ac:dyDescent="0.3">
      <c r="A93" s="4" t="s">
        <v>181</v>
      </c>
      <c r="B93" s="3">
        <v>595</v>
      </c>
    </row>
    <row r="94" spans="1:2" x14ac:dyDescent="0.3">
      <c r="A94" s="4" t="s">
        <v>46</v>
      </c>
      <c r="B94" s="3">
        <v>650</v>
      </c>
    </row>
    <row r="95" spans="1:2" x14ac:dyDescent="0.3">
      <c r="A95" s="4" t="s">
        <v>12</v>
      </c>
      <c r="B95" s="3">
        <v>550</v>
      </c>
    </row>
    <row r="96" spans="1:2" x14ac:dyDescent="0.3">
      <c r="A96" s="4" t="s">
        <v>89</v>
      </c>
      <c r="B96" s="3">
        <v>650</v>
      </c>
    </row>
    <row r="97" spans="1:2" x14ac:dyDescent="0.3">
      <c r="A97" s="4" t="s">
        <v>165</v>
      </c>
      <c r="B97" s="3">
        <v>650</v>
      </c>
    </row>
    <row r="98" spans="1:2" x14ac:dyDescent="0.3">
      <c r="A98" s="4" t="s">
        <v>26</v>
      </c>
      <c r="B98" s="3">
        <v>650</v>
      </c>
    </row>
    <row r="99" spans="1:2" x14ac:dyDescent="0.3">
      <c r="A99" s="4" t="s">
        <v>17</v>
      </c>
      <c r="B99" s="3">
        <v>650</v>
      </c>
    </row>
    <row r="100" spans="1:2" x14ac:dyDescent="0.3">
      <c r="A100" s="4" t="s">
        <v>10</v>
      </c>
      <c r="B100" s="3">
        <v>750</v>
      </c>
    </row>
    <row r="101" spans="1:2" x14ac:dyDescent="0.3">
      <c r="A101" s="2" t="s">
        <v>6</v>
      </c>
      <c r="B101" s="3">
        <v>850</v>
      </c>
    </row>
    <row r="102" spans="1:2" x14ac:dyDescent="0.3">
      <c r="A102" s="4" t="s">
        <v>66</v>
      </c>
      <c r="B102" s="3">
        <v>850</v>
      </c>
    </row>
    <row r="103" spans="1:2" x14ac:dyDescent="0.3">
      <c r="A103" s="4" t="s">
        <v>46</v>
      </c>
      <c r="B103" s="3">
        <v>650</v>
      </c>
    </row>
    <row r="104" spans="1:2" x14ac:dyDescent="0.3">
      <c r="A104" s="4" t="s">
        <v>12</v>
      </c>
      <c r="B104" s="3">
        <v>550</v>
      </c>
    </row>
    <row r="105" spans="1:2" x14ac:dyDescent="0.3">
      <c r="A105" s="4" t="s">
        <v>26</v>
      </c>
      <c r="B105" s="3">
        <v>450</v>
      </c>
    </row>
    <row r="106" spans="1:2" x14ac:dyDescent="0.3">
      <c r="A106" s="4" t="s">
        <v>10</v>
      </c>
      <c r="B106" s="3">
        <v>650</v>
      </c>
    </row>
    <row r="107" spans="1:2" x14ac:dyDescent="0.3">
      <c r="A107" s="4" t="s">
        <v>87</v>
      </c>
      <c r="B107" s="3">
        <v>750</v>
      </c>
    </row>
    <row r="108" spans="1:2" x14ac:dyDescent="0.3">
      <c r="A108" s="4" t="s">
        <v>15</v>
      </c>
      <c r="B108" s="3">
        <v>650</v>
      </c>
    </row>
    <row r="109" spans="1:2" x14ac:dyDescent="0.3">
      <c r="A109" s="4" t="s">
        <v>27</v>
      </c>
      <c r="B109" s="3">
        <v>750</v>
      </c>
    </row>
    <row r="110" spans="1:2" x14ac:dyDescent="0.3">
      <c r="A110" s="2" t="s">
        <v>107</v>
      </c>
      <c r="B110" s="3">
        <v>1050</v>
      </c>
    </row>
    <row r="111" spans="1:2" x14ac:dyDescent="0.3">
      <c r="A111" s="4" t="s">
        <v>66</v>
      </c>
      <c r="B111" s="3">
        <v>850</v>
      </c>
    </row>
    <row r="112" spans="1:2" x14ac:dyDescent="0.3">
      <c r="A112" s="4" t="s">
        <v>12</v>
      </c>
      <c r="B112" s="3">
        <v>850</v>
      </c>
    </row>
    <row r="113" spans="1:2" x14ac:dyDescent="0.3">
      <c r="A113" s="4" t="s">
        <v>10</v>
      </c>
      <c r="B113" s="3">
        <v>1050</v>
      </c>
    </row>
    <row r="114" spans="1:2" x14ac:dyDescent="0.3">
      <c r="A114" s="2" t="s">
        <v>7</v>
      </c>
      <c r="B114" s="3">
        <v>650</v>
      </c>
    </row>
    <row r="115" spans="1:2" x14ac:dyDescent="0.3">
      <c r="A115" s="4" t="s">
        <v>46</v>
      </c>
      <c r="B115" s="3">
        <v>650</v>
      </c>
    </row>
    <row r="116" spans="1:2" x14ac:dyDescent="0.3">
      <c r="A116" s="4" t="s">
        <v>10</v>
      </c>
      <c r="B116" s="3">
        <v>550</v>
      </c>
    </row>
    <row r="117" spans="1:2" x14ac:dyDescent="0.3">
      <c r="A117" s="2" t="s">
        <v>93</v>
      </c>
      <c r="B117" s="3">
        <v>850</v>
      </c>
    </row>
    <row r="118" spans="1:2" x14ac:dyDescent="0.3">
      <c r="A118" s="4" t="s">
        <v>66</v>
      </c>
      <c r="B118" s="3">
        <v>850</v>
      </c>
    </row>
    <row r="119" spans="1:2" x14ac:dyDescent="0.3">
      <c r="A119" s="4" t="s">
        <v>12</v>
      </c>
      <c r="B119" s="3">
        <v>850</v>
      </c>
    </row>
    <row r="120" spans="1:2" x14ac:dyDescent="0.3">
      <c r="A120" s="4" t="s">
        <v>10</v>
      </c>
      <c r="B120" s="3">
        <v>850</v>
      </c>
    </row>
    <row r="121" spans="1:2" x14ac:dyDescent="0.3">
      <c r="A121" s="2" t="s">
        <v>2</v>
      </c>
      <c r="B121" s="3">
        <v>20160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2370572.5</v>
      </c>
      <c r="C6" s="3">
        <v>3344.05</v>
      </c>
      <c r="D6" s="3">
        <v>573.9</v>
      </c>
      <c r="E6" s="8">
        <v>550260</v>
      </c>
      <c r="F6"/>
    </row>
    <row r="7" spans="1:6" x14ac:dyDescent="0.3">
      <c r="A7" s="4" t="s">
        <v>69</v>
      </c>
      <c r="B7" s="8">
        <v>305937.5</v>
      </c>
      <c r="C7" s="3">
        <v>394.25</v>
      </c>
      <c r="D7" s="3">
        <v>15.25</v>
      </c>
      <c r="E7" s="8">
        <v>10512.5</v>
      </c>
      <c r="F7"/>
    </row>
    <row r="8" spans="1:6" x14ac:dyDescent="0.3">
      <c r="A8" s="5" t="s">
        <v>70</v>
      </c>
      <c r="B8" s="8">
        <v>102050</v>
      </c>
      <c r="C8" s="3">
        <v>131.5</v>
      </c>
      <c r="D8" s="3">
        <v>9.25</v>
      </c>
      <c r="E8" s="8">
        <v>6012.5</v>
      </c>
      <c r="F8"/>
    </row>
    <row r="9" spans="1:6" x14ac:dyDescent="0.3">
      <c r="A9" s="5" t="s">
        <v>71</v>
      </c>
      <c r="B9" s="8">
        <v>14137.5</v>
      </c>
      <c r="C9" s="3">
        <v>21.75</v>
      </c>
      <c r="D9" s="3"/>
      <c r="E9" s="8"/>
      <c r="F9"/>
    </row>
    <row r="10" spans="1:6" x14ac:dyDescent="0.3">
      <c r="A10" s="5" t="s">
        <v>72</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47</v>
      </c>
    </row>
    <row r="4" spans="1:19" x14ac:dyDescent="0.3">
      <c r="A4" s="1" t="s">
        <v>21</v>
      </c>
      <c r="B4" t="s" vm="6">
        <v>68</v>
      </c>
    </row>
    <row r="5" spans="1:19" x14ac:dyDescent="0.3">
      <c r="L5" s="1" t="s">
        <v>19</v>
      </c>
      <c r="M5" s="1" t="s">
        <v>3</v>
      </c>
    </row>
    <row r="6" spans="1:19" s="10" customFormat="1" ht="29.4" thickBot="1" x14ac:dyDescent="0.35">
      <c r="A6" s="9" t="s">
        <v>67</v>
      </c>
      <c r="B6" t="s">
        <v>40</v>
      </c>
      <c r="C6" t="s">
        <v>18</v>
      </c>
      <c r="D6" s="10" t="s">
        <v>25</v>
      </c>
      <c r="E6" s="10" t="s">
        <v>35</v>
      </c>
      <c r="F6"/>
      <c r="G6"/>
      <c r="H6"/>
      <c r="I6"/>
      <c r="J6"/>
      <c r="K6"/>
      <c r="L6" s="9" t="s">
        <v>1</v>
      </c>
      <c r="M6" s="10" t="s">
        <v>43</v>
      </c>
      <c r="N6" s="10" t="s">
        <v>48</v>
      </c>
      <c r="O6" s="10" t="s">
        <v>49</v>
      </c>
      <c r="P6" s="10" t="s">
        <v>50</v>
      </c>
      <c r="Q6" s="10" t="s">
        <v>51</v>
      </c>
      <c r="R6" s="10" t="s">
        <v>52</v>
      </c>
      <c r="S6" s="10" t="s">
        <v>2</v>
      </c>
    </row>
    <row r="7" spans="1:19" ht="15" thickBot="1" x14ac:dyDescent="0.35">
      <c r="A7" s="22" t="s">
        <v>63</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65</v>
      </c>
      <c r="B10" s="18"/>
      <c r="C10" s="38">
        <v>0</v>
      </c>
      <c r="D10" s="36">
        <v>0.5</v>
      </c>
      <c r="E10" s="33">
        <v>3.1250000000000002E-3</v>
      </c>
      <c r="L10" s="2" t="s">
        <v>64</v>
      </c>
      <c r="M10" s="3"/>
      <c r="N10" s="3">
        <v>28</v>
      </c>
      <c r="O10" s="3">
        <v>51.5</v>
      </c>
      <c r="P10" s="3">
        <v>48</v>
      </c>
      <c r="Q10" s="3">
        <v>35.5</v>
      </c>
      <c r="R10" s="3">
        <v>20</v>
      </c>
      <c r="S10" s="3">
        <v>183</v>
      </c>
    </row>
    <row r="11" spans="1:19" x14ac:dyDescent="0.3">
      <c r="A11" s="23" t="s">
        <v>55</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64</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0.15793750000000001</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99</v>
      </c>
    </row>
    <row r="3" spans="1:11" x14ac:dyDescent="0.3">
      <c r="A3" s="1" t="s">
        <v>22</v>
      </c>
      <c r="B3" t="s" vm="10">
        <v>103</v>
      </c>
    </row>
    <row r="5" spans="1:11" s="10" customFormat="1" ht="72" x14ac:dyDescent="0.3">
      <c r="A5" s="9" t="s">
        <v>1</v>
      </c>
      <c r="B5" t="s">
        <v>60</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100</v>
      </c>
      <c r="K9">
        <f>C9*850</f>
        <v>0</v>
      </c>
    </row>
    <row r="10" spans="1:11" x14ac:dyDescent="0.3">
      <c r="F10"/>
    </row>
    <row r="11" spans="1:11" x14ac:dyDescent="0.3">
      <c r="F11"/>
      <c r="J11" t="s">
        <v>101</v>
      </c>
      <c r="K11">
        <f>SUM(K6:K10)</f>
        <v>81510</v>
      </c>
    </row>
    <row r="12" spans="1:11" x14ac:dyDescent="0.3">
      <c r="F12"/>
    </row>
    <row r="13" spans="1:11" x14ac:dyDescent="0.3">
      <c r="F13"/>
    </row>
    <row r="14" spans="1:11" x14ac:dyDescent="0.3">
      <c r="F14"/>
    </row>
    <row r="15" spans="1:11" x14ac:dyDescent="0.3">
      <c r="F15"/>
      <c r="J15" t="s">
        <v>102</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A8" sqref="A8"/>
    </sheetView>
  </sheetViews>
  <sheetFormatPr defaultRowHeight="14.4" x14ac:dyDescent="0.3"/>
  <cols>
    <col min="1" max="1" width="26.33203125" customWidth="1"/>
    <col min="2" max="2" width="14.33203125" customWidth="1"/>
    <col min="3" max="3" width="12.33203125" customWidth="1"/>
    <col min="4" max="5" width="7" customWidth="1"/>
    <col min="6" max="6" width="9.109375" style="6" customWidth="1"/>
    <col min="7" max="7" width="9.109375" customWidth="1"/>
    <col min="8" max="8" width="8.332031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6">
        <v>162</v>
      </c>
    </row>
    <row r="3" spans="1:9" x14ac:dyDescent="0.3">
      <c r="A3" s="1" t="s">
        <v>22</v>
      </c>
      <c r="B3" t="s" vm="3">
        <v>9</v>
      </c>
    </row>
    <row r="5" spans="1:9" s="10" customFormat="1" ht="43.2" x14ac:dyDescent="0.3">
      <c r="A5" s="9" t="s">
        <v>1</v>
      </c>
      <c r="B5" t="s">
        <v>60</v>
      </c>
      <c r="C5" t="s">
        <v>25</v>
      </c>
      <c r="D5" s="10" t="s">
        <v>0</v>
      </c>
      <c r="E5" s="10" t="s">
        <v>19</v>
      </c>
      <c r="F5" s="10" t="s">
        <v>18</v>
      </c>
      <c r="G5" s="10" t="s">
        <v>20</v>
      </c>
      <c r="H5" s="21" t="s">
        <v>42</v>
      </c>
      <c r="I5" s="10" t="s">
        <v>24</v>
      </c>
    </row>
    <row r="6" spans="1:9" x14ac:dyDescent="0.3">
      <c r="A6" s="2" t="s">
        <v>66</v>
      </c>
      <c r="B6" s="3"/>
      <c r="C6" s="3"/>
      <c r="D6" s="3">
        <v>25.9</v>
      </c>
      <c r="E6" s="3">
        <v>25.9</v>
      </c>
      <c r="G6" s="6">
        <v>3185</v>
      </c>
      <c r="H6" s="6"/>
      <c r="I6" s="3">
        <v>1050</v>
      </c>
    </row>
    <row r="7" spans="1:9" x14ac:dyDescent="0.3">
      <c r="A7" s="2" t="s">
        <v>75</v>
      </c>
      <c r="B7" s="3"/>
      <c r="C7" s="3">
        <v>158</v>
      </c>
      <c r="D7" s="3">
        <v>177.5</v>
      </c>
      <c r="E7" s="3">
        <v>177.5</v>
      </c>
      <c r="F7" s="6">
        <v>113950</v>
      </c>
      <c r="G7" s="6">
        <v>19075</v>
      </c>
      <c r="H7" s="6"/>
      <c r="I7" s="3">
        <v>1050</v>
      </c>
    </row>
    <row r="8" spans="1:9" x14ac:dyDescent="0.3">
      <c r="A8" s="2" t="s">
        <v>12</v>
      </c>
      <c r="B8" s="3"/>
      <c r="C8" s="3"/>
      <c r="D8" s="3">
        <v>315.75</v>
      </c>
      <c r="E8" s="3">
        <v>315.75</v>
      </c>
      <c r="G8" s="6">
        <v>215137.5</v>
      </c>
      <c r="H8" s="6"/>
      <c r="I8" s="3">
        <v>950</v>
      </c>
    </row>
    <row r="9" spans="1:9" x14ac:dyDescent="0.3">
      <c r="A9" s="2" t="s">
        <v>89</v>
      </c>
      <c r="B9" s="3"/>
      <c r="C9" s="3">
        <v>1</v>
      </c>
      <c r="D9" s="3">
        <v>1</v>
      </c>
      <c r="E9" s="3">
        <v>1</v>
      </c>
      <c r="F9" s="6">
        <v>0</v>
      </c>
      <c r="G9" s="6"/>
      <c r="H9" s="6"/>
      <c r="I9" s="3">
        <v>0</v>
      </c>
    </row>
    <row r="10" spans="1:9" x14ac:dyDescent="0.3">
      <c r="A10" s="2" t="s">
        <v>161</v>
      </c>
      <c r="B10" s="3"/>
      <c r="C10" s="3">
        <v>8</v>
      </c>
      <c r="D10" s="3">
        <v>8</v>
      </c>
      <c r="E10" s="3">
        <v>8</v>
      </c>
      <c r="F10" s="6">
        <v>15000</v>
      </c>
      <c r="G10" s="6"/>
      <c r="H10" s="6"/>
      <c r="I10" s="3">
        <v>1875</v>
      </c>
    </row>
    <row r="11" spans="1:9" x14ac:dyDescent="0.3">
      <c r="A11" s="2" t="s">
        <v>26</v>
      </c>
      <c r="B11" s="3"/>
      <c r="C11" s="3">
        <v>140</v>
      </c>
      <c r="D11" s="3">
        <v>140</v>
      </c>
      <c r="E11" s="3">
        <v>140</v>
      </c>
      <c r="F11" s="6">
        <v>91800</v>
      </c>
      <c r="G11" s="6"/>
      <c r="H11" s="6"/>
      <c r="I11" s="3">
        <v>1050</v>
      </c>
    </row>
    <row r="12" spans="1:9" x14ac:dyDescent="0.3">
      <c r="A12" s="2" t="s">
        <v>17</v>
      </c>
      <c r="B12" s="3"/>
      <c r="C12" s="3">
        <v>0.25</v>
      </c>
      <c r="D12" s="3">
        <v>0.25</v>
      </c>
      <c r="E12" s="3">
        <v>0.25</v>
      </c>
      <c r="F12" s="6">
        <v>162.5</v>
      </c>
      <c r="G12" s="6"/>
      <c r="H12" s="6"/>
      <c r="I12" s="3">
        <v>650</v>
      </c>
    </row>
    <row r="13" spans="1:9" x14ac:dyDescent="0.3">
      <c r="A13" s="2" t="s">
        <v>158</v>
      </c>
      <c r="B13" s="3"/>
      <c r="C13" s="3">
        <v>77</v>
      </c>
      <c r="D13" s="3">
        <v>77</v>
      </c>
      <c r="E13" s="3">
        <v>77</v>
      </c>
      <c r="F13" s="6">
        <v>62300</v>
      </c>
      <c r="G13" s="6"/>
      <c r="H13" s="6"/>
      <c r="I13" s="3">
        <v>700</v>
      </c>
    </row>
    <row r="14" spans="1:9" x14ac:dyDescent="0.3">
      <c r="A14" s="2" t="s">
        <v>157</v>
      </c>
      <c r="B14" s="3"/>
      <c r="C14" s="3">
        <v>59</v>
      </c>
      <c r="D14" s="3">
        <v>59</v>
      </c>
      <c r="E14" s="3">
        <v>59</v>
      </c>
      <c r="F14" s="6">
        <v>47450</v>
      </c>
      <c r="G14" s="6"/>
      <c r="H14" s="6"/>
      <c r="I14" s="3">
        <v>650</v>
      </c>
    </row>
    <row r="15" spans="1:9" x14ac:dyDescent="0.3">
      <c r="A15" s="2" t="s">
        <v>10</v>
      </c>
      <c r="B15" s="3"/>
      <c r="C15" s="3">
        <v>4.5</v>
      </c>
      <c r="D15" s="3">
        <v>4.6500000000000004</v>
      </c>
      <c r="E15" s="3">
        <v>4.6500000000000004</v>
      </c>
      <c r="F15" s="6">
        <v>2925</v>
      </c>
      <c r="G15" s="6">
        <v>97.5</v>
      </c>
      <c r="H15" s="6"/>
      <c r="I15" s="3">
        <v>650</v>
      </c>
    </row>
    <row r="16" spans="1:9" x14ac:dyDescent="0.3">
      <c r="A16" s="2" t="s">
        <v>27</v>
      </c>
      <c r="B16" s="3"/>
      <c r="C16" s="3">
        <v>20.75</v>
      </c>
      <c r="D16" s="3">
        <v>21.75</v>
      </c>
      <c r="E16" s="3">
        <v>21.75</v>
      </c>
      <c r="F16" s="6">
        <v>14187.5</v>
      </c>
      <c r="G16" s="6">
        <v>700</v>
      </c>
      <c r="H16" s="6"/>
      <c r="I16" s="3">
        <v>700</v>
      </c>
    </row>
    <row r="17" spans="1:9" x14ac:dyDescent="0.3">
      <c r="A17" s="2" t="s">
        <v>163</v>
      </c>
      <c r="B17" s="3"/>
      <c r="C17" s="3">
        <v>27.25</v>
      </c>
      <c r="D17" s="3">
        <v>32.25</v>
      </c>
      <c r="E17" s="3">
        <v>32.25</v>
      </c>
      <c r="F17" s="6">
        <v>4200</v>
      </c>
      <c r="G17" s="6">
        <v>5250</v>
      </c>
      <c r="H17" s="6"/>
      <c r="I17" s="3">
        <v>1050</v>
      </c>
    </row>
    <row r="18" spans="1:9" x14ac:dyDescent="0.3">
      <c r="A18" s="2" t="s">
        <v>2</v>
      </c>
      <c r="B18" s="3"/>
      <c r="C18" s="3">
        <v>495.75</v>
      </c>
      <c r="D18" s="3">
        <v>863.05</v>
      </c>
      <c r="E18" s="3">
        <v>863.05</v>
      </c>
      <c r="F18" s="6">
        <v>351975</v>
      </c>
      <c r="G18" s="6">
        <v>243445</v>
      </c>
      <c r="H18" s="6"/>
      <c r="I18" s="3">
        <v>1875</v>
      </c>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106"/>
  <sheetViews>
    <sheetView topLeftCell="C1" zoomScale="70" zoomScaleNormal="70" workbookViewId="0">
      <selection activeCell="O11" sqref="O11"/>
    </sheetView>
  </sheetViews>
  <sheetFormatPr defaultRowHeight="14.4" x14ac:dyDescent="0.3"/>
  <cols>
    <col min="1" max="1" width="21" customWidth="1"/>
    <col min="2" max="2" width="2.5546875" customWidth="1"/>
    <col min="3" max="3" width="26.88671875" customWidth="1"/>
    <col min="4" max="4" width="17.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6" width="10.5546875" customWidth="1"/>
    <col min="17" max="17" width="10.88671875" customWidth="1"/>
    <col min="18" max="19" width="10.5546875" customWidth="1"/>
    <col min="20" max="20" width="10.88671875" customWidth="1"/>
    <col min="21" max="21" width="10.5546875" customWidth="1"/>
    <col min="22" max="25" width="10.88671875" customWidth="1"/>
    <col min="26" max="27" width="10.5546875" customWidth="1"/>
    <col min="28" max="31" width="10.88671875" customWidth="1"/>
    <col min="32" max="32" width="10.5546875" customWidth="1"/>
    <col min="33" max="35" width="10.88671875" customWidth="1"/>
    <col min="36" max="36" width="10.5546875" customWidth="1"/>
    <col min="37" max="38" width="10.33203125" customWidth="1"/>
    <col min="39" max="40" width="10.5546875" customWidth="1"/>
    <col min="41" max="41" width="10.33203125" customWidth="1"/>
    <col min="42" max="42" width="9.6640625" customWidth="1"/>
    <col min="43" max="43" width="10" customWidth="1"/>
    <col min="44" max="44" width="10.33203125" customWidth="1"/>
    <col min="45" max="47" width="10.5546875" customWidth="1"/>
    <col min="48" max="48" width="10.33203125" customWidth="1"/>
    <col min="49" max="52" width="10.5546875" customWidth="1"/>
    <col min="53" max="53" width="10.33203125" customWidth="1"/>
    <col min="54" max="55" width="10.5546875" customWidth="1"/>
    <col min="56" max="57" width="10.88671875" customWidth="1"/>
    <col min="58" max="59" width="10.5546875" customWidth="1"/>
    <col min="60" max="62" width="10.88671875" customWidth="1"/>
    <col min="63" max="64" width="10.5546875" customWidth="1"/>
    <col min="65" max="65" width="10.88671875" customWidth="1"/>
    <col min="66" max="67" width="10.5546875" customWidth="1"/>
    <col min="68" max="68" width="10.88671875" customWidth="1"/>
    <col min="69" max="69" width="10.5546875" customWidth="1"/>
    <col min="70" max="70" width="10.5546875" bestFit="1" customWidth="1"/>
    <col min="71" max="73" width="10.88671875" bestFit="1" customWidth="1"/>
    <col min="74" max="75" width="10.5546875" bestFit="1" customWidth="1"/>
    <col min="76" max="79" width="10.88671875" bestFit="1" customWidth="1"/>
    <col min="80" max="80" width="10.5546875" bestFit="1" customWidth="1"/>
    <col min="81" max="84" width="10.88671875" bestFit="1" customWidth="1"/>
    <col min="85" max="86" width="10.5546875" bestFit="1" customWidth="1"/>
    <col min="87" max="89" width="10.88671875" bestFit="1" customWidth="1"/>
    <col min="90" max="90" width="10.33203125" bestFit="1" customWidth="1"/>
    <col min="91" max="91" width="10.5546875" bestFit="1" customWidth="1"/>
    <col min="92" max="92" width="10.88671875" bestFit="1" customWidth="1"/>
    <col min="93" max="94" width="10.5546875" bestFit="1" customWidth="1"/>
    <col min="95" max="95" width="10.88671875" bestFit="1" customWidth="1"/>
    <col min="96" max="96" width="10.5546875" bestFit="1" customWidth="1"/>
    <col min="97" max="99" width="10.88671875" bestFit="1" customWidth="1"/>
    <col min="100" max="100" width="10.5546875" bestFit="1" customWidth="1"/>
  </cols>
  <sheetData>
    <row r="1" spans="3:100" ht="5.25" customHeight="1" x14ac:dyDescent="0.3"/>
    <row r="2" spans="3:100" s="40" customFormat="1" x14ac:dyDescent="0.3">
      <c r="C2" s="1" t="s">
        <v>150</v>
      </c>
      <c r="D2" t="s" vm="14">
        <v>107</v>
      </c>
      <c r="E2" s="18"/>
      <c r="F2" s="18"/>
      <c r="G2" s="18"/>
      <c r="H2" s="18"/>
      <c r="I2" s="18"/>
      <c r="J2" s="18"/>
      <c r="K2" s="62"/>
      <c r="L2" s="62"/>
      <c r="M2" s="6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133</v>
      </c>
      <c r="E4" t="s">
        <v>19</v>
      </c>
      <c r="F4" t="s">
        <v>74</v>
      </c>
      <c r="G4" t="s">
        <v>58</v>
      </c>
      <c r="H4" t="s">
        <v>132</v>
      </c>
      <c r="I4" t="s">
        <v>28</v>
      </c>
      <c r="J4" t="s">
        <v>34</v>
      </c>
      <c r="K4" t="s">
        <v>35</v>
      </c>
      <c r="L4" t="s">
        <v>134</v>
      </c>
    </row>
    <row r="5" spans="3:100" x14ac:dyDescent="0.3">
      <c r="C5" s="2" t="s">
        <v>151</v>
      </c>
      <c r="D5" s="3">
        <v>-1</v>
      </c>
      <c r="E5" s="3">
        <v>222</v>
      </c>
      <c r="F5" s="3"/>
      <c r="G5" s="3">
        <v>11</v>
      </c>
      <c r="H5" s="3"/>
      <c r="I5" s="3">
        <v>211</v>
      </c>
      <c r="J5" s="3">
        <v>192</v>
      </c>
      <c r="K5" s="20">
        <v>5.7291666666666664E-2</v>
      </c>
      <c r="L5" s="20">
        <v>0.9</v>
      </c>
    </row>
    <row r="6" spans="3:100" x14ac:dyDescent="0.3">
      <c r="C6" s="4" t="s">
        <v>66</v>
      </c>
      <c r="D6" s="3"/>
      <c r="E6" s="3">
        <v>201.5</v>
      </c>
      <c r="F6" s="3"/>
      <c r="G6" s="3"/>
      <c r="H6" s="3"/>
      <c r="I6" s="3">
        <v>201.5</v>
      </c>
      <c r="J6" s="3">
        <v>192</v>
      </c>
      <c r="K6" s="20"/>
      <c r="L6" s="20"/>
    </row>
    <row r="7" spans="3:100" x14ac:dyDescent="0.3">
      <c r="C7" s="4" t="s">
        <v>12</v>
      </c>
      <c r="D7" s="3"/>
      <c r="E7" s="3">
        <v>9.5</v>
      </c>
      <c r="F7" s="3"/>
      <c r="G7" s="3"/>
      <c r="H7" s="3"/>
      <c r="I7" s="3">
        <v>9.5</v>
      </c>
      <c r="J7" s="3">
        <v>192</v>
      </c>
      <c r="K7" s="20"/>
      <c r="L7" s="20"/>
    </row>
    <row r="8" spans="3:100" x14ac:dyDescent="0.3">
      <c r="C8" s="5" t="s">
        <v>152</v>
      </c>
      <c r="D8" s="3"/>
      <c r="E8" s="3">
        <v>8</v>
      </c>
      <c r="F8" s="3"/>
      <c r="G8" s="3"/>
      <c r="H8" s="3"/>
      <c r="I8" s="3">
        <v>8</v>
      </c>
      <c r="J8" s="3">
        <v>192</v>
      </c>
      <c r="K8" s="20"/>
      <c r="L8" s="20"/>
    </row>
    <row r="9" spans="3:100" x14ac:dyDescent="0.3">
      <c r="C9" s="5" t="s">
        <v>153</v>
      </c>
      <c r="D9" s="3"/>
      <c r="E9" s="3">
        <v>1</v>
      </c>
      <c r="F9" s="3"/>
      <c r="G9" s="3"/>
      <c r="H9" s="3"/>
      <c r="I9" s="3">
        <v>1</v>
      </c>
      <c r="J9" s="3">
        <v>192</v>
      </c>
      <c r="K9" s="20"/>
      <c r="L9" s="20"/>
    </row>
    <row r="10" spans="3:100" x14ac:dyDescent="0.3">
      <c r="C10" s="63" t="s">
        <v>107</v>
      </c>
      <c r="D10" s="3"/>
      <c r="E10" s="3">
        <v>1</v>
      </c>
      <c r="F10" s="3"/>
      <c r="G10" s="3"/>
      <c r="H10" s="3"/>
      <c r="I10" s="3">
        <v>1</v>
      </c>
      <c r="J10" s="3">
        <v>192</v>
      </c>
      <c r="K10" s="20"/>
      <c r="L10" s="20"/>
    </row>
    <row r="11" spans="3:100" x14ac:dyDescent="0.3">
      <c r="C11" s="5" t="s">
        <v>36</v>
      </c>
      <c r="D11" s="3"/>
      <c r="E11" s="3">
        <v>0.5</v>
      </c>
      <c r="F11" s="3"/>
      <c r="G11" s="3"/>
      <c r="H11" s="3"/>
      <c r="I11" s="3">
        <v>0.5</v>
      </c>
      <c r="J11" s="3">
        <v>192</v>
      </c>
      <c r="K11" s="20"/>
      <c r="L11" s="20"/>
    </row>
    <row r="12" spans="3:100" x14ac:dyDescent="0.3">
      <c r="C12" s="4" t="s">
        <v>10</v>
      </c>
      <c r="D12" s="3">
        <v>-1</v>
      </c>
      <c r="E12" s="3">
        <v>11</v>
      </c>
      <c r="F12" s="3"/>
      <c r="G12" s="3">
        <v>11</v>
      </c>
      <c r="H12" s="3"/>
      <c r="I12" s="3"/>
      <c r="J12" s="3">
        <v>192</v>
      </c>
      <c r="K12" s="20">
        <v>5.7291666666666664E-2</v>
      </c>
      <c r="L12" s="20">
        <v>0.9</v>
      </c>
    </row>
    <row r="13" spans="3:100" x14ac:dyDescent="0.3">
      <c r="C13" s="2" t="s">
        <v>128</v>
      </c>
      <c r="D13" s="3">
        <v>-1</v>
      </c>
      <c r="E13" s="3">
        <v>169.5</v>
      </c>
      <c r="F13" s="3"/>
      <c r="G13" s="3">
        <v>19</v>
      </c>
      <c r="H13" s="3"/>
      <c r="I13" s="3">
        <v>150.5</v>
      </c>
      <c r="J13" s="3">
        <v>152</v>
      </c>
      <c r="K13" s="20">
        <v>0.125</v>
      </c>
      <c r="L13" s="20">
        <v>0.9</v>
      </c>
    </row>
    <row r="14" spans="3:100" x14ac:dyDescent="0.3">
      <c r="C14" s="4" t="s">
        <v>66</v>
      </c>
      <c r="D14" s="3"/>
      <c r="E14" s="3">
        <v>71</v>
      </c>
      <c r="F14" s="3"/>
      <c r="G14" s="3"/>
      <c r="H14" s="3"/>
      <c r="I14" s="3">
        <v>71</v>
      </c>
      <c r="J14" s="3">
        <v>152</v>
      </c>
      <c r="K14" s="20"/>
      <c r="L14" s="20"/>
    </row>
    <row r="15" spans="3:100" x14ac:dyDescent="0.3">
      <c r="C15" s="4" t="s">
        <v>12</v>
      </c>
      <c r="D15" s="3"/>
      <c r="E15" s="3">
        <v>50</v>
      </c>
      <c r="F15" s="3"/>
      <c r="G15" s="3"/>
      <c r="H15" s="3"/>
      <c r="I15" s="3">
        <v>50</v>
      </c>
      <c r="J15" s="3">
        <v>152</v>
      </c>
      <c r="K15" s="20"/>
      <c r="L15" s="20"/>
    </row>
    <row r="16" spans="3:100" x14ac:dyDescent="0.3">
      <c r="C16" s="5" t="s">
        <v>12</v>
      </c>
      <c r="D16" s="3"/>
      <c r="E16" s="3">
        <v>1</v>
      </c>
      <c r="F16" s="3"/>
      <c r="G16" s="3"/>
      <c r="H16" s="3"/>
      <c r="I16" s="3">
        <v>1</v>
      </c>
      <c r="J16" s="3">
        <v>152</v>
      </c>
      <c r="K16" s="20"/>
      <c r="L16" s="20"/>
    </row>
    <row r="17" spans="3:12" x14ac:dyDescent="0.3">
      <c r="C17" s="5" t="s">
        <v>152</v>
      </c>
      <c r="D17" s="3"/>
      <c r="E17" s="3">
        <v>6</v>
      </c>
      <c r="F17" s="3"/>
      <c r="G17" s="3"/>
      <c r="H17" s="3"/>
      <c r="I17" s="3">
        <v>6</v>
      </c>
      <c r="J17" s="3">
        <v>152</v>
      </c>
      <c r="K17" s="20"/>
      <c r="L17" s="20"/>
    </row>
    <row r="18" spans="3:12" x14ac:dyDescent="0.3">
      <c r="C18" s="5" t="s">
        <v>154</v>
      </c>
      <c r="D18" s="3"/>
      <c r="E18" s="3">
        <v>38</v>
      </c>
      <c r="F18" s="3"/>
      <c r="G18" s="3"/>
      <c r="H18" s="3"/>
      <c r="I18" s="3">
        <v>38</v>
      </c>
      <c r="J18" s="3">
        <v>152</v>
      </c>
      <c r="K18" s="20"/>
      <c r="L18" s="20"/>
    </row>
    <row r="19" spans="3:12" x14ac:dyDescent="0.3">
      <c r="C19" s="5" t="s">
        <v>153</v>
      </c>
      <c r="D19" s="3"/>
      <c r="E19" s="3">
        <v>5</v>
      </c>
      <c r="F19" s="3"/>
      <c r="G19" s="3"/>
      <c r="H19" s="3"/>
      <c r="I19" s="3">
        <v>5</v>
      </c>
      <c r="J19" s="3">
        <v>152</v>
      </c>
      <c r="K19" s="20"/>
      <c r="L19" s="20"/>
    </row>
    <row r="20" spans="3:12" x14ac:dyDescent="0.3">
      <c r="C20" s="63" t="s">
        <v>107</v>
      </c>
      <c r="D20" s="3"/>
      <c r="E20" s="3">
        <v>5</v>
      </c>
      <c r="F20" s="3"/>
      <c r="G20" s="3"/>
      <c r="H20" s="3"/>
      <c r="I20" s="3">
        <v>5</v>
      </c>
      <c r="J20" s="3">
        <v>152</v>
      </c>
      <c r="K20" s="20"/>
      <c r="L20" s="20"/>
    </row>
    <row r="21" spans="3:12" x14ac:dyDescent="0.3">
      <c r="C21" s="4" t="s">
        <v>10</v>
      </c>
      <c r="D21" s="3">
        <v>-1</v>
      </c>
      <c r="E21" s="3">
        <v>48.5</v>
      </c>
      <c r="F21" s="3"/>
      <c r="G21" s="3">
        <v>19</v>
      </c>
      <c r="H21" s="3"/>
      <c r="I21" s="3">
        <v>29.5</v>
      </c>
      <c r="J21" s="3">
        <v>152</v>
      </c>
      <c r="K21" s="20">
        <v>0.125</v>
      </c>
      <c r="L21" s="20">
        <v>0.9</v>
      </c>
    </row>
    <row r="22" spans="3:12" x14ac:dyDescent="0.3">
      <c r="C22" s="2" t="s">
        <v>2</v>
      </c>
      <c r="D22" s="3">
        <v>-1</v>
      </c>
      <c r="E22" s="3">
        <v>391.5</v>
      </c>
      <c r="F22" s="3"/>
      <c r="G22" s="3">
        <v>30</v>
      </c>
      <c r="H22" s="3"/>
      <c r="I22" s="3">
        <v>361.5</v>
      </c>
      <c r="J22" s="3">
        <v>344</v>
      </c>
      <c r="K22" s="20">
        <v>8.7209302325581398E-2</v>
      </c>
      <c r="L22" s="20">
        <v>0.9</v>
      </c>
    </row>
    <row r="23" spans="3:12" ht="1.2" customHeight="1" x14ac:dyDescent="0.3"/>
    <row r="24" spans="3:12" ht="1.2" customHeight="1" x14ac:dyDescent="0.3"/>
    <row r="25" spans="3:12" ht="1.2" customHeight="1" x14ac:dyDescent="0.3"/>
    <row r="26" spans="3:12" ht="1.2" customHeight="1" x14ac:dyDescent="0.3"/>
    <row r="27" spans="3:12" ht="1.2" customHeight="1" x14ac:dyDescent="0.3"/>
    <row r="28" spans="3:12" ht="1.2" customHeight="1" x14ac:dyDescent="0.3"/>
    <row r="29" spans="3:12" ht="1.2" customHeight="1" x14ac:dyDescent="0.3"/>
    <row r="30" spans="3:12" ht="1.2" customHeight="1" x14ac:dyDescent="0.3"/>
    <row r="31" spans="3:12" ht="1.2" customHeight="1" x14ac:dyDescent="0.3"/>
    <row r="32" spans="3:1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2" ht="1.2" customHeight="1" x14ac:dyDescent="0.3">
      <c r="C81" s="2"/>
      <c r="D81" s="3"/>
      <c r="E81" s="3"/>
      <c r="F81" s="3"/>
      <c r="G81" s="3"/>
      <c r="H81" s="3"/>
      <c r="I81" s="3"/>
      <c r="J81" s="3"/>
      <c r="K81" s="20"/>
      <c r="L81" s="20"/>
    </row>
    <row r="82" spans="3:12" ht="1.2" customHeight="1" x14ac:dyDescent="0.3">
      <c r="C82" s="2"/>
      <c r="D82" s="3"/>
      <c r="E82" s="3"/>
      <c r="F82" s="3"/>
      <c r="G82" s="3"/>
      <c r="H82" s="3"/>
      <c r="I82" s="3"/>
      <c r="J82" s="3"/>
      <c r="K82" s="20"/>
      <c r="L82" s="20"/>
    </row>
    <row r="83" spans="3:12" ht="1.2" customHeight="1" x14ac:dyDescent="0.3">
      <c r="C83" s="2"/>
      <c r="D83" s="3"/>
      <c r="E83" s="3"/>
      <c r="F83" s="3"/>
      <c r="G83" s="3"/>
      <c r="H83" s="3"/>
      <c r="I83" s="3"/>
      <c r="J83" s="3"/>
      <c r="K83" s="20"/>
      <c r="L83" s="20"/>
    </row>
    <row r="84" spans="3:12" ht="1.2" customHeight="1" x14ac:dyDescent="0.3">
      <c r="C84" s="2"/>
      <c r="D84" s="3"/>
      <c r="E84" s="3"/>
      <c r="F84" s="3"/>
      <c r="G84" s="3"/>
      <c r="H84" s="3"/>
      <c r="I84" s="3"/>
      <c r="J84" s="3"/>
      <c r="K84" s="20"/>
      <c r="L84" s="20"/>
    </row>
    <row r="85" spans="3:12" ht="1.2" customHeight="1" x14ac:dyDescent="0.3">
      <c r="C85" s="2"/>
      <c r="D85" s="3"/>
      <c r="E85" s="3"/>
      <c r="F85" s="3"/>
      <c r="G85" s="3"/>
      <c r="H85" s="3"/>
      <c r="I85" s="3"/>
      <c r="J85" s="3"/>
      <c r="K85" s="20"/>
      <c r="L85" s="20"/>
    </row>
    <row r="86" spans="3:12" ht="1.2" customHeight="1" x14ac:dyDescent="0.3">
      <c r="C86" s="2"/>
      <c r="D86" s="3"/>
      <c r="E86" s="3"/>
      <c r="F86" s="3"/>
      <c r="G86" s="3"/>
      <c r="H86" s="3"/>
      <c r="I86" s="3"/>
      <c r="J86" s="3"/>
      <c r="K86" s="20"/>
      <c r="L86" s="20"/>
    </row>
    <row r="87" spans="3:12" ht="1.2" customHeight="1" x14ac:dyDescent="0.3">
      <c r="C87" s="2"/>
      <c r="D87" s="3"/>
      <c r="E87" s="3"/>
      <c r="F87" s="3"/>
      <c r="G87" s="3"/>
      <c r="H87" s="3"/>
      <c r="I87" s="3"/>
      <c r="J87" s="3"/>
      <c r="K87" s="20"/>
      <c r="L87" s="20"/>
    </row>
    <row r="88" spans="3:12" ht="1.2" customHeight="1" x14ac:dyDescent="0.3">
      <c r="C88" s="2"/>
      <c r="D88" s="3"/>
      <c r="E88" s="3"/>
      <c r="F88" s="3"/>
      <c r="G88" s="3"/>
      <c r="H88" s="3"/>
      <c r="I88" s="3"/>
      <c r="J88" s="3"/>
      <c r="K88" s="20"/>
      <c r="L88" s="20"/>
    </row>
    <row r="89" spans="3:12" ht="1.2" customHeight="1" x14ac:dyDescent="0.3">
      <c r="C89" s="2"/>
      <c r="D89" s="3"/>
      <c r="E89" s="3"/>
      <c r="F89" s="3"/>
      <c r="G89" s="3"/>
      <c r="H89" s="3"/>
      <c r="I89" s="3"/>
      <c r="J89" s="3"/>
      <c r="K89" s="20"/>
      <c r="L89" s="20"/>
    </row>
    <row r="91" spans="3:12" x14ac:dyDescent="0.3">
      <c r="C91" s="1" t="s">
        <v>150</v>
      </c>
      <c r="D91" t="s" vm="14">
        <v>107</v>
      </c>
      <c r="E91" s="18"/>
      <c r="F91" s="18"/>
      <c r="G91" s="18"/>
      <c r="H91" s="18"/>
      <c r="I91" s="18"/>
      <c r="J91" s="18"/>
      <c r="K91" s="62"/>
      <c r="L91" s="62"/>
    </row>
    <row r="93" spans="3:12" x14ac:dyDescent="0.3">
      <c r="C93" s="1" t="s">
        <v>19</v>
      </c>
      <c r="D93" s="1" t="s">
        <v>3</v>
      </c>
    </row>
    <row r="94" spans="3:12" x14ac:dyDescent="0.3">
      <c r="D94" t="s">
        <v>95</v>
      </c>
      <c r="K94" t="s">
        <v>155</v>
      </c>
      <c r="L94" t="s">
        <v>2</v>
      </c>
    </row>
    <row r="95" spans="3:12" x14ac:dyDescent="0.3">
      <c r="D95" t="s">
        <v>151</v>
      </c>
      <c r="I95" t="s">
        <v>156</v>
      </c>
      <c r="J95" t="s">
        <v>128</v>
      </c>
    </row>
    <row r="96" spans="3:12" x14ac:dyDescent="0.3">
      <c r="C96" s="1" t="s">
        <v>1</v>
      </c>
      <c r="D96" t="s">
        <v>145</v>
      </c>
      <c r="E96" t="s">
        <v>146</v>
      </c>
      <c r="F96" t="s">
        <v>147</v>
      </c>
      <c r="G96" t="s">
        <v>148</v>
      </c>
      <c r="H96" t="s">
        <v>149</v>
      </c>
    </row>
    <row r="97" spans="3:14" x14ac:dyDescent="0.3">
      <c r="C97" s="2" t="s">
        <v>151</v>
      </c>
      <c r="D97" s="3">
        <v>16.5</v>
      </c>
      <c r="E97" s="3">
        <v>40</v>
      </c>
      <c r="F97" s="3">
        <v>85</v>
      </c>
      <c r="G97" s="3">
        <v>42.5</v>
      </c>
      <c r="H97" s="3">
        <v>38</v>
      </c>
      <c r="I97" s="3">
        <v>222</v>
      </c>
      <c r="J97" s="3"/>
      <c r="K97" s="3">
        <v>222</v>
      </c>
      <c r="L97" s="3">
        <v>222</v>
      </c>
    </row>
    <row r="98" spans="3:14" x14ac:dyDescent="0.3">
      <c r="C98" s="4" t="s">
        <v>66</v>
      </c>
      <c r="D98" s="3">
        <v>8</v>
      </c>
      <c r="E98" s="3">
        <v>40</v>
      </c>
      <c r="F98" s="3">
        <v>85</v>
      </c>
      <c r="G98" s="3">
        <v>34</v>
      </c>
      <c r="H98" s="3">
        <v>34.5</v>
      </c>
      <c r="I98" s="3">
        <v>201.5</v>
      </c>
      <c r="J98" s="3"/>
      <c r="K98" s="3">
        <v>201.5</v>
      </c>
      <c r="L98" s="3">
        <v>201.5</v>
      </c>
    </row>
    <row r="99" spans="3:14" x14ac:dyDescent="0.3">
      <c r="C99" s="4" t="s">
        <v>12</v>
      </c>
      <c r="D99" s="3">
        <v>8.5</v>
      </c>
      <c r="E99" s="3"/>
      <c r="F99" s="3"/>
      <c r="G99" s="3"/>
      <c r="H99" s="3">
        <v>1</v>
      </c>
      <c r="I99" s="3">
        <v>9.5</v>
      </c>
      <c r="J99" s="3"/>
      <c r="K99" s="3">
        <v>9.5</v>
      </c>
      <c r="L99" s="3">
        <v>9.5</v>
      </c>
    </row>
    <row r="100" spans="3:14" x14ac:dyDescent="0.3">
      <c r="C100" s="4" t="s">
        <v>10</v>
      </c>
      <c r="D100" s="3"/>
      <c r="E100" s="3"/>
      <c r="F100" s="3"/>
      <c r="G100" s="3">
        <v>8.5</v>
      </c>
      <c r="H100" s="3">
        <v>2.5</v>
      </c>
      <c r="I100" s="3">
        <v>11</v>
      </c>
      <c r="J100" s="3"/>
      <c r="K100" s="3">
        <v>11</v>
      </c>
      <c r="L100" s="3">
        <v>11</v>
      </c>
    </row>
    <row r="101" spans="3:14" x14ac:dyDescent="0.3">
      <c r="C101" s="2" t="s">
        <v>128</v>
      </c>
      <c r="D101" s="3"/>
      <c r="E101" s="3"/>
      <c r="F101" s="3"/>
      <c r="G101" s="3"/>
      <c r="H101" s="3"/>
      <c r="I101" s="3"/>
      <c r="J101" s="3">
        <v>169.5</v>
      </c>
      <c r="K101" s="3">
        <v>169.5</v>
      </c>
      <c r="L101" s="3">
        <v>169.5</v>
      </c>
    </row>
    <row r="102" spans="3:14" x14ac:dyDescent="0.3">
      <c r="C102" s="4" t="s">
        <v>66</v>
      </c>
      <c r="D102" s="3"/>
      <c r="E102" s="3"/>
      <c r="F102" s="3"/>
      <c r="G102" s="3"/>
      <c r="H102" s="3"/>
      <c r="I102" s="3"/>
      <c r="J102" s="3">
        <v>71</v>
      </c>
      <c r="K102" s="3">
        <v>71</v>
      </c>
      <c r="L102" s="3">
        <v>71</v>
      </c>
    </row>
    <row r="103" spans="3:14" x14ac:dyDescent="0.3">
      <c r="C103" s="4" t="s">
        <v>12</v>
      </c>
      <c r="D103" s="3"/>
      <c r="E103" s="3"/>
      <c r="F103" s="3"/>
      <c r="G103" s="3"/>
      <c r="H103" s="3"/>
      <c r="I103" s="3"/>
      <c r="J103" s="3">
        <v>50</v>
      </c>
      <c r="K103" s="3">
        <v>50</v>
      </c>
      <c r="L103" s="3">
        <v>50</v>
      </c>
    </row>
    <row r="104" spans="3:14" x14ac:dyDescent="0.3">
      <c r="C104" s="4" t="s">
        <v>10</v>
      </c>
      <c r="D104" s="3"/>
      <c r="E104" s="3"/>
      <c r="F104" s="3"/>
      <c r="G104" s="3"/>
      <c r="H104" s="3"/>
      <c r="I104" s="3"/>
      <c r="J104" s="3">
        <v>48.5</v>
      </c>
      <c r="K104" s="3">
        <v>48.5</v>
      </c>
      <c r="L104" s="3">
        <v>48.5</v>
      </c>
    </row>
    <row r="105" spans="3:14" x14ac:dyDescent="0.3">
      <c r="C105" s="2" t="s">
        <v>2</v>
      </c>
      <c r="D105" s="3">
        <v>16.5</v>
      </c>
      <c r="E105" s="3">
        <v>40</v>
      </c>
      <c r="F105" s="3">
        <v>85</v>
      </c>
      <c r="G105" s="3">
        <v>42.5</v>
      </c>
      <c r="H105" s="3">
        <v>38</v>
      </c>
      <c r="I105" s="3">
        <v>222</v>
      </c>
      <c r="J105" s="3">
        <v>169.5</v>
      </c>
      <c r="K105" s="3">
        <v>391.5</v>
      </c>
      <c r="L105" s="3">
        <v>391.5</v>
      </c>
    </row>
    <row r="106" spans="3:14" s="10" customFormat="1" x14ac:dyDescent="0.3">
      <c r="C106"/>
      <c r="D106"/>
      <c r="E106"/>
      <c r="F106"/>
      <c r="G106"/>
      <c r="H106"/>
      <c r="I106"/>
      <c r="J106"/>
      <c r="K106"/>
      <c r="L106"/>
      <c r="M106"/>
      <c r="N106"/>
    </row>
  </sheetData>
  <conditionalFormatting pivot="1" sqref="D5:D22">
    <cfRule type="iconSet" priority="6">
      <iconSet showValue="0">
        <cfvo type="num" val="-1"/>
        <cfvo type="num" val="-0.5"/>
        <cfvo type="num" val="0.5"/>
      </iconSet>
    </cfRule>
  </conditionalFormatting>
  <conditionalFormatting pivot="1">
    <cfRule type="colorScale" priority="5">
      <colorScale>
        <cfvo type="min"/>
        <cfvo type="max"/>
        <color rgb="FFFCFCFF"/>
        <color rgb="FF63BE7B"/>
      </colorScale>
    </cfRule>
  </conditionalFormatting>
  <conditionalFormatting pivot="1">
    <cfRule type="colorScale" priority="4">
      <colorScale>
        <cfvo type="min"/>
        <cfvo type="max"/>
        <color rgb="FFFFEF9C"/>
        <color rgb="FF63BE7B"/>
      </colorScale>
    </cfRule>
  </conditionalFormatting>
  <conditionalFormatting pivot="1">
    <cfRule type="colorScale" priority="2">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5"/>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3" customWidth="1"/>
    <col min="19" max="19" width="19.33203125" customWidth="1"/>
    <col min="20" max="20" width="11.5546875" customWidth="1"/>
    <col min="21" max="21" width="8" customWidth="1"/>
    <col min="22" max="22" width="9.77734375" customWidth="1"/>
    <col min="23" max="23" width="13.44140625" customWidth="1"/>
    <col min="24" max="24" width="14.664062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60"/>
      <c r="D2" s="61"/>
      <c r="E2" s="18"/>
      <c r="F2" s="18"/>
      <c r="G2" s="18"/>
      <c r="H2" s="18"/>
      <c r="I2" s="18"/>
      <c r="J2" s="18"/>
      <c r="K2" s="62"/>
      <c r="L2" s="62"/>
      <c r="M2" s="62"/>
      <c r="N2"/>
      <c r="O2"/>
      <c r="Q2" s="41" t="s">
        <v>0</v>
      </c>
      <c r="R2" s="39" t="s">
        <v>1</v>
      </c>
      <c r="S2" s="10" t="s">
        <v>166</v>
      </c>
      <c r="T2" s="10" t="s">
        <v>167</v>
      </c>
      <c r="U2" s="10" t="s">
        <v>168</v>
      </c>
      <c r="V2" s="10" t="s">
        <v>169</v>
      </c>
      <c r="W2" s="10" t="s">
        <v>170</v>
      </c>
      <c r="X2" s="10" t="s">
        <v>171</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133</v>
      </c>
      <c r="E4" t="s">
        <v>19</v>
      </c>
      <c r="F4" t="s">
        <v>74</v>
      </c>
      <c r="G4" t="s">
        <v>58</v>
      </c>
      <c r="H4" t="s">
        <v>132</v>
      </c>
      <c r="I4" t="s">
        <v>28</v>
      </c>
      <c r="J4" t="s">
        <v>34</v>
      </c>
      <c r="K4" t="s">
        <v>35</v>
      </c>
      <c r="L4" t="s">
        <v>134</v>
      </c>
      <c r="P4" s="20"/>
      <c r="R4" s="2" t="s">
        <v>32</v>
      </c>
      <c r="S4" s="3"/>
      <c r="T4" s="3"/>
      <c r="U4" s="3"/>
      <c r="V4" s="3"/>
      <c r="W4" s="3">
        <v>40</v>
      </c>
      <c r="X4" s="3">
        <v>31</v>
      </c>
    </row>
    <row r="5" spans="3:141" x14ac:dyDescent="0.3">
      <c r="C5" s="2" t="s">
        <v>4</v>
      </c>
      <c r="D5" s="3">
        <v>-1</v>
      </c>
      <c r="E5" s="3">
        <v>210.85000000000002</v>
      </c>
      <c r="F5" s="3"/>
      <c r="G5" s="3">
        <v>38.9</v>
      </c>
      <c r="H5" s="3"/>
      <c r="I5" s="3">
        <v>171.95000000000002</v>
      </c>
      <c r="J5" s="3">
        <v>184</v>
      </c>
      <c r="K5" s="20">
        <v>0.21141304347826087</v>
      </c>
      <c r="L5" s="20">
        <v>0.9</v>
      </c>
      <c r="P5" s="20"/>
      <c r="R5" s="2" t="s">
        <v>55</v>
      </c>
      <c r="S5" s="3">
        <v>8</v>
      </c>
      <c r="T5" s="3">
        <v>40</v>
      </c>
      <c r="U5" s="3">
        <v>41</v>
      </c>
      <c r="V5" s="3">
        <v>40</v>
      </c>
      <c r="W5" s="3">
        <v>46</v>
      </c>
      <c r="X5" s="3">
        <v>40.5</v>
      </c>
    </row>
    <row r="6" spans="3:141" x14ac:dyDescent="0.3">
      <c r="C6" s="2" t="s">
        <v>32</v>
      </c>
      <c r="D6" s="3">
        <v>-1</v>
      </c>
      <c r="E6" s="3">
        <v>71</v>
      </c>
      <c r="F6" s="3"/>
      <c r="G6" s="3">
        <v>67</v>
      </c>
      <c r="H6" s="3">
        <v>1.5</v>
      </c>
      <c r="I6" s="3">
        <v>2.5</v>
      </c>
      <c r="J6" s="3">
        <v>184</v>
      </c>
      <c r="K6" s="20">
        <v>0.37228260869565216</v>
      </c>
      <c r="L6" s="20">
        <v>0.44</v>
      </c>
      <c r="P6" s="3"/>
      <c r="R6" s="4" t="s">
        <v>58</v>
      </c>
      <c r="S6" s="3"/>
      <c r="T6" s="3"/>
      <c r="U6" s="3">
        <v>33</v>
      </c>
      <c r="V6" s="3">
        <v>40</v>
      </c>
      <c r="W6" s="3">
        <v>34</v>
      </c>
      <c r="X6" s="3">
        <v>33</v>
      </c>
    </row>
    <row r="7" spans="3:141" x14ac:dyDescent="0.3">
      <c r="C7" s="2" t="s">
        <v>55</v>
      </c>
      <c r="D7" s="3">
        <v>0</v>
      </c>
      <c r="E7" s="3">
        <v>215.5</v>
      </c>
      <c r="F7" s="3"/>
      <c r="G7" s="3">
        <v>140</v>
      </c>
      <c r="H7" s="3">
        <v>10.5</v>
      </c>
      <c r="I7" s="3">
        <v>65</v>
      </c>
      <c r="J7" s="3">
        <v>184</v>
      </c>
      <c r="K7" s="20">
        <v>0.81793478260869568</v>
      </c>
      <c r="L7" s="20">
        <v>0.9</v>
      </c>
      <c r="P7" s="3"/>
      <c r="R7" s="4" t="s">
        <v>176</v>
      </c>
      <c r="S7" s="3"/>
      <c r="T7" s="3"/>
      <c r="U7" s="3"/>
      <c r="V7" s="3"/>
      <c r="W7" s="3">
        <v>3</v>
      </c>
      <c r="X7" s="3">
        <v>7.5</v>
      </c>
    </row>
    <row r="8" spans="3:141" x14ac:dyDescent="0.3">
      <c r="C8" s="2" t="s">
        <v>135</v>
      </c>
      <c r="D8" s="3">
        <v>1</v>
      </c>
      <c r="E8" s="3">
        <v>208</v>
      </c>
      <c r="F8" s="3"/>
      <c r="G8" s="3">
        <v>111.5</v>
      </c>
      <c r="H8" s="3"/>
      <c r="I8" s="3">
        <v>96.5</v>
      </c>
      <c r="J8" s="3">
        <v>184</v>
      </c>
      <c r="K8" s="20">
        <v>0.60597826086956519</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135</v>
      </c>
      <c r="S9" s="3">
        <v>8</v>
      </c>
      <c r="T9" s="3">
        <v>40</v>
      </c>
      <c r="U9" s="3">
        <v>40</v>
      </c>
      <c r="V9" s="3">
        <v>40</v>
      </c>
      <c r="W9" s="3">
        <v>49</v>
      </c>
      <c r="X9" s="3">
        <v>31</v>
      </c>
    </row>
    <row r="10" spans="3:141" x14ac:dyDescent="0.3">
      <c r="C10" s="2" t="s">
        <v>64</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c r="G11" s="3">
        <v>76</v>
      </c>
      <c r="H11" s="3"/>
      <c r="I11" s="3">
        <v>92</v>
      </c>
      <c r="J11" s="3">
        <v>184</v>
      </c>
      <c r="K11" s="20">
        <v>0.41304347826086957</v>
      </c>
      <c r="L11" s="20">
        <v>0.9</v>
      </c>
      <c r="P11" s="20"/>
      <c r="R11" s="2" t="s">
        <v>64</v>
      </c>
      <c r="S11" s="3">
        <v>24</v>
      </c>
      <c r="T11" s="3">
        <v>53</v>
      </c>
      <c r="U11" s="3">
        <v>52</v>
      </c>
      <c r="V11" s="3">
        <v>47</v>
      </c>
      <c r="W11" s="3">
        <v>6</v>
      </c>
      <c r="X11" s="3">
        <v>30</v>
      </c>
    </row>
    <row r="12" spans="3:141" x14ac:dyDescent="0.3">
      <c r="C12" s="2" t="s">
        <v>2</v>
      </c>
      <c r="D12" s="3">
        <v>-1</v>
      </c>
      <c r="E12" s="3">
        <v>1125.3499999999999</v>
      </c>
      <c r="F12" s="3"/>
      <c r="G12" s="3">
        <v>461.4</v>
      </c>
      <c r="H12" s="3">
        <v>85</v>
      </c>
      <c r="I12" s="3">
        <v>578.95000000000005</v>
      </c>
      <c r="J12" s="3">
        <v>184</v>
      </c>
      <c r="K12" s="20">
        <v>0.11878260869565217</v>
      </c>
      <c r="L12" s="20">
        <v>0.51759999999999995</v>
      </c>
      <c r="P12" s="20"/>
      <c r="R12" s="2" t="s">
        <v>16</v>
      </c>
      <c r="S12" s="3">
        <v>24</v>
      </c>
      <c r="T12" s="3">
        <v>64</v>
      </c>
      <c r="U12" s="3">
        <v>40</v>
      </c>
      <c r="V12" s="3">
        <v>40</v>
      </c>
      <c r="W12" s="3"/>
      <c r="X12" s="3"/>
    </row>
    <row r="13" spans="3:141" x14ac:dyDescent="0.3">
      <c r="P13" s="20"/>
      <c r="R13" s="2" t="s">
        <v>2</v>
      </c>
      <c r="S13" s="3">
        <v>71.75</v>
      </c>
      <c r="T13" s="3">
        <v>279.5</v>
      </c>
      <c r="U13" s="3">
        <v>212.95</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91</v>
      </c>
      <c r="U39" s="10" t="s">
        <v>76</v>
      </c>
      <c r="V39" s="10" t="s">
        <v>136</v>
      </c>
      <c r="W39" s="10" t="s">
        <v>137</v>
      </c>
      <c r="X39" s="10" t="s">
        <v>138</v>
      </c>
      <c r="Y39" s="10" t="s">
        <v>109</v>
      </c>
      <c r="Z39" s="10" t="s">
        <v>37</v>
      </c>
      <c r="AA39" s="10" t="s">
        <v>139</v>
      </c>
      <c r="AB39" s="10" t="s">
        <v>77</v>
      </c>
      <c r="AC39" s="10" t="s">
        <v>130</v>
      </c>
      <c r="AD39" s="10" t="s">
        <v>110</v>
      </c>
      <c r="AE39" s="10" t="s">
        <v>97</v>
      </c>
      <c r="AF39" s="10" t="s">
        <v>92</v>
      </c>
      <c r="AG39" s="10" t="s">
        <v>78</v>
      </c>
      <c r="AH39" s="10" t="s">
        <v>111</v>
      </c>
      <c r="AI39" s="10" t="s">
        <v>90</v>
      </c>
      <c r="AJ39" s="10" t="s">
        <v>140</v>
      </c>
      <c r="AK39" s="10" t="s">
        <v>105</v>
      </c>
      <c r="AL39" s="10" t="s">
        <v>152</v>
      </c>
      <c r="AM39" s="10" t="s">
        <v>141</v>
      </c>
      <c r="AN39" s="10" t="s">
        <v>79</v>
      </c>
      <c r="AO39" s="10" t="s">
        <v>80</v>
      </c>
      <c r="AP39" s="10" t="s">
        <v>81</v>
      </c>
      <c r="AQ39" s="10" t="s">
        <v>112</v>
      </c>
      <c r="AR39" s="10" t="s">
        <v>142</v>
      </c>
      <c r="AS39" s="10" t="s">
        <v>113</v>
      </c>
      <c r="AT39" s="10" t="s">
        <v>36</v>
      </c>
      <c r="AU39" s="10" t="s">
        <v>98</v>
      </c>
      <c r="AV39" s="10" t="s">
        <v>82</v>
      </c>
      <c r="AW39" s="10" t="s">
        <v>143</v>
      </c>
      <c r="AX39" s="10" t="s">
        <v>114</v>
      </c>
      <c r="AY39" s="10" t="s">
        <v>159</v>
      </c>
      <c r="AZ39" s="10" t="s">
        <v>115</v>
      </c>
      <c r="BA39" s="10" t="s">
        <v>106</v>
      </c>
      <c r="BB39" s="10" t="s">
        <v>144</v>
      </c>
      <c r="BC39" s="10" t="s">
        <v>2</v>
      </c>
    </row>
    <row r="40" spans="3:55" x14ac:dyDescent="0.3">
      <c r="R40" s="22" t="s">
        <v>85</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178</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63</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3696.6500000000005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65</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c r="AP47" s="18">
        <v>1</v>
      </c>
      <c r="AQ47" s="18"/>
      <c r="AR47" s="18"/>
      <c r="AS47" s="18"/>
      <c r="AT47" s="18"/>
      <c r="AU47" s="18"/>
      <c r="AV47" s="18"/>
      <c r="AW47" s="18"/>
      <c r="AX47" s="18"/>
      <c r="AY47" s="18"/>
      <c r="AZ47" s="18"/>
      <c r="BA47" s="18"/>
      <c r="BB47" s="18"/>
      <c r="BC47" s="19">
        <v>138.5</v>
      </c>
    </row>
    <row r="48" spans="3:55" x14ac:dyDescent="0.3">
      <c r="R48" s="23" t="s">
        <v>55</v>
      </c>
      <c r="S48" s="17"/>
      <c r="T48" s="18">
        <v>13</v>
      </c>
      <c r="U48" s="18">
        <v>73</v>
      </c>
      <c r="V48" s="18">
        <v>29.5</v>
      </c>
      <c r="W48" s="18"/>
      <c r="X48" s="18">
        <v>32</v>
      </c>
      <c r="Y48" s="18">
        <v>6</v>
      </c>
      <c r="Z48" s="18">
        <v>331.5</v>
      </c>
      <c r="AA48" s="18"/>
      <c r="AB48" s="18">
        <v>519</v>
      </c>
      <c r="AC48" s="18"/>
      <c r="AD48" s="18">
        <v>3</v>
      </c>
      <c r="AE48" s="18">
        <v>15.5</v>
      </c>
      <c r="AF48" s="18">
        <v>13</v>
      </c>
      <c r="AG48" s="18">
        <v>290.5</v>
      </c>
      <c r="AH48" s="18"/>
      <c r="AI48" s="18">
        <v>556.5</v>
      </c>
      <c r="AJ48" s="18"/>
      <c r="AK48" s="18">
        <v>10</v>
      </c>
      <c r="AL48" s="18"/>
      <c r="AM48" s="18"/>
      <c r="AN48" s="18">
        <v>103</v>
      </c>
      <c r="AO48" s="18"/>
      <c r="AP48" s="18">
        <v>176</v>
      </c>
      <c r="AQ48" s="18">
        <v>9</v>
      </c>
      <c r="AR48" s="18"/>
      <c r="AS48" s="18">
        <v>9</v>
      </c>
      <c r="AT48" s="18"/>
      <c r="AU48" s="18"/>
      <c r="AV48" s="18"/>
      <c r="AW48" s="18"/>
      <c r="AX48" s="18"/>
      <c r="AY48" s="18"/>
      <c r="AZ48" s="18">
        <v>6</v>
      </c>
      <c r="BA48" s="18"/>
      <c r="BB48" s="18"/>
      <c r="BC48" s="19">
        <v>2195.5</v>
      </c>
    </row>
    <row r="49" spans="18:55" x14ac:dyDescent="0.3">
      <c r="R49" s="23" t="s">
        <v>135</v>
      </c>
      <c r="S49" s="17"/>
      <c r="T49" s="18"/>
      <c r="U49" s="18">
        <v>0.5</v>
      </c>
      <c r="V49" s="18">
        <v>62</v>
      </c>
      <c r="W49" s="18"/>
      <c r="X49" s="18">
        <v>1</v>
      </c>
      <c r="Y49" s="18">
        <v>11</v>
      </c>
      <c r="Z49" s="18">
        <v>57.5</v>
      </c>
      <c r="AA49" s="18"/>
      <c r="AB49" s="18">
        <v>16</v>
      </c>
      <c r="AC49" s="18"/>
      <c r="AD49" s="18">
        <v>14</v>
      </c>
      <c r="AE49" s="18">
        <v>8</v>
      </c>
      <c r="AF49" s="18">
        <v>10.5</v>
      </c>
      <c r="AG49" s="18">
        <v>555</v>
      </c>
      <c r="AH49" s="18">
        <v>1</v>
      </c>
      <c r="AI49" s="18">
        <v>59.5</v>
      </c>
      <c r="AJ49" s="18">
        <v>10</v>
      </c>
      <c r="AK49" s="18"/>
      <c r="AL49" s="18">
        <v>2</v>
      </c>
      <c r="AM49" s="18"/>
      <c r="AN49" s="18">
        <v>39.5</v>
      </c>
      <c r="AO49" s="18">
        <v>9.5</v>
      </c>
      <c r="AP49" s="18">
        <v>126</v>
      </c>
      <c r="AQ49" s="18"/>
      <c r="AR49" s="18"/>
      <c r="AS49" s="18">
        <v>55</v>
      </c>
      <c r="AT49" s="18"/>
      <c r="AU49" s="18"/>
      <c r="AV49" s="18"/>
      <c r="AW49" s="18"/>
      <c r="AX49" s="18"/>
      <c r="AY49" s="18"/>
      <c r="AZ49" s="18"/>
      <c r="BA49" s="18"/>
      <c r="BB49" s="18"/>
      <c r="BC49" s="19">
        <v>1038</v>
      </c>
    </row>
    <row r="50" spans="18:55" ht="15" thickBot="1" x14ac:dyDescent="0.35">
      <c r="R50" s="23" t="s">
        <v>11</v>
      </c>
      <c r="S50" s="17"/>
      <c r="T50" s="18">
        <v>275</v>
      </c>
      <c r="U50" s="18">
        <v>43</v>
      </c>
      <c r="V50" s="18">
        <v>5</v>
      </c>
      <c r="W50" s="18"/>
      <c r="X50" s="18">
        <v>19</v>
      </c>
      <c r="Y50" s="18">
        <v>59.5</v>
      </c>
      <c r="Z50" s="18"/>
      <c r="AA50" s="18"/>
      <c r="AB50" s="18">
        <v>31</v>
      </c>
      <c r="AC50" s="18">
        <v>3.5</v>
      </c>
      <c r="AD50" s="18">
        <v>31</v>
      </c>
      <c r="AE50" s="18"/>
      <c r="AF50" s="18">
        <v>109</v>
      </c>
      <c r="AG50" s="18"/>
      <c r="AH50" s="18"/>
      <c r="AI50" s="18">
        <v>22</v>
      </c>
      <c r="AJ50" s="18"/>
      <c r="AK50" s="18"/>
      <c r="AL50" s="18"/>
      <c r="AM50" s="18"/>
      <c r="AN50" s="18">
        <v>19.5</v>
      </c>
      <c r="AO50" s="18">
        <v>27</v>
      </c>
      <c r="AP50" s="18">
        <v>68</v>
      </c>
      <c r="AQ50" s="18"/>
      <c r="AR50" s="18"/>
      <c r="AS50" s="18">
        <v>7</v>
      </c>
      <c r="AT50" s="18"/>
      <c r="AU50" s="18"/>
      <c r="AV50" s="18">
        <v>54.5</v>
      </c>
      <c r="AW50" s="18"/>
      <c r="AX50" s="18"/>
      <c r="AY50" s="18"/>
      <c r="AZ50" s="18"/>
      <c r="BA50" s="18"/>
      <c r="BB50" s="18">
        <v>1</v>
      </c>
      <c r="BC50" s="19">
        <v>775</v>
      </c>
    </row>
    <row r="51" spans="18:55" ht="15" thickBot="1" x14ac:dyDescent="0.35">
      <c r="R51" s="25" t="s">
        <v>14</v>
      </c>
      <c r="S51" s="17"/>
      <c r="T51" s="18">
        <v>4</v>
      </c>
      <c r="U51" s="18">
        <v>84</v>
      </c>
      <c r="V51" s="18">
        <v>23</v>
      </c>
      <c r="W51" s="18">
        <v>64</v>
      </c>
      <c r="X51" s="18">
        <v>13.5</v>
      </c>
      <c r="Y51" s="18">
        <v>41</v>
      </c>
      <c r="Z51" s="18"/>
      <c r="AA51" s="18"/>
      <c r="AB51" s="18">
        <v>209.5</v>
      </c>
      <c r="AC51" s="18">
        <v>2</v>
      </c>
      <c r="AD51" s="18">
        <v>12</v>
      </c>
      <c r="AE51" s="18">
        <v>11</v>
      </c>
      <c r="AF51" s="18">
        <v>246.15</v>
      </c>
      <c r="AG51" s="18">
        <v>46</v>
      </c>
      <c r="AH51" s="18">
        <v>0.5</v>
      </c>
      <c r="AI51" s="18">
        <v>8</v>
      </c>
      <c r="AJ51" s="18"/>
      <c r="AK51" s="18">
        <v>9.5</v>
      </c>
      <c r="AL51" s="18"/>
      <c r="AM51" s="18">
        <v>8</v>
      </c>
      <c r="AN51" s="18">
        <v>154.69999999999999</v>
      </c>
      <c r="AO51" s="18">
        <v>342</v>
      </c>
      <c r="AP51" s="18">
        <v>694.65</v>
      </c>
      <c r="AQ51" s="18"/>
      <c r="AR51" s="18"/>
      <c r="AS51" s="18">
        <v>284</v>
      </c>
      <c r="AT51" s="18">
        <v>2</v>
      </c>
      <c r="AU51" s="18">
        <v>240.85000000000002</v>
      </c>
      <c r="AV51" s="18">
        <v>1</v>
      </c>
      <c r="AW51" s="18"/>
      <c r="AX51" s="18">
        <v>2</v>
      </c>
      <c r="AY51" s="18">
        <v>25</v>
      </c>
      <c r="AZ51" s="18">
        <v>18</v>
      </c>
      <c r="BA51" s="18">
        <v>5</v>
      </c>
      <c r="BB51" s="18">
        <v>28.15</v>
      </c>
      <c r="BC51" s="19">
        <v>2579.5</v>
      </c>
    </row>
    <row r="52" spans="18:55" x14ac:dyDescent="0.3">
      <c r="R52" s="23" t="s">
        <v>179</v>
      </c>
      <c r="S52" s="17"/>
      <c r="T52" s="18"/>
      <c r="U52" s="18"/>
      <c r="V52" s="18"/>
      <c r="W52" s="18"/>
      <c r="X52" s="18"/>
      <c r="Y52" s="18"/>
      <c r="Z52" s="18"/>
      <c r="AA52" s="18"/>
      <c r="AB52" s="18"/>
      <c r="AC52" s="18"/>
      <c r="AD52" s="18"/>
      <c r="AE52" s="18"/>
      <c r="AF52" s="18"/>
      <c r="AG52" s="18">
        <v>261</v>
      </c>
      <c r="AH52" s="18"/>
      <c r="AI52" s="18"/>
      <c r="AJ52" s="18"/>
      <c r="AK52" s="18"/>
      <c r="AL52" s="18"/>
      <c r="AM52" s="18"/>
      <c r="AN52" s="18"/>
      <c r="AO52" s="18"/>
      <c r="AP52" s="18"/>
      <c r="AQ52" s="18"/>
      <c r="AR52" s="18"/>
      <c r="AS52" s="18"/>
      <c r="AT52" s="18"/>
      <c r="AU52" s="18"/>
      <c r="AV52" s="18"/>
      <c r="AW52" s="18"/>
      <c r="AX52" s="18"/>
      <c r="AY52" s="18"/>
      <c r="AZ52" s="18"/>
      <c r="BA52" s="18"/>
      <c r="BB52" s="18"/>
      <c r="BC52" s="19">
        <v>261</v>
      </c>
    </row>
    <row r="53" spans="18:55" x14ac:dyDescent="0.3">
      <c r="R53" s="23" t="s">
        <v>131</v>
      </c>
      <c r="S53" s="17"/>
      <c r="T53" s="18"/>
      <c r="U53" s="18"/>
      <c r="V53" s="18"/>
      <c r="W53" s="18"/>
      <c r="X53" s="18"/>
      <c r="Y53" s="18"/>
      <c r="Z53" s="18"/>
      <c r="AA53" s="18"/>
      <c r="AB53" s="18"/>
      <c r="AC53" s="18"/>
      <c r="AD53" s="18"/>
      <c r="AE53" s="18"/>
      <c r="AF53" s="18"/>
      <c r="AG53" s="18"/>
      <c r="AH53" s="18"/>
      <c r="AI53" s="18"/>
      <c r="AJ53" s="18">
        <v>8</v>
      </c>
      <c r="AK53" s="18"/>
      <c r="AL53" s="18"/>
      <c r="AM53" s="18"/>
      <c r="AN53" s="18"/>
      <c r="AO53" s="18"/>
      <c r="AP53" s="18">
        <v>18</v>
      </c>
      <c r="AQ53" s="18"/>
      <c r="AR53" s="18"/>
      <c r="AS53" s="18">
        <v>8</v>
      </c>
      <c r="AT53" s="18"/>
      <c r="AU53" s="18"/>
      <c r="AV53" s="18">
        <v>45</v>
      </c>
      <c r="AW53" s="18"/>
      <c r="AX53" s="18"/>
      <c r="AY53" s="18"/>
      <c r="AZ53" s="18">
        <v>3</v>
      </c>
      <c r="BA53" s="18"/>
      <c r="BB53" s="18"/>
      <c r="BC53" s="19">
        <v>82</v>
      </c>
    </row>
    <row r="54" spans="18:55" x14ac:dyDescent="0.3">
      <c r="R54" s="23" t="s">
        <v>88</v>
      </c>
      <c r="S54" s="17"/>
      <c r="T54" s="18"/>
      <c r="U54" s="18"/>
      <c r="V54" s="18">
        <v>2</v>
      </c>
      <c r="W54" s="18"/>
      <c r="X54" s="18"/>
      <c r="Y54" s="18"/>
      <c r="Z54" s="18"/>
      <c r="AA54" s="18"/>
      <c r="AB54" s="18"/>
      <c r="AC54" s="18"/>
      <c r="AD54" s="18"/>
      <c r="AE54" s="18">
        <v>10.5</v>
      </c>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9">
        <v>12.5</v>
      </c>
    </row>
    <row r="55" spans="18:55" ht="15" thickBot="1" x14ac:dyDescent="0.35">
      <c r="R55" s="23" t="s">
        <v>96</v>
      </c>
      <c r="S55" s="17"/>
      <c r="T55" s="18"/>
      <c r="U55" s="18">
        <v>4</v>
      </c>
      <c r="V55" s="18">
        <v>80</v>
      </c>
      <c r="W55" s="18"/>
      <c r="X55" s="18"/>
      <c r="Y55" s="18"/>
      <c r="Z55" s="18"/>
      <c r="AA55" s="18"/>
      <c r="AB55" s="18">
        <v>71</v>
      </c>
      <c r="AC55" s="18"/>
      <c r="AD55" s="18">
        <v>38.5</v>
      </c>
      <c r="AE55" s="18"/>
      <c r="AF55" s="18"/>
      <c r="AG55" s="18">
        <v>33</v>
      </c>
      <c r="AH55" s="18"/>
      <c r="AI55" s="18">
        <v>352.5</v>
      </c>
      <c r="AJ55" s="18"/>
      <c r="AK55" s="18"/>
      <c r="AL55" s="18"/>
      <c r="AM55" s="18"/>
      <c r="AN55" s="18">
        <v>47.2</v>
      </c>
      <c r="AO55" s="18"/>
      <c r="AP55" s="18">
        <v>16</v>
      </c>
      <c r="AQ55" s="18"/>
      <c r="AR55" s="18"/>
      <c r="AS55" s="18"/>
      <c r="AT55" s="18"/>
      <c r="AU55" s="18"/>
      <c r="AV55" s="18"/>
      <c r="AW55" s="18"/>
      <c r="AX55" s="18">
        <v>131</v>
      </c>
      <c r="AY55" s="18"/>
      <c r="AZ55" s="18"/>
      <c r="BA55" s="18">
        <v>16.8</v>
      </c>
      <c r="BB55" s="18">
        <v>21</v>
      </c>
      <c r="BC55" s="19">
        <v>811</v>
      </c>
    </row>
    <row r="56" spans="18:55" ht="15" thickBot="1" x14ac:dyDescent="0.35">
      <c r="R56" s="25" t="s">
        <v>33</v>
      </c>
      <c r="S56" s="17"/>
      <c r="T56" s="18"/>
      <c r="U56" s="18"/>
      <c r="V56" s="18"/>
      <c r="W56" s="18"/>
      <c r="X56" s="18"/>
      <c r="Y56" s="18"/>
      <c r="Z56" s="18"/>
      <c r="AA56" s="18"/>
      <c r="AB56" s="18"/>
      <c r="AC56" s="18"/>
      <c r="AD56" s="18"/>
      <c r="AE56" s="18"/>
      <c r="AF56" s="18"/>
      <c r="AG56" s="18"/>
      <c r="AH56" s="18"/>
      <c r="AI56" s="18"/>
      <c r="AJ56" s="18"/>
      <c r="AK56" s="18"/>
      <c r="AL56" s="18"/>
      <c r="AM56" s="18"/>
      <c r="AN56" s="18"/>
      <c r="AO56" s="18"/>
      <c r="AP56" s="18">
        <v>143</v>
      </c>
      <c r="AQ56" s="18"/>
      <c r="AR56" s="18"/>
      <c r="AS56" s="18"/>
      <c r="AT56" s="18"/>
      <c r="AU56" s="18"/>
      <c r="AV56" s="18"/>
      <c r="AW56" s="18"/>
      <c r="AX56" s="18"/>
      <c r="AY56" s="18"/>
      <c r="AZ56" s="18"/>
      <c r="BA56" s="18"/>
      <c r="BB56" s="18"/>
      <c r="BC56" s="19">
        <v>143</v>
      </c>
    </row>
    <row r="57" spans="18:55" ht="15" thickBot="1" x14ac:dyDescent="0.35">
      <c r="R57" s="23" t="s">
        <v>64</v>
      </c>
      <c r="S57" s="17"/>
      <c r="T57" s="18">
        <v>191</v>
      </c>
      <c r="U57" s="18">
        <v>117</v>
      </c>
      <c r="V57" s="18">
        <v>9</v>
      </c>
      <c r="W57" s="18">
        <v>160.5</v>
      </c>
      <c r="X57" s="18">
        <v>32</v>
      </c>
      <c r="Y57" s="18">
        <v>4</v>
      </c>
      <c r="Z57" s="18">
        <v>342</v>
      </c>
      <c r="AA57" s="18"/>
      <c r="AB57" s="18">
        <v>25</v>
      </c>
      <c r="AC57" s="18">
        <v>8</v>
      </c>
      <c r="AD57" s="18">
        <v>23</v>
      </c>
      <c r="AE57" s="18"/>
      <c r="AF57" s="18">
        <v>407</v>
      </c>
      <c r="AG57" s="18">
        <v>20</v>
      </c>
      <c r="AH57" s="18">
        <v>4</v>
      </c>
      <c r="AI57" s="18">
        <v>11</v>
      </c>
      <c r="AJ57" s="18"/>
      <c r="AK57" s="18">
        <v>31</v>
      </c>
      <c r="AL57" s="18"/>
      <c r="AM57" s="18"/>
      <c r="AN57" s="18">
        <v>237.5</v>
      </c>
      <c r="AO57" s="18">
        <v>1189.5</v>
      </c>
      <c r="AP57" s="18">
        <v>408</v>
      </c>
      <c r="AQ57" s="18">
        <v>308</v>
      </c>
      <c r="AR57" s="18"/>
      <c r="AS57" s="18">
        <v>4</v>
      </c>
      <c r="AT57" s="18"/>
      <c r="AU57" s="18">
        <v>70</v>
      </c>
      <c r="AV57" s="18">
        <v>2</v>
      </c>
      <c r="AW57" s="18"/>
      <c r="AX57" s="18">
        <v>6</v>
      </c>
      <c r="AY57" s="18"/>
      <c r="AZ57" s="18">
        <v>164</v>
      </c>
      <c r="BA57" s="18"/>
      <c r="BB57" s="18">
        <v>6</v>
      </c>
      <c r="BC57" s="19">
        <v>3779.5</v>
      </c>
    </row>
    <row r="58" spans="18:55" x14ac:dyDescent="0.3">
      <c r="R58" s="22" t="s">
        <v>16</v>
      </c>
      <c r="S58" s="17">
        <v>12</v>
      </c>
      <c r="T58" s="18">
        <v>718</v>
      </c>
      <c r="U58" s="18">
        <v>65</v>
      </c>
      <c r="V58" s="18">
        <v>24</v>
      </c>
      <c r="W58" s="18">
        <v>8</v>
      </c>
      <c r="X58" s="18"/>
      <c r="Y58" s="18">
        <v>19</v>
      </c>
      <c r="Z58" s="18">
        <v>803</v>
      </c>
      <c r="AA58" s="18">
        <v>32</v>
      </c>
      <c r="AB58" s="18">
        <v>820</v>
      </c>
      <c r="AC58" s="18">
        <v>20</v>
      </c>
      <c r="AD58" s="18">
        <v>4</v>
      </c>
      <c r="AE58" s="18">
        <v>3</v>
      </c>
      <c r="AF58" s="18">
        <v>65</v>
      </c>
      <c r="AG58" s="18">
        <v>38</v>
      </c>
      <c r="AH58" s="18">
        <v>8</v>
      </c>
      <c r="AI58" s="18">
        <v>1234</v>
      </c>
      <c r="AJ58" s="18"/>
      <c r="AK58" s="18">
        <v>8</v>
      </c>
      <c r="AL58" s="18"/>
      <c r="AM58" s="18"/>
      <c r="AN58" s="18">
        <v>72</v>
      </c>
      <c r="AO58" s="18">
        <v>38</v>
      </c>
      <c r="AP58" s="18">
        <v>806</v>
      </c>
      <c r="AQ58" s="18">
        <v>16</v>
      </c>
      <c r="AR58" s="18"/>
      <c r="AS58" s="18">
        <v>47</v>
      </c>
      <c r="AT58" s="18"/>
      <c r="AU58" s="18"/>
      <c r="AV58" s="18">
        <v>79</v>
      </c>
      <c r="AW58" s="18"/>
      <c r="AX58" s="18">
        <v>154</v>
      </c>
      <c r="AY58" s="18"/>
      <c r="AZ58" s="18">
        <v>32</v>
      </c>
      <c r="BA58" s="18">
        <v>16</v>
      </c>
      <c r="BB58" s="18">
        <v>129</v>
      </c>
      <c r="BC58" s="19">
        <v>5270</v>
      </c>
    </row>
    <row r="59" spans="18:55" ht="15" thickBot="1" x14ac:dyDescent="0.35">
      <c r="R59" s="24" t="s">
        <v>6</v>
      </c>
      <c r="S59" s="17">
        <v>27</v>
      </c>
      <c r="T59" s="18">
        <v>167</v>
      </c>
      <c r="U59" s="18">
        <v>297.75</v>
      </c>
      <c r="V59" s="18">
        <v>2</v>
      </c>
      <c r="W59" s="18"/>
      <c r="X59" s="18">
        <v>38</v>
      </c>
      <c r="Y59" s="18">
        <v>59</v>
      </c>
      <c r="Z59" s="18">
        <v>406.5</v>
      </c>
      <c r="AA59" s="18"/>
      <c r="AB59" s="18">
        <v>22</v>
      </c>
      <c r="AC59" s="18"/>
      <c r="AD59" s="18"/>
      <c r="AE59" s="18"/>
      <c r="AF59" s="18">
        <v>0.5</v>
      </c>
      <c r="AG59" s="18">
        <v>23</v>
      </c>
      <c r="AH59" s="18"/>
      <c r="AI59" s="18"/>
      <c r="AJ59" s="18"/>
      <c r="AK59" s="18">
        <v>3.5</v>
      </c>
      <c r="AL59" s="18"/>
      <c r="AM59" s="18"/>
      <c r="AN59" s="18">
        <v>120.5</v>
      </c>
      <c r="AO59" s="18">
        <v>31.5</v>
      </c>
      <c r="AP59" s="18">
        <v>153</v>
      </c>
      <c r="AQ59" s="18">
        <v>67</v>
      </c>
      <c r="AR59" s="18"/>
      <c r="AS59" s="18">
        <v>25.5</v>
      </c>
      <c r="AT59" s="18"/>
      <c r="AU59" s="18"/>
      <c r="AV59" s="18">
        <v>2</v>
      </c>
      <c r="AW59" s="18"/>
      <c r="AX59" s="18"/>
      <c r="AY59" s="18"/>
      <c r="AZ59" s="18">
        <v>1</v>
      </c>
      <c r="BA59" s="18">
        <v>4</v>
      </c>
      <c r="BB59" s="18"/>
      <c r="BC59" s="19">
        <v>1450.75</v>
      </c>
    </row>
    <row r="60" spans="18:55" x14ac:dyDescent="0.3">
      <c r="R60" s="23" t="s">
        <v>180</v>
      </c>
      <c r="S60" s="17"/>
      <c r="T60" s="18"/>
      <c r="U60" s="18"/>
      <c r="V60" s="18"/>
      <c r="W60" s="18"/>
      <c r="X60" s="18"/>
      <c r="Y60" s="18"/>
      <c r="Z60" s="18"/>
      <c r="AA60" s="18"/>
      <c r="AB60" s="18"/>
      <c r="AC60" s="18"/>
      <c r="AD60" s="18"/>
      <c r="AE60" s="18"/>
      <c r="AF60" s="18"/>
      <c r="AG60" s="18"/>
      <c r="AH60" s="18"/>
      <c r="AI60" s="18"/>
      <c r="AJ60" s="18"/>
      <c r="AK60" s="18"/>
      <c r="AL60" s="18"/>
      <c r="AM60" s="18"/>
      <c r="AN60" s="18">
        <v>1.75</v>
      </c>
      <c r="AO60" s="18"/>
      <c r="AP60" s="18"/>
      <c r="AQ60" s="18"/>
      <c r="AR60" s="18">
        <v>12.75</v>
      </c>
      <c r="AS60" s="18"/>
      <c r="AT60" s="18"/>
      <c r="AU60" s="18"/>
      <c r="AV60" s="18"/>
      <c r="AW60" s="18"/>
      <c r="AX60" s="18"/>
      <c r="AY60" s="18"/>
      <c r="AZ60" s="18"/>
      <c r="BA60" s="18"/>
      <c r="BB60" s="18"/>
      <c r="BC60" s="19">
        <v>14.5</v>
      </c>
    </row>
    <row r="61" spans="18:55" ht="15" thickBot="1" x14ac:dyDescent="0.35">
      <c r="R61" s="23" t="s">
        <v>107</v>
      </c>
      <c r="S61" s="17">
        <v>22</v>
      </c>
      <c r="T61" s="18">
        <v>352.75</v>
      </c>
      <c r="U61" s="18">
        <v>103.00000000000003</v>
      </c>
      <c r="V61" s="18"/>
      <c r="W61" s="18"/>
      <c r="X61" s="18"/>
      <c r="Y61" s="18"/>
      <c r="Z61" s="18"/>
      <c r="AA61" s="18"/>
      <c r="AB61" s="18">
        <v>0.5</v>
      </c>
      <c r="AC61" s="18"/>
      <c r="AD61" s="18"/>
      <c r="AE61" s="18">
        <v>20</v>
      </c>
      <c r="AF61" s="18">
        <v>117</v>
      </c>
      <c r="AG61" s="18"/>
      <c r="AH61" s="18">
        <v>9</v>
      </c>
      <c r="AI61" s="18"/>
      <c r="AJ61" s="18"/>
      <c r="AK61" s="18">
        <v>2.5</v>
      </c>
      <c r="AL61" s="18"/>
      <c r="AM61" s="18"/>
      <c r="AN61" s="18">
        <v>60</v>
      </c>
      <c r="AO61" s="18">
        <v>20.75</v>
      </c>
      <c r="AP61" s="18">
        <v>45.75</v>
      </c>
      <c r="AQ61" s="18">
        <v>16</v>
      </c>
      <c r="AR61" s="18"/>
      <c r="AS61" s="18">
        <v>11</v>
      </c>
      <c r="AT61" s="18"/>
      <c r="AU61" s="18"/>
      <c r="AV61" s="18">
        <v>6</v>
      </c>
      <c r="AW61" s="18"/>
      <c r="AX61" s="18"/>
      <c r="AY61" s="18"/>
      <c r="AZ61" s="18">
        <v>0.75</v>
      </c>
      <c r="BA61" s="18"/>
      <c r="BB61" s="18"/>
      <c r="BC61" s="19">
        <v>787</v>
      </c>
    </row>
    <row r="62" spans="18:55" ht="15" thickBot="1" x14ac:dyDescent="0.35">
      <c r="R62" s="25" t="s">
        <v>39</v>
      </c>
      <c r="S62" s="17">
        <v>0.5</v>
      </c>
      <c r="T62" s="18"/>
      <c r="U62" s="18">
        <v>417.60000000000031</v>
      </c>
      <c r="V62" s="18">
        <v>0.5</v>
      </c>
      <c r="W62" s="18"/>
      <c r="X62" s="18"/>
      <c r="Y62" s="18"/>
      <c r="Z62" s="18"/>
      <c r="AA62" s="18"/>
      <c r="AB62" s="18"/>
      <c r="AC62" s="18"/>
      <c r="AD62" s="18"/>
      <c r="AE62" s="18"/>
      <c r="AF62" s="18">
        <v>0.5</v>
      </c>
      <c r="AG62" s="18"/>
      <c r="AH62" s="18"/>
      <c r="AI62" s="18"/>
      <c r="AJ62" s="18"/>
      <c r="AK62" s="18"/>
      <c r="AL62" s="18"/>
      <c r="AM62" s="18"/>
      <c r="AN62" s="18">
        <v>49.16</v>
      </c>
      <c r="AO62" s="18">
        <v>63.27</v>
      </c>
      <c r="AP62" s="18">
        <v>80</v>
      </c>
      <c r="AQ62" s="18"/>
      <c r="AR62" s="18"/>
      <c r="AS62" s="18">
        <v>1</v>
      </c>
      <c r="AT62" s="18"/>
      <c r="AU62" s="18">
        <v>14.490000000000002</v>
      </c>
      <c r="AV62" s="18"/>
      <c r="AW62" s="18"/>
      <c r="AX62" s="18"/>
      <c r="AY62" s="18"/>
      <c r="AZ62" s="18"/>
      <c r="BA62" s="18">
        <v>1.62</v>
      </c>
      <c r="BB62" s="18">
        <v>0.08</v>
      </c>
      <c r="BC62" s="19">
        <v>628.72000000000037</v>
      </c>
    </row>
    <row r="63" spans="18:55" x14ac:dyDescent="0.3">
      <c r="R63" s="23" t="s">
        <v>7</v>
      </c>
      <c r="S63" s="17"/>
      <c r="T63" s="18"/>
      <c r="U63" s="18">
        <v>0.5</v>
      </c>
      <c r="V63" s="18"/>
      <c r="W63" s="18"/>
      <c r="X63" s="18">
        <v>22</v>
      </c>
      <c r="Y63" s="18">
        <v>24</v>
      </c>
      <c r="Z63" s="18">
        <v>0.5</v>
      </c>
      <c r="AA63" s="18"/>
      <c r="AB63" s="18"/>
      <c r="AC63" s="18"/>
      <c r="AD63" s="18"/>
      <c r="AE63" s="18"/>
      <c r="AF63" s="18">
        <v>2.9</v>
      </c>
      <c r="AG63" s="18"/>
      <c r="AH63" s="18"/>
      <c r="AI63" s="18"/>
      <c r="AJ63" s="18"/>
      <c r="AK63" s="18"/>
      <c r="AL63" s="18"/>
      <c r="AM63" s="18"/>
      <c r="AN63" s="18">
        <v>10</v>
      </c>
      <c r="AO63" s="18">
        <v>6</v>
      </c>
      <c r="AP63" s="18"/>
      <c r="AQ63" s="18"/>
      <c r="AR63" s="18"/>
      <c r="AS63" s="18">
        <v>7</v>
      </c>
      <c r="AT63" s="18"/>
      <c r="AU63" s="18"/>
      <c r="AV63" s="18">
        <v>27</v>
      </c>
      <c r="AW63" s="18"/>
      <c r="AX63" s="18"/>
      <c r="AY63" s="18"/>
      <c r="AZ63" s="18">
        <v>0.75</v>
      </c>
      <c r="BA63" s="18"/>
      <c r="BB63" s="18">
        <v>5</v>
      </c>
      <c r="BC63" s="19">
        <v>105.65</v>
      </c>
    </row>
    <row r="64" spans="18:55" ht="15" thickBot="1" x14ac:dyDescent="0.35">
      <c r="R64" s="24" t="s">
        <v>93</v>
      </c>
      <c r="S64" s="17"/>
      <c r="T64" s="18"/>
      <c r="U64" s="18">
        <v>30</v>
      </c>
      <c r="V64" s="18"/>
      <c r="W64" s="18">
        <v>1.25</v>
      </c>
      <c r="X64" s="18">
        <v>4.25</v>
      </c>
      <c r="Y64" s="18">
        <v>14.5</v>
      </c>
      <c r="Z64" s="18"/>
      <c r="AA64" s="18"/>
      <c r="AB64" s="18">
        <v>18.75</v>
      </c>
      <c r="AC64" s="18"/>
      <c r="AD64" s="18">
        <v>3</v>
      </c>
      <c r="AE64" s="18">
        <v>5.5</v>
      </c>
      <c r="AF64" s="18">
        <v>3</v>
      </c>
      <c r="AG64" s="18"/>
      <c r="AH64" s="18"/>
      <c r="AI64" s="18"/>
      <c r="AJ64" s="18"/>
      <c r="AK64" s="18">
        <v>3.5</v>
      </c>
      <c r="AL64" s="18"/>
      <c r="AM64" s="18"/>
      <c r="AN64" s="18">
        <v>46.9</v>
      </c>
      <c r="AO64" s="18">
        <v>30.5</v>
      </c>
      <c r="AP64" s="18">
        <v>113.75</v>
      </c>
      <c r="AQ64" s="18"/>
      <c r="AR64" s="18">
        <v>34</v>
      </c>
      <c r="AS64" s="18">
        <v>21.25</v>
      </c>
      <c r="AT64" s="18"/>
      <c r="AU64" s="18">
        <v>3</v>
      </c>
      <c r="AV64" s="18">
        <v>13</v>
      </c>
      <c r="AW64" s="18"/>
      <c r="AX64" s="18">
        <v>2</v>
      </c>
      <c r="AY64" s="18"/>
      <c r="AZ64" s="18"/>
      <c r="BA64" s="18">
        <v>2.5</v>
      </c>
      <c r="BB64" s="18"/>
      <c r="BC64" s="19">
        <v>350.65</v>
      </c>
    </row>
    <row r="65" spans="18:55" ht="15" thickBot="1" x14ac:dyDescent="0.35">
      <c r="R65" s="25" t="s">
        <v>2</v>
      </c>
      <c r="S65" s="16">
        <v>74.75</v>
      </c>
      <c r="T65" s="13">
        <v>1736.5</v>
      </c>
      <c r="U65" s="13">
        <v>2403.6000000000004</v>
      </c>
      <c r="V65" s="13">
        <v>306.25</v>
      </c>
      <c r="W65" s="13">
        <v>233.75</v>
      </c>
      <c r="X65" s="13">
        <v>173.75</v>
      </c>
      <c r="Y65" s="13">
        <v>563.75</v>
      </c>
      <c r="Z65" s="13">
        <v>2308</v>
      </c>
      <c r="AA65" s="13">
        <v>32</v>
      </c>
      <c r="AB65" s="13">
        <v>2650.75</v>
      </c>
      <c r="AC65" s="13">
        <v>47</v>
      </c>
      <c r="AD65" s="13">
        <v>369.65</v>
      </c>
      <c r="AE65" s="13">
        <v>251.9</v>
      </c>
      <c r="AF65" s="13">
        <v>1415.85</v>
      </c>
      <c r="AG65" s="13">
        <v>1847.5</v>
      </c>
      <c r="AH65" s="13">
        <v>120.5</v>
      </c>
      <c r="AI65" s="13">
        <v>2674</v>
      </c>
      <c r="AJ65" s="13">
        <v>18</v>
      </c>
      <c r="AK65" s="13">
        <v>129.4</v>
      </c>
      <c r="AL65" s="13">
        <v>2</v>
      </c>
      <c r="AM65" s="13">
        <v>8</v>
      </c>
      <c r="AN65" s="13">
        <v>1904.71</v>
      </c>
      <c r="AO65" s="13">
        <v>1955.27</v>
      </c>
      <c r="AP65" s="13">
        <v>4342.9500000000007</v>
      </c>
      <c r="AQ65" s="13">
        <v>430.25</v>
      </c>
      <c r="AR65" s="13">
        <v>50.75</v>
      </c>
      <c r="AS65" s="13">
        <v>604.5</v>
      </c>
      <c r="AT65" s="13">
        <v>2</v>
      </c>
      <c r="AU65" s="13">
        <v>374.84000000000003</v>
      </c>
      <c r="AV65" s="13">
        <v>2193.65</v>
      </c>
      <c r="AW65" s="13">
        <v>26.25</v>
      </c>
      <c r="AX65" s="13">
        <v>305</v>
      </c>
      <c r="AY65" s="13">
        <v>25</v>
      </c>
      <c r="AZ65" s="13">
        <v>254.75</v>
      </c>
      <c r="BA65" s="13">
        <v>191.67000000000002</v>
      </c>
      <c r="BB65" s="13">
        <v>200.23</v>
      </c>
      <c r="BC65" s="14">
        <v>30228.720000000001</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8:V48 X48:Z48 AB48 AE48:AG48 AI48 AK48 AN48:AQ48 AT48:AV48 AZ48:BB48">
    <cfRule type="colorScale" priority="18">
      <colorScale>
        <cfvo type="min"/>
        <cfvo type="percentile" val="50"/>
        <cfvo type="max"/>
        <color rgb="FFF8696B"/>
        <color rgb="FFFCFCFF"/>
        <color rgb="FF5A8AC6"/>
      </colorScale>
    </cfRule>
  </conditionalFormatting>
  <conditionalFormatting pivot="1" sqref="T51:V51 X51:Z51 AB51 AE51:AG51 AI51 AK51 AN51:AQ51 AT51:AV51 AZ51:BB51">
    <cfRule type="colorScale" priority="17">
      <colorScale>
        <cfvo type="min"/>
        <cfvo type="percentile" val="50"/>
        <cfvo type="max"/>
        <color rgb="FFF8696B"/>
        <color rgb="FFFCFCFF"/>
        <color rgb="FF5A8AC6"/>
      </colorScale>
    </cfRule>
  </conditionalFormatting>
  <conditionalFormatting pivot="1" sqref="T56:V56 X56:Z56 AB56 AE56:AG56 AI56 AK56 AN56:AQ56 AT56:AV56 AZ56:BB56">
    <cfRule type="colorScale" priority="16">
      <colorScale>
        <cfvo type="min"/>
        <cfvo type="percentile" val="50"/>
        <cfvo type="max"/>
        <color rgb="FFF8696B"/>
        <color rgb="FFFCFCFF"/>
        <color rgb="FF5A8AC6"/>
      </colorScale>
    </cfRule>
  </conditionalFormatting>
  <conditionalFormatting pivot="1" sqref="T57:V57 X57:Z57 AB57 AE57:AG57 AI57 AK57 AN57:AQ57 AT57:AV57 AZ57:BB57">
    <cfRule type="colorScale" priority="15">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4">
      <colorScale>
        <cfvo type="min"/>
        <cfvo type="percentile" val="50"/>
        <cfvo type="max"/>
        <color rgb="FFF8696B"/>
        <color rgb="FFFCFCFF"/>
        <color rgb="FF5A8AC6"/>
      </colorScale>
    </cfRule>
  </conditionalFormatting>
  <conditionalFormatting pivot="1" sqref="S59:BC59">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8">
        <v>172</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173</v>
      </c>
      <c r="B6" s="3">
        <v>5</v>
      </c>
      <c r="C6" s="6"/>
      <c r="D6" s="6">
        <v>0</v>
      </c>
      <c r="E6" s="3"/>
    </row>
    <row r="7" spans="1:9" x14ac:dyDescent="0.3">
      <c r="A7" s="2" t="s">
        <v>66</v>
      </c>
      <c r="B7" s="3">
        <v>92.75</v>
      </c>
      <c r="C7" s="6"/>
      <c r="D7" s="6">
        <v>5037.5</v>
      </c>
      <c r="E7" s="3"/>
    </row>
    <row r="8" spans="1:9" x14ac:dyDescent="0.3">
      <c r="A8" s="2" t="s">
        <v>75</v>
      </c>
      <c r="B8" s="3">
        <v>175.15</v>
      </c>
      <c r="C8" s="6">
        <v>59450</v>
      </c>
      <c r="D8" s="6">
        <v>17647.5</v>
      </c>
      <c r="E8" s="3"/>
    </row>
    <row r="9" spans="1:9" x14ac:dyDescent="0.3">
      <c r="A9" s="2" t="s">
        <v>12</v>
      </c>
      <c r="B9" s="3">
        <v>460.79999999999995</v>
      </c>
      <c r="C9" s="6"/>
      <c r="D9" s="6">
        <v>274870</v>
      </c>
      <c r="E9" s="3"/>
    </row>
    <row r="10" spans="1:9" x14ac:dyDescent="0.3">
      <c r="A10" s="2" t="s">
        <v>89</v>
      </c>
      <c r="B10" s="3">
        <v>5</v>
      </c>
      <c r="C10" s="6">
        <v>0</v>
      </c>
      <c r="D10" s="6">
        <v>0</v>
      </c>
      <c r="E10" s="3"/>
    </row>
    <row r="11" spans="1:9" x14ac:dyDescent="0.3">
      <c r="A11" s="2" t="s">
        <v>26</v>
      </c>
      <c r="B11" s="3">
        <v>76</v>
      </c>
      <c r="C11" s="6">
        <v>49400</v>
      </c>
      <c r="D11" s="6"/>
      <c r="E11" s="3"/>
    </row>
    <row r="12" spans="1:9" x14ac:dyDescent="0.3">
      <c r="A12" s="2" t="s">
        <v>177</v>
      </c>
      <c r="B12" s="3">
        <v>4</v>
      </c>
      <c r="C12" s="6"/>
      <c r="D12" s="6">
        <v>0</v>
      </c>
      <c r="E12" s="3"/>
    </row>
    <row r="13" spans="1:9" x14ac:dyDescent="0.3">
      <c r="A13" s="2" t="s">
        <v>158</v>
      </c>
      <c r="B13" s="3">
        <v>80</v>
      </c>
      <c r="C13" s="6">
        <v>61600</v>
      </c>
      <c r="D13" s="6"/>
      <c r="E13" s="3"/>
    </row>
    <row r="14" spans="1:9" x14ac:dyDescent="0.3">
      <c r="A14" s="2" t="s">
        <v>157</v>
      </c>
      <c r="B14" s="3">
        <v>56</v>
      </c>
      <c r="C14" s="6">
        <v>36400</v>
      </c>
      <c r="D14" s="6"/>
      <c r="E14" s="3"/>
    </row>
    <row r="15" spans="1:9" x14ac:dyDescent="0.3">
      <c r="A15" s="2" t="s">
        <v>10</v>
      </c>
      <c r="B15" s="3">
        <v>24.65</v>
      </c>
      <c r="C15" s="6">
        <v>14072.5</v>
      </c>
      <c r="D15" s="6">
        <v>1950</v>
      </c>
      <c r="E15" s="3"/>
    </row>
    <row r="16" spans="1:9" x14ac:dyDescent="0.3">
      <c r="A16" s="2" t="s">
        <v>174</v>
      </c>
      <c r="B16" s="3">
        <v>4</v>
      </c>
      <c r="C16" s="6"/>
      <c r="D16" s="6">
        <v>0</v>
      </c>
      <c r="E16" s="3"/>
    </row>
    <row r="17" spans="1:5" x14ac:dyDescent="0.3">
      <c r="A17" s="2" t="s">
        <v>27</v>
      </c>
      <c r="B17" s="3">
        <v>109.25</v>
      </c>
      <c r="C17" s="6">
        <v>33012.5</v>
      </c>
      <c r="D17" s="6">
        <v>41325</v>
      </c>
      <c r="E17" s="3"/>
    </row>
    <row r="18" spans="1:5" x14ac:dyDescent="0.3">
      <c r="A18" s="2" t="s">
        <v>163</v>
      </c>
      <c r="B18" s="3">
        <v>32.75</v>
      </c>
      <c r="C18" s="6">
        <v>21000</v>
      </c>
      <c r="D18" s="6">
        <v>5250</v>
      </c>
      <c r="E18" s="3"/>
    </row>
    <row r="19" spans="1:5" x14ac:dyDescent="0.3">
      <c r="A19" s="2" t="s">
        <v>2</v>
      </c>
      <c r="B19" s="3">
        <v>1125.3499999999999</v>
      </c>
      <c r="C19" s="6">
        <v>274935</v>
      </c>
      <c r="D19" s="6">
        <v>346080</v>
      </c>
      <c r="E19" s="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8">
        <v>172</v>
      </c>
    </row>
    <row r="2" spans="1:5" x14ac:dyDescent="0.3">
      <c r="A2" s="1" t="s">
        <v>86</v>
      </c>
      <c r="B2" t="s" vm="15">
        <v>9</v>
      </c>
    </row>
    <row r="3" spans="1:5" x14ac:dyDescent="0.3">
      <c r="A3" s="1" t="s">
        <v>22</v>
      </c>
      <c r="B3" t="s" vm="17">
        <v>55</v>
      </c>
    </row>
    <row r="5" spans="1:5" x14ac:dyDescent="0.3">
      <c r="A5" s="1" t="s">
        <v>1</v>
      </c>
      <c r="B5" t="s">
        <v>19</v>
      </c>
      <c r="C5" t="s">
        <v>25</v>
      </c>
      <c r="D5" t="s">
        <v>28</v>
      </c>
      <c r="E5" t="s">
        <v>40</v>
      </c>
    </row>
    <row r="6" spans="1:5" x14ac:dyDescent="0.3">
      <c r="A6" s="2" t="s">
        <v>66</v>
      </c>
      <c r="B6" s="3">
        <v>10.5</v>
      </c>
      <c r="C6" s="3"/>
      <c r="D6" s="3"/>
      <c r="E6" s="3"/>
    </row>
    <row r="7" spans="1:5" x14ac:dyDescent="0.3">
      <c r="A7" s="4" t="s">
        <v>175</v>
      </c>
      <c r="B7" s="3">
        <v>10.5</v>
      </c>
      <c r="C7" s="3"/>
      <c r="D7" s="3"/>
      <c r="E7" s="3"/>
    </row>
    <row r="8" spans="1:5" x14ac:dyDescent="0.3">
      <c r="A8" s="5" t="s">
        <v>55</v>
      </c>
      <c r="B8" s="3">
        <v>10.5</v>
      </c>
      <c r="C8" s="3"/>
      <c r="D8" s="3"/>
      <c r="E8" s="3"/>
    </row>
    <row r="9" spans="1:5" x14ac:dyDescent="0.3">
      <c r="A9" s="2" t="s">
        <v>12</v>
      </c>
      <c r="B9" s="3">
        <v>57</v>
      </c>
      <c r="C9" s="3"/>
      <c r="D9" s="3">
        <v>57</v>
      </c>
      <c r="E9" s="3"/>
    </row>
    <row r="10" spans="1:5" x14ac:dyDescent="0.3">
      <c r="A10" s="2" t="s">
        <v>89</v>
      </c>
      <c r="B10" s="3">
        <v>4</v>
      </c>
      <c r="C10" s="3">
        <v>4</v>
      </c>
      <c r="D10" s="3"/>
      <c r="E10" s="3"/>
    </row>
    <row r="11" spans="1:5" x14ac:dyDescent="0.3">
      <c r="A11" s="2" t="s">
        <v>158</v>
      </c>
      <c r="B11" s="3">
        <v>80</v>
      </c>
      <c r="C11" s="3">
        <v>80</v>
      </c>
      <c r="D11" s="3"/>
      <c r="E11" s="3"/>
    </row>
    <row r="12" spans="1:5" x14ac:dyDescent="0.3">
      <c r="A12" s="2" t="s">
        <v>157</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tabSelected="1" workbookViewId="0">
      <selection activeCell="D8" sqref="D8"/>
    </sheetView>
  </sheetViews>
  <sheetFormatPr defaultRowHeight="14.4" x14ac:dyDescent="0.3"/>
  <cols>
    <col min="1" max="1" width="15.21875" customWidth="1"/>
    <col min="2" max="2" width="15.5546875" bestFit="1" customWidth="1"/>
    <col min="3" max="3" width="7.77734375" bestFit="1" customWidth="1"/>
    <col min="4" max="5" width="10.77734375" bestFit="1" customWidth="1"/>
    <col min="6" max="6" width="10.6640625"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9">
        <v>180</v>
      </c>
      <c r="G2" s="1" t="s">
        <v>22</v>
      </c>
      <c r="H2" t="s" vm="12">
        <v>93</v>
      </c>
    </row>
    <row r="3" spans="1:11" x14ac:dyDescent="0.3">
      <c r="A3" s="1" t="s">
        <v>86</v>
      </c>
      <c r="B3" t="s" vm="15">
        <v>9</v>
      </c>
      <c r="G3" s="1" t="s">
        <v>86</v>
      </c>
      <c r="H3" t="s" vm="13">
        <v>103</v>
      </c>
    </row>
    <row r="4" spans="1:11" x14ac:dyDescent="0.3">
      <c r="A4" s="1" t="s">
        <v>104</v>
      </c>
      <c r="B4" t="s" vm="11">
        <v>9</v>
      </c>
      <c r="G4" s="1" t="s">
        <v>104</v>
      </c>
      <c r="H4" t="s" vm="11">
        <v>9</v>
      </c>
    </row>
    <row r="6" spans="1:11" x14ac:dyDescent="0.3">
      <c r="A6" s="1" t="s">
        <v>19</v>
      </c>
      <c r="B6" s="1" t="s">
        <v>3</v>
      </c>
      <c r="G6" s="1" t="s">
        <v>19</v>
      </c>
      <c r="H6" s="1" t="s">
        <v>3</v>
      </c>
    </row>
    <row r="7" spans="1:11" x14ac:dyDescent="0.3">
      <c r="A7" s="1" t="s">
        <v>1</v>
      </c>
      <c r="B7" t="s">
        <v>12</v>
      </c>
      <c r="C7" t="s">
        <v>27</v>
      </c>
      <c r="D7" t="s">
        <v>2</v>
      </c>
      <c r="G7" s="1" t="s">
        <v>1</v>
      </c>
      <c r="H7" t="s">
        <v>66</v>
      </c>
      <c r="I7" t="s">
        <v>12</v>
      </c>
      <c r="J7" t="s">
        <v>10</v>
      </c>
      <c r="K7" t="s">
        <v>2</v>
      </c>
    </row>
    <row r="8" spans="1:11" x14ac:dyDescent="0.3">
      <c r="A8" s="2" t="s">
        <v>182</v>
      </c>
      <c r="B8" s="3"/>
      <c r="C8" s="3">
        <v>2</v>
      </c>
      <c r="D8" s="3">
        <v>2</v>
      </c>
      <c r="G8" s="2" t="s">
        <v>116</v>
      </c>
      <c r="H8" s="3"/>
      <c r="I8" s="3"/>
      <c r="J8" s="3">
        <v>3.5</v>
      </c>
      <c r="K8" s="3">
        <v>3.5</v>
      </c>
    </row>
    <row r="9" spans="1:11" x14ac:dyDescent="0.3">
      <c r="A9" s="2" t="s">
        <v>183</v>
      </c>
      <c r="B9" s="3"/>
      <c r="C9" s="3">
        <v>2</v>
      </c>
      <c r="D9" s="3">
        <v>2</v>
      </c>
      <c r="G9" s="2" t="s">
        <v>117</v>
      </c>
      <c r="H9" s="3">
        <v>0.5</v>
      </c>
      <c r="I9" s="3"/>
      <c r="J9" s="3">
        <v>0.25</v>
      </c>
      <c r="K9" s="3">
        <v>0.75</v>
      </c>
    </row>
    <row r="10" spans="1:11" x14ac:dyDescent="0.3">
      <c r="A10" s="2" t="s">
        <v>184</v>
      </c>
      <c r="B10" s="3"/>
      <c r="C10" s="3">
        <v>0.5</v>
      </c>
      <c r="D10" s="3">
        <v>0.5</v>
      </c>
      <c r="G10" s="2" t="s">
        <v>118</v>
      </c>
      <c r="H10" s="3">
        <v>4.25</v>
      </c>
      <c r="I10" s="3"/>
      <c r="J10" s="3">
        <v>0.25</v>
      </c>
      <c r="K10" s="3">
        <v>4.5</v>
      </c>
    </row>
    <row r="11" spans="1:11" x14ac:dyDescent="0.3">
      <c r="A11" s="2" t="s">
        <v>185</v>
      </c>
      <c r="B11" s="3"/>
      <c r="C11" s="3">
        <v>0.25</v>
      </c>
      <c r="D11" s="3">
        <v>0.25</v>
      </c>
      <c r="G11" s="2" t="s">
        <v>119</v>
      </c>
      <c r="H11" s="3">
        <v>6</v>
      </c>
      <c r="I11" s="3"/>
      <c r="J11" s="3"/>
      <c r="K11" s="3">
        <v>6</v>
      </c>
    </row>
    <row r="12" spans="1:11" x14ac:dyDescent="0.3">
      <c r="A12" s="2" t="s">
        <v>186</v>
      </c>
      <c r="B12" s="3"/>
      <c r="C12" s="3">
        <v>1.5</v>
      </c>
      <c r="D12" s="3">
        <v>1.5</v>
      </c>
      <c r="G12" s="2" t="s">
        <v>120</v>
      </c>
      <c r="H12" s="3">
        <v>2.5</v>
      </c>
      <c r="I12" s="3"/>
      <c r="J12" s="3">
        <v>5</v>
      </c>
      <c r="K12" s="3">
        <v>7.5</v>
      </c>
    </row>
    <row r="13" spans="1:11" x14ac:dyDescent="0.3">
      <c r="A13" s="2" t="s">
        <v>187</v>
      </c>
      <c r="B13" s="3">
        <v>1</v>
      </c>
      <c r="C13" s="3">
        <v>0.25</v>
      </c>
      <c r="D13" s="3">
        <v>1.25</v>
      </c>
      <c r="G13" s="2" t="s">
        <v>121</v>
      </c>
      <c r="H13" s="3"/>
      <c r="I13" s="3">
        <v>8.5</v>
      </c>
      <c r="J13" s="3"/>
      <c r="K13" s="3">
        <v>8.5</v>
      </c>
    </row>
    <row r="14" spans="1:11" x14ac:dyDescent="0.3">
      <c r="A14" s="2" t="s">
        <v>188</v>
      </c>
      <c r="B14" s="3"/>
      <c r="C14" s="3">
        <v>0.25</v>
      </c>
      <c r="D14" s="3">
        <v>0.25</v>
      </c>
      <c r="G14" s="2" t="s">
        <v>122</v>
      </c>
      <c r="H14" s="3">
        <v>4.5</v>
      </c>
      <c r="I14" s="3"/>
      <c r="J14" s="3">
        <v>2</v>
      </c>
      <c r="K14" s="3">
        <v>6.5</v>
      </c>
    </row>
    <row r="15" spans="1:11" x14ac:dyDescent="0.3">
      <c r="A15" s="2" t="s">
        <v>189</v>
      </c>
      <c r="B15" s="3"/>
      <c r="C15" s="3">
        <v>0.5</v>
      </c>
      <c r="D15" s="3">
        <v>0.5</v>
      </c>
      <c r="G15" s="2" t="s">
        <v>123</v>
      </c>
      <c r="H15" s="3"/>
      <c r="I15" s="3"/>
      <c r="J15" s="3">
        <v>3</v>
      </c>
      <c r="K15" s="3">
        <v>3</v>
      </c>
    </row>
    <row r="16" spans="1:11" x14ac:dyDescent="0.3">
      <c r="A16" s="2" t="s">
        <v>190</v>
      </c>
      <c r="B16" s="3"/>
      <c r="C16" s="3">
        <v>1</v>
      </c>
      <c r="D16" s="3">
        <v>1</v>
      </c>
      <c r="G16" s="2" t="s">
        <v>124</v>
      </c>
      <c r="H16" s="3"/>
      <c r="I16" s="3"/>
      <c r="J16" s="3">
        <v>4.5</v>
      </c>
      <c r="K16" s="3">
        <v>4.5</v>
      </c>
    </row>
    <row r="17" spans="1:11" x14ac:dyDescent="0.3">
      <c r="A17" s="2" t="s">
        <v>191</v>
      </c>
      <c r="B17" s="3"/>
      <c r="C17" s="3">
        <v>0.25</v>
      </c>
      <c r="D17" s="3">
        <v>0.25</v>
      </c>
      <c r="G17" s="2" t="s">
        <v>125</v>
      </c>
      <c r="H17" s="3">
        <v>2</v>
      </c>
      <c r="I17" s="3"/>
      <c r="J17" s="3"/>
      <c r="K17" s="3">
        <v>2</v>
      </c>
    </row>
    <row r="18" spans="1:11" x14ac:dyDescent="0.3">
      <c r="A18" s="2" t="s">
        <v>192</v>
      </c>
      <c r="B18" s="3">
        <v>0.5</v>
      </c>
      <c r="C18" s="3">
        <v>1</v>
      </c>
      <c r="D18" s="3">
        <v>1.5</v>
      </c>
      <c r="G18" s="2" t="s">
        <v>126</v>
      </c>
      <c r="H18" s="3">
        <v>2</v>
      </c>
      <c r="I18" s="3">
        <v>1</v>
      </c>
      <c r="J18" s="3">
        <v>1</v>
      </c>
      <c r="K18" s="3">
        <v>4</v>
      </c>
    </row>
    <row r="19" spans="1:11" x14ac:dyDescent="0.3">
      <c r="A19" s="2" t="s">
        <v>193</v>
      </c>
      <c r="B19" s="3"/>
      <c r="C19" s="3">
        <v>0.5</v>
      </c>
      <c r="D19" s="3">
        <v>0.5</v>
      </c>
      <c r="G19" s="2" t="s">
        <v>127</v>
      </c>
      <c r="H19" s="3">
        <v>2</v>
      </c>
      <c r="I19" s="3">
        <v>2</v>
      </c>
      <c r="J19" s="3"/>
      <c r="K19" s="3">
        <v>4</v>
      </c>
    </row>
    <row r="20" spans="1:11" x14ac:dyDescent="0.3">
      <c r="A20" s="2" t="s">
        <v>194</v>
      </c>
      <c r="B20" s="3"/>
      <c r="C20" s="3">
        <v>0.5</v>
      </c>
      <c r="D20" s="3">
        <v>0.5</v>
      </c>
      <c r="G20" s="2" t="s">
        <v>2</v>
      </c>
      <c r="H20" s="3">
        <v>23.75</v>
      </c>
      <c r="I20" s="3">
        <v>11.5</v>
      </c>
      <c r="J20" s="3">
        <v>19.5</v>
      </c>
      <c r="K20" s="3">
        <v>54.75</v>
      </c>
    </row>
    <row r="21" spans="1:11" x14ac:dyDescent="0.3">
      <c r="A21" s="2" t="s">
        <v>195</v>
      </c>
      <c r="B21" s="3"/>
      <c r="C21" s="3">
        <v>1.5</v>
      </c>
      <c r="D21" s="3">
        <v>1.5</v>
      </c>
    </row>
    <row r="22" spans="1:11" x14ac:dyDescent="0.3">
      <c r="A22" s="2" t="s">
        <v>196</v>
      </c>
      <c r="B22" s="3">
        <v>0.25</v>
      </c>
      <c r="C22" s="3">
        <v>0.5</v>
      </c>
      <c r="D22" s="3">
        <v>0.75</v>
      </c>
    </row>
    <row r="23" spans="1:11" x14ac:dyDescent="0.3">
      <c r="A23" s="2" t="s">
        <v>197</v>
      </c>
      <c r="B23" s="3"/>
      <c r="C23" s="3">
        <v>0.25</v>
      </c>
      <c r="D23" s="3">
        <v>0.25</v>
      </c>
    </row>
    <row r="24" spans="1:11" x14ac:dyDescent="0.3">
      <c r="A24" s="2" t="s">
        <v>2</v>
      </c>
      <c r="B24" s="3">
        <v>1.75</v>
      </c>
      <c r="C24" s="3">
        <v>12.75</v>
      </c>
      <c r="D24" s="3">
        <v>14.5</v>
      </c>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2.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2014-03-31T06:21:08Z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