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aiah\Documents\eclipse\git\Parallelepipeds\"/>
    </mc:Choice>
  </mc:AlternateContent>
  <bookViews>
    <workbookView xWindow="0" yWindow="0" windowWidth="24000" windowHeight="9885" tabRatio="655"/>
  </bookViews>
  <sheets>
    <sheet name="BFS_increasingEdges" sheetId="1" r:id="rId1"/>
    <sheet name="PBFS_increasingEdges" sheetId="3" r:id="rId2"/>
    <sheet name="PBFSAtomic_increasingEdges" sheetId="4" r:id="rId3"/>
    <sheet name="Tabelle4" sheetId="5" r:id="rId4"/>
    <sheet name="Sheet1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1" i="1" s="1"/>
  <c r="T5" i="1"/>
  <c r="S5" i="1"/>
  <c r="S6" i="1"/>
  <c r="S7" i="1"/>
  <c r="S8" i="1"/>
  <c r="S9" i="1"/>
  <c r="S11" i="1" s="1"/>
  <c r="R6" i="1"/>
  <c r="R7" i="1"/>
  <c r="R8" i="1"/>
  <c r="R9" i="1"/>
  <c r="R11" i="1" s="1"/>
  <c r="R5" i="1"/>
  <c r="Q6" i="1"/>
  <c r="Q7" i="1"/>
  <c r="Q8" i="1"/>
  <c r="Q9" i="1"/>
  <c r="Q5" i="1"/>
  <c r="P5" i="1"/>
  <c r="P6" i="1"/>
  <c r="P7" i="1"/>
  <c r="P8" i="1"/>
  <c r="P9" i="1"/>
  <c r="M6" i="1"/>
  <c r="M7" i="1"/>
  <c r="M8" i="1"/>
  <c r="M9" i="1"/>
  <c r="M5" i="1"/>
  <c r="L27" i="6"/>
  <c r="K27" i="6"/>
  <c r="J27" i="6"/>
  <c r="I27" i="6"/>
  <c r="L26" i="6"/>
  <c r="K26" i="6"/>
  <c r="J26" i="6"/>
  <c r="I26" i="6"/>
  <c r="L25" i="6"/>
  <c r="K25" i="6"/>
  <c r="J25" i="6"/>
  <c r="I25" i="6"/>
  <c r="L24" i="6"/>
  <c r="K24" i="6"/>
  <c r="J24" i="6"/>
  <c r="I24" i="6"/>
  <c r="L23" i="6"/>
  <c r="K23" i="6"/>
  <c r="J23" i="6"/>
  <c r="I23" i="6"/>
  <c r="L6" i="1"/>
  <c r="L7" i="1"/>
  <c r="L8" i="1"/>
  <c r="L9" i="1"/>
  <c r="L11" i="1" s="1"/>
  <c r="L5" i="1"/>
  <c r="K6" i="1"/>
  <c r="K7" i="1"/>
  <c r="K8" i="1"/>
  <c r="K9" i="1"/>
  <c r="K10" i="1" s="1"/>
  <c r="K5" i="1"/>
  <c r="J6" i="1"/>
  <c r="J7" i="1"/>
  <c r="J8" i="1"/>
  <c r="J9" i="1"/>
  <c r="J10" i="1" s="1"/>
  <c r="J5" i="1"/>
  <c r="I6" i="1"/>
  <c r="I7" i="1"/>
  <c r="I8" i="1"/>
  <c r="I11" i="1" s="1"/>
  <c r="I9" i="1"/>
  <c r="I5" i="1"/>
  <c r="F6" i="1"/>
  <c r="F7" i="1"/>
  <c r="F8" i="1"/>
  <c r="F10" i="1" s="1"/>
  <c r="F9" i="1"/>
  <c r="F5" i="1"/>
  <c r="AA27" i="6"/>
  <c r="Z27" i="6"/>
  <c r="Y27" i="6"/>
  <c r="X27" i="6"/>
  <c r="Q27" i="6"/>
  <c r="P27" i="6"/>
  <c r="O27" i="6"/>
  <c r="N27" i="6"/>
  <c r="G27" i="6"/>
  <c r="F27" i="6"/>
  <c r="E27" i="6"/>
  <c r="D27" i="6"/>
  <c r="AA26" i="6"/>
  <c r="Z26" i="6"/>
  <c r="Y26" i="6"/>
  <c r="X26" i="6"/>
  <c r="Q26" i="6"/>
  <c r="P26" i="6"/>
  <c r="O26" i="6"/>
  <c r="N26" i="6"/>
  <c r="G26" i="6"/>
  <c r="F26" i="6"/>
  <c r="E26" i="6"/>
  <c r="D26" i="6"/>
  <c r="AA25" i="6"/>
  <c r="Z25" i="6"/>
  <c r="Y25" i="6"/>
  <c r="X25" i="6"/>
  <c r="Q25" i="6"/>
  <c r="P25" i="6"/>
  <c r="O25" i="6"/>
  <c r="N25" i="6"/>
  <c r="G25" i="6"/>
  <c r="F25" i="6"/>
  <c r="E25" i="6"/>
  <c r="D25" i="6"/>
  <c r="AA24" i="6"/>
  <c r="Z24" i="6"/>
  <c r="Y24" i="6"/>
  <c r="X24" i="6"/>
  <c r="Q24" i="6"/>
  <c r="P24" i="6"/>
  <c r="O24" i="6"/>
  <c r="N24" i="6"/>
  <c r="G24" i="6"/>
  <c r="F24" i="6"/>
  <c r="E24" i="6"/>
  <c r="D24" i="6"/>
  <c r="AA23" i="6"/>
  <c r="Z23" i="6"/>
  <c r="Y23" i="6"/>
  <c r="X23" i="6"/>
  <c r="Q23" i="6"/>
  <c r="P23" i="6"/>
  <c r="O23" i="6"/>
  <c r="N23" i="6"/>
  <c r="G23" i="6"/>
  <c r="F23" i="6"/>
  <c r="E23" i="6"/>
  <c r="D23" i="6"/>
  <c r="N50" i="6"/>
  <c r="O50" i="6"/>
  <c r="P50" i="6"/>
  <c r="Q50" i="6"/>
  <c r="N51" i="6"/>
  <c r="O51" i="6"/>
  <c r="P51" i="6"/>
  <c r="Q51" i="6"/>
  <c r="N52" i="6"/>
  <c r="O52" i="6"/>
  <c r="P52" i="6"/>
  <c r="Q52" i="6"/>
  <c r="N53" i="6"/>
  <c r="O53" i="6"/>
  <c r="P53" i="6"/>
  <c r="Q53" i="6"/>
  <c r="N54" i="6"/>
  <c r="O54" i="6"/>
  <c r="P54" i="6"/>
  <c r="Q54" i="6"/>
  <c r="E6" i="1"/>
  <c r="E7" i="1"/>
  <c r="E8" i="1"/>
  <c r="E9" i="1"/>
  <c r="E5" i="1"/>
  <c r="D6" i="1"/>
  <c r="D7" i="1"/>
  <c r="D8" i="1"/>
  <c r="D9" i="1"/>
  <c r="D5" i="1"/>
  <c r="C6" i="1"/>
  <c r="C7" i="1"/>
  <c r="C8" i="1"/>
  <c r="C10" i="1" s="1"/>
  <c r="C9" i="1"/>
  <c r="C5" i="1"/>
  <c r="B7" i="1"/>
  <c r="B8" i="1"/>
  <c r="B9" i="1"/>
  <c r="B6" i="1"/>
  <c r="B5" i="1"/>
  <c r="D10" i="1"/>
  <c r="AP109" i="6"/>
  <c r="AO109" i="6"/>
  <c r="AN109" i="6"/>
  <c r="AM109" i="6"/>
  <c r="AF109" i="6"/>
  <c r="AE109" i="6"/>
  <c r="AD109" i="6"/>
  <c r="AC109" i="6"/>
  <c r="AA109" i="6"/>
  <c r="Z109" i="6"/>
  <c r="Y109" i="6"/>
  <c r="X109" i="6"/>
  <c r="V109" i="6"/>
  <c r="U109" i="6"/>
  <c r="T109" i="6"/>
  <c r="S109" i="6"/>
  <c r="Q109" i="6"/>
  <c r="P109" i="6"/>
  <c r="O109" i="6"/>
  <c r="N109" i="6"/>
  <c r="L109" i="6"/>
  <c r="K109" i="6"/>
  <c r="J109" i="6"/>
  <c r="I109" i="6"/>
  <c r="G109" i="6"/>
  <c r="F109" i="6"/>
  <c r="E109" i="6"/>
  <c r="D109" i="6"/>
  <c r="AP108" i="6"/>
  <c r="AO108" i="6"/>
  <c r="AN108" i="6"/>
  <c r="AM108" i="6"/>
  <c r="AF108" i="6"/>
  <c r="AE108" i="6"/>
  <c r="AD108" i="6"/>
  <c r="AC108" i="6"/>
  <c r="AA108" i="6"/>
  <c r="Z108" i="6"/>
  <c r="Y108" i="6"/>
  <c r="X108" i="6"/>
  <c r="V108" i="6"/>
  <c r="U108" i="6"/>
  <c r="T108" i="6"/>
  <c r="S108" i="6"/>
  <c r="Q108" i="6"/>
  <c r="P108" i="6"/>
  <c r="O108" i="6"/>
  <c r="N108" i="6"/>
  <c r="L108" i="6"/>
  <c r="K108" i="6"/>
  <c r="J108" i="6"/>
  <c r="I108" i="6"/>
  <c r="G108" i="6"/>
  <c r="F108" i="6"/>
  <c r="E108" i="6"/>
  <c r="D108" i="6"/>
  <c r="AP107" i="6"/>
  <c r="AO107" i="6"/>
  <c r="AN107" i="6"/>
  <c r="AM107" i="6"/>
  <c r="AF107" i="6"/>
  <c r="AE107" i="6"/>
  <c r="AD107" i="6"/>
  <c r="AC107" i="6"/>
  <c r="AA107" i="6"/>
  <c r="Z107" i="6"/>
  <c r="Y107" i="6"/>
  <c r="X107" i="6"/>
  <c r="V107" i="6"/>
  <c r="U107" i="6"/>
  <c r="T107" i="6"/>
  <c r="S107" i="6"/>
  <c r="Q107" i="6"/>
  <c r="P107" i="6"/>
  <c r="O107" i="6"/>
  <c r="N107" i="6"/>
  <c r="L107" i="6"/>
  <c r="K107" i="6"/>
  <c r="J107" i="6"/>
  <c r="I107" i="6"/>
  <c r="G107" i="6"/>
  <c r="F107" i="6"/>
  <c r="E107" i="6"/>
  <c r="D107" i="6"/>
  <c r="AP106" i="6"/>
  <c r="AO106" i="6"/>
  <c r="AN106" i="6"/>
  <c r="AM106" i="6"/>
  <c r="AF106" i="6"/>
  <c r="AE106" i="6"/>
  <c r="AD106" i="6"/>
  <c r="AC106" i="6"/>
  <c r="AA106" i="6"/>
  <c r="Z106" i="6"/>
  <c r="Y106" i="6"/>
  <c r="X106" i="6"/>
  <c r="V106" i="6"/>
  <c r="U106" i="6"/>
  <c r="T106" i="6"/>
  <c r="S106" i="6"/>
  <c r="Q106" i="6"/>
  <c r="P106" i="6"/>
  <c r="O106" i="6"/>
  <c r="N106" i="6"/>
  <c r="L106" i="6"/>
  <c r="K106" i="6"/>
  <c r="J106" i="6"/>
  <c r="I106" i="6"/>
  <c r="G106" i="6"/>
  <c r="F106" i="6"/>
  <c r="E106" i="6"/>
  <c r="D106" i="6"/>
  <c r="AP105" i="6"/>
  <c r="AO105" i="6"/>
  <c r="AN105" i="6"/>
  <c r="AM105" i="6"/>
  <c r="AF105" i="6"/>
  <c r="AE105" i="6"/>
  <c r="AD105" i="6"/>
  <c r="AC105" i="6"/>
  <c r="AA105" i="6"/>
  <c r="Z105" i="6"/>
  <c r="Y105" i="6"/>
  <c r="X105" i="6"/>
  <c r="V105" i="6"/>
  <c r="U105" i="6"/>
  <c r="T105" i="6"/>
  <c r="S105" i="6"/>
  <c r="Q105" i="6"/>
  <c r="P105" i="6"/>
  <c r="O105" i="6"/>
  <c r="N105" i="6"/>
  <c r="L105" i="6"/>
  <c r="K105" i="6"/>
  <c r="J105" i="6"/>
  <c r="I105" i="6"/>
  <c r="G105" i="6"/>
  <c r="F105" i="6"/>
  <c r="E105" i="6"/>
  <c r="D105" i="6"/>
  <c r="AP104" i="6"/>
  <c r="AO104" i="6"/>
  <c r="AN104" i="6"/>
  <c r="AM104" i="6"/>
  <c r="AF104" i="6"/>
  <c r="AE104" i="6"/>
  <c r="AD104" i="6"/>
  <c r="AC104" i="6"/>
  <c r="AA104" i="6"/>
  <c r="Z104" i="6"/>
  <c r="Y104" i="6"/>
  <c r="X104" i="6"/>
  <c r="V104" i="6"/>
  <c r="U104" i="6"/>
  <c r="T104" i="6"/>
  <c r="S104" i="6"/>
  <c r="Q104" i="6"/>
  <c r="P104" i="6"/>
  <c r="O104" i="6"/>
  <c r="N104" i="6"/>
  <c r="L104" i="6"/>
  <c r="K104" i="6"/>
  <c r="J104" i="6"/>
  <c r="I104" i="6"/>
  <c r="G104" i="6"/>
  <c r="F104" i="6"/>
  <c r="E104" i="6"/>
  <c r="D104" i="6"/>
  <c r="AP103" i="6"/>
  <c r="AO103" i="6"/>
  <c r="AN103" i="6"/>
  <c r="AM103" i="6"/>
  <c r="AF103" i="6"/>
  <c r="AE103" i="6"/>
  <c r="AD103" i="6"/>
  <c r="AC103" i="6"/>
  <c r="AA103" i="6"/>
  <c r="Z103" i="6"/>
  <c r="Y103" i="6"/>
  <c r="X103" i="6"/>
  <c r="V103" i="6"/>
  <c r="U103" i="6"/>
  <c r="T103" i="6"/>
  <c r="S103" i="6"/>
  <c r="Q103" i="6"/>
  <c r="P103" i="6"/>
  <c r="O103" i="6"/>
  <c r="N103" i="6"/>
  <c r="L103" i="6"/>
  <c r="K103" i="6"/>
  <c r="J103" i="6"/>
  <c r="I103" i="6"/>
  <c r="G103" i="6"/>
  <c r="F103" i="6"/>
  <c r="E103" i="6"/>
  <c r="D103" i="6"/>
  <c r="AP102" i="6"/>
  <c r="AO102" i="6"/>
  <c r="AN102" i="6"/>
  <c r="AM102" i="6"/>
  <c r="AF102" i="6"/>
  <c r="AE102" i="6"/>
  <c r="AD102" i="6"/>
  <c r="AC102" i="6"/>
  <c r="AA102" i="6"/>
  <c r="Z102" i="6"/>
  <c r="Y102" i="6"/>
  <c r="X102" i="6"/>
  <c r="V102" i="6"/>
  <c r="U102" i="6"/>
  <c r="T102" i="6"/>
  <c r="S102" i="6"/>
  <c r="Q102" i="6"/>
  <c r="P102" i="6"/>
  <c r="O102" i="6"/>
  <c r="N102" i="6"/>
  <c r="L102" i="6"/>
  <c r="K102" i="6"/>
  <c r="J102" i="6"/>
  <c r="I102" i="6"/>
  <c r="G102" i="6"/>
  <c r="F102" i="6"/>
  <c r="E102" i="6"/>
  <c r="D102" i="6"/>
  <c r="AP101" i="6"/>
  <c r="AO101" i="6"/>
  <c r="AN101" i="6"/>
  <c r="AM101" i="6"/>
  <c r="AF101" i="6"/>
  <c r="AE101" i="6"/>
  <c r="AD101" i="6"/>
  <c r="AC101" i="6"/>
  <c r="AA101" i="6"/>
  <c r="Z101" i="6"/>
  <c r="Y101" i="6"/>
  <c r="X101" i="6"/>
  <c r="V101" i="6"/>
  <c r="U101" i="6"/>
  <c r="T101" i="6"/>
  <c r="S101" i="6"/>
  <c r="Q101" i="6"/>
  <c r="P101" i="6"/>
  <c r="O101" i="6"/>
  <c r="N101" i="6"/>
  <c r="L101" i="6"/>
  <c r="K101" i="6"/>
  <c r="J101" i="6"/>
  <c r="I101" i="6"/>
  <c r="G101" i="6"/>
  <c r="F101" i="6"/>
  <c r="E101" i="6"/>
  <c r="D101" i="6"/>
  <c r="AP100" i="6"/>
  <c r="AO100" i="6"/>
  <c r="AN100" i="6"/>
  <c r="AM100" i="6"/>
  <c r="AF100" i="6"/>
  <c r="AE100" i="6"/>
  <c r="AD100" i="6"/>
  <c r="AC100" i="6"/>
  <c r="AA100" i="6"/>
  <c r="Z100" i="6"/>
  <c r="Y100" i="6"/>
  <c r="X100" i="6"/>
  <c r="V100" i="6"/>
  <c r="U100" i="6"/>
  <c r="T100" i="6"/>
  <c r="S100" i="6"/>
  <c r="Q100" i="6"/>
  <c r="P100" i="6"/>
  <c r="O100" i="6"/>
  <c r="N100" i="6"/>
  <c r="L100" i="6"/>
  <c r="K100" i="6"/>
  <c r="J100" i="6"/>
  <c r="I100" i="6"/>
  <c r="G100" i="6"/>
  <c r="F100" i="6"/>
  <c r="E100" i="6"/>
  <c r="D100" i="6"/>
  <c r="AP99" i="6"/>
  <c r="AO99" i="6"/>
  <c r="AN99" i="6"/>
  <c r="AM99" i="6"/>
  <c r="AF99" i="6"/>
  <c r="AE99" i="6"/>
  <c r="AD99" i="6"/>
  <c r="AC99" i="6"/>
  <c r="AA99" i="6"/>
  <c r="Z99" i="6"/>
  <c r="Y99" i="6"/>
  <c r="X99" i="6"/>
  <c r="V99" i="6"/>
  <c r="U99" i="6"/>
  <c r="T99" i="6"/>
  <c r="S99" i="6"/>
  <c r="Q99" i="6"/>
  <c r="P99" i="6"/>
  <c r="O99" i="6"/>
  <c r="N99" i="6"/>
  <c r="L99" i="6"/>
  <c r="K99" i="6"/>
  <c r="J99" i="6"/>
  <c r="I99" i="6"/>
  <c r="G99" i="6"/>
  <c r="F99" i="6"/>
  <c r="E99" i="6"/>
  <c r="D99" i="6"/>
  <c r="AP98" i="6"/>
  <c r="AO98" i="6"/>
  <c r="AN98" i="6"/>
  <c r="AM98" i="6"/>
  <c r="AF98" i="6"/>
  <c r="AE98" i="6"/>
  <c r="AD98" i="6"/>
  <c r="AC98" i="6"/>
  <c r="AA98" i="6"/>
  <c r="Z98" i="6"/>
  <c r="Y98" i="6"/>
  <c r="X98" i="6"/>
  <c r="V98" i="6"/>
  <c r="U98" i="6"/>
  <c r="T98" i="6"/>
  <c r="S98" i="6"/>
  <c r="Q98" i="6"/>
  <c r="P98" i="6"/>
  <c r="O98" i="6"/>
  <c r="N98" i="6"/>
  <c r="L98" i="6"/>
  <c r="K98" i="6"/>
  <c r="J98" i="6"/>
  <c r="I98" i="6"/>
  <c r="G98" i="6"/>
  <c r="F98" i="6"/>
  <c r="E98" i="6"/>
  <c r="D98" i="6"/>
  <c r="AP97" i="6"/>
  <c r="AO97" i="6"/>
  <c r="AN97" i="6"/>
  <c r="AM97" i="6"/>
  <c r="AF97" i="6"/>
  <c r="AE97" i="6"/>
  <c r="AD97" i="6"/>
  <c r="AC97" i="6"/>
  <c r="AA97" i="6"/>
  <c r="Z97" i="6"/>
  <c r="Y97" i="6"/>
  <c r="X97" i="6"/>
  <c r="V97" i="6"/>
  <c r="U97" i="6"/>
  <c r="T97" i="6"/>
  <c r="S97" i="6"/>
  <c r="Q97" i="6"/>
  <c r="P97" i="6"/>
  <c r="O97" i="6"/>
  <c r="N97" i="6"/>
  <c r="L97" i="6"/>
  <c r="K97" i="6"/>
  <c r="J97" i="6"/>
  <c r="I97" i="6"/>
  <c r="G97" i="6"/>
  <c r="F97" i="6"/>
  <c r="E97" i="6"/>
  <c r="D97" i="6"/>
  <c r="AP96" i="6"/>
  <c r="AO96" i="6"/>
  <c r="AN96" i="6"/>
  <c r="AM96" i="6"/>
  <c r="AF96" i="6"/>
  <c r="AE96" i="6"/>
  <c r="AD96" i="6"/>
  <c r="AC96" i="6"/>
  <c r="AA96" i="6"/>
  <c r="Z96" i="6"/>
  <c r="Y96" i="6"/>
  <c r="X96" i="6"/>
  <c r="V96" i="6"/>
  <c r="U96" i="6"/>
  <c r="T96" i="6"/>
  <c r="S96" i="6"/>
  <c r="Q96" i="6"/>
  <c r="P96" i="6"/>
  <c r="O96" i="6"/>
  <c r="N96" i="6"/>
  <c r="L96" i="6"/>
  <c r="K96" i="6"/>
  <c r="J96" i="6"/>
  <c r="I96" i="6"/>
  <c r="G96" i="6"/>
  <c r="F96" i="6"/>
  <c r="E96" i="6"/>
  <c r="D96" i="6"/>
  <c r="AP95" i="6"/>
  <c r="AO95" i="6"/>
  <c r="AN95" i="6"/>
  <c r="AM95" i="6"/>
  <c r="AF95" i="6"/>
  <c r="AE95" i="6"/>
  <c r="AD95" i="6"/>
  <c r="AC95" i="6"/>
  <c r="AA95" i="6"/>
  <c r="Z95" i="6"/>
  <c r="Y95" i="6"/>
  <c r="X95" i="6"/>
  <c r="V95" i="6"/>
  <c r="U95" i="6"/>
  <c r="T95" i="6"/>
  <c r="S95" i="6"/>
  <c r="Q95" i="6"/>
  <c r="P95" i="6"/>
  <c r="O95" i="6"/>
  <c r="N95" i="6"/>
  <c r="L95" i="6"/>
  <c r="K95" i="6"/>
  <c r="J95" i="6"/>
  <c r="I95" i="6"/>
  <c r="G95" i="6"/>
  <c r="F95" i="6"/>
  <c r="E95" i="6"/>
  <c r="D95" i="6"/>
  <c r="AP94" i="6"/>
  <c r="AO94" i="6"/>
  <c r="AN94" i="6"/>
  <c r="AM94" i="6"/>
  <c r="AF94" i="6"/>
  <c r="AE94" i="6"/>
  <c r="AD94" i="6"/>
  <c r="AC94" i="6"/>
  <c r="AA94" i="6"/>
  <c r="Z94" i="6"/>
  <c r="Y94" i="6"/>
  <c r="X94" i="6"/>
  <c r="V94" i="6"/>
  <c r="U94" i="6"/>
  <c r="T94" i="6"/>
  <c r="S94" i="6"/>
  <c r="Q94" i="6"/>
  <c r="P94" i="6"/>
  <c r="O94" i="6"/>
  <c r="N94" i="6"/>
  <c r="L94" i="6"/>
  <c r="K94" i="6"/>
  <c r="J94" i="6"/>
  <c r="I94" i="6"/>
  <c r="G94" i="6"/>
  <c r="F94" i="6"/>
  <c r="E94" i="6"/>
  <c r="D94" i="6"/>
  <c r="AP93" i="6"/>
  <c r="AO93" i="6"/>
  <c r="AN93" i="6"/>
  <c r="AM93" i="6"/>
  <c r="AF93" i="6"/>
  <c r="AE93" i="6"/>
  <c r="AD93" i="6"/>
  <c r="AC93" i="6"/>
  <c r="AA93" i="6"/>
  <c r="Z93" i="6"/>
  <c r="Y93" i="6"/>
  <c r="X93" i="6"/>
  <c r="V93" i="6"/>
  <c r="U93" i="6"/>
  <c r="T93" i="6"/>
  <c r="S93" i="6"/>
  <c r="Q93" i="6"/>
  <c r="P93" i="6"/>
  <c r="O93" i="6"/>
  <c r="N93" i="6"/>
  <c r="L93" i="6"/>
  <c r="K93" i="6"/>
  <c r="J93" i="6"/>
  <c r="I93" i="6"/>
  <c r="G93" i="6"/>
  <c r="F93" i="6"/>
  <c r="E93" i="6"/>
  <c r="D93" i="6"/>
  <c r="AP92" i="6"/>
  <c r="AO92" i="6"/>
  <c r="AN92" i="6"/>
  <c r="AM92" i="6"/>
  <c r="AF92" i="6"/>
  <c r="AE92" i="6"/>
  <c r="AD92" i="6"/>
  <c r="AC92" i="6"/>
  <c r="AA92" i="6"/>
  <c r="Z92" i="6"/>
  <c r="Y92" i="6"/>
  <c r="X92" i="6"/>
  <c r="V92" i="6"/>
  <c r="U92" i="6"/>
  <c r="T92" i="6"/>
  <c r="S92" i="6"/>
  <c r="Q92" i="6"/>
  <c r="P92" i="6"/>
  <c r="O92" i="6"/>
  <c r="N92" i="6"/>
  <c r="L92" i="6"/>
  <c r="K92" i="6"/>
  <c r="J92" i="6"/>
  <c r="I92" i="6"/>
  <c r="G92" i="6"/>
  <c r="F92" i="6"/>
  <c r="E92" i="6"/>
  <c r="D92" i="6"/>
  <c r="AP91" i="6"/>
  <c r="AO91" i="6"/>
  <c r="AN91" i="6"/>
  <c r="AM91" i="6"/>
  <c r="AF91" i="6"/>
  <c r="AE91" i="6"/>
  <c r="AD91" i="6"/>
  <c r="AC91" i="6"/>
  <c r="AA91" i="6"/>
  <c r="Z91" i="6"/>
  <c r="Y91" i="6"/>
  <c r="X91" i="6"/>
  <c r="V91" i="6"/>
  <c r="U91" i="6"/>
  <c r="T91" i="6"/>
  <c r="S91" i="6"/>
  <c r="Q91" i="6"/>
  <c r="P91" i="6"/>
  <c r="O91" i="6"/>
  <c r="N91" i="6"/>
  <c r="L91" i="6"/>
  <c r="K91" i="6"/>
  <c r="J91" i="6"/>
  <c r="I91" i="6"/>
  <c r="G91" i="6"/>
  <c r="F91" i="6"/>
  <c r="E91" i="6"/>
  <c r="D91" i="6"/>
  <c r="AP90" i="6"/>
  <c r="AO90" i="6"/>
  <c r="AN90" i="6"/>
  <c r="AM90" i="6"/>
  <c r="AF90" i="6"/>
  <c r="AE90" i="6"/>
  <c r="AD90" i="6"/>
  <c r="AC90" i="6"/>
  <c r="AA90" i="6"/>
  <c r="Z90" i="6"/>
  <c r="Y90" i="6"/>
  <c r="X90" i="6"/>
  <c r="V90" i="6"/>
  <c r="U90" i="6"/>
  <c r="T90" i="6"/>
  <c r="S90" i="6"/>
  <c r="Q90" i="6"/>
  <c r="P90" i="6"/>
  <c r="O90" i="6"/>
  <c r="N90" i="6"/>
  <c r="L90" i="6"/>
  <c r="K90" i="6"/>
  <c r="J90" i="6"/>
  <c r="I90" i="6"/>
  <c r="G90" i="6"/>
  <c r="F90" i="6"/>
  <c r="E90" i="6"/>
  <c r="D90" i="6"/>
  <c r="AP89" i="6"/>
  <c r="AO89" i="6"/>
  <c r="AN89" i="6"/>
  <c r="AM89" i="6"/>
  <c r="AF89" i="6"/>
  <c r="AE89" i="6"/>
  <c r="AD89" i="6"/>
  <c r="AC89" i="6"/>
  <c r="AA89" i="6"/>
  <c r="Z89" i="6"/>
  <c r="Y89" i="6"/>
  <c r="X89" i="6"/>
  <c r="V89" i="6"/>
  <c r="U89" i="6"/>
  <c r="T89" i="6"/>
  <c r="S89" i="6"/>
  <c r="Q89" i="6"/>
  <c r="P89" i="6"/>
  <c r="O89" i="6"/>
  <c r="N89" i="6"/>
  <c r="L89" i="6"/>
  <c r="K89" i="6"/>
  <c r="J89" i="6"/>
  <c r="I89" i="6"/>
  <c r="G89" i="6"/>
  <c r="F89" i="6"/>
  <c r="E89" i="6"/>
  <c r="D89" i="6"/>
  <c r="AP88" i="6"/>
  <c r="AO88" i="6"/>
  <c r="AN88" i="6"/>
  <c r="AM88" i="6"/>
  <c r="AF88" i="6"/>
  <c r="AE88" i="6"/>
  <c r="AD88" i="6"/>
  <c r="AC88" i="6"/>
  <c r="AA88" i="6"/>
  <c r="Z88" i="6"/>
  <c r="Y88" i="6"/>
  <c r="X88" i="6"/>
  <c r="V88" i="6"/>
  <c r="U88" i="6"/>
  <c r="T88" i="6"/>
  <c r="S88" i="6"/>
  <c r="Q88" i="6"/>
  <c r="P88" i="6"/>
  <c r="O88" i="6"/>
  <c r="N88" i="6"/>
  <c r="L88" i="6"/>
  <c r="K88" i="6"/>
  <c r="J88" i="6"/>
  <c r="I88" i="6"/>
  <c r="G88" i="6"/>
  <c r="F88" i="6"/>
  <c r="E88" i="6"/>
  <c r="D88" i="6"/>
  <c r="AP87" i="6"/>
  <c r="AO87" i="6"/>
  <c r="AN87" i="6"/>
  <c r="AM87" i="6"/>
  <c r="AF87" i="6"/>
  <c r="AE87" i="6"/>
  <c r="AD87" i="6"/>
  <c r="AC87" i="6"/>
  <c r="AA87" i="6"/>
  <c r="Z87" i="6"/>
  <c r="Y87" i="6"/>
  <c r="X87" i="6"/>
  <c r="V87" i="6"/>
  <c r="U87" i="6"/>
  <c r="T87" i="6"/>
  <c r="S87" i="6"/>
  <c r="Q87" i="6"/>
  <c r="P87" i="6"/>
  <c r="O87" i="6"/>
  <c r="N87" i="6"/>
  <c r="L87" i="6"/>
  <c r="K87" i="6"/>
  <c r="J87" i="6"/>
  <c r="I87" i="6"/>
  <c r="G87" i="6"/>
  <c r="F87" i="6"/>
  <c r="E87" i="6"/>
  <c r="D87" i="6"/>
  <c r="AP86" i="6"/>
  <c r="AO86" i="6"/>
  <c r="AN86" i="6"/>
  <c r="AM86" i="6"/>
  <c r="AF86" i="6"/>
  <c r="AE86" i="6"/>
  <c r="AD86" i="6"/>
  <c r="AC86" i="6"/>
  <c r="AA86" i="6"/>
  <c r="Z86" i="6"/>
  <c r="Y86" i="6"/>
  <c r="X86" i="6"/>
  <c r="V86" i="6"/>
  <c r="U86" i="6"/>
  <c r="T86" i="6"/>
  <c r="S86" i="6"/>
  <c r="Q86" i="6"/>
  <c r="P86" i="6"/>
  <c r="O86" i="6"/>
  <c r="N86" i="6"/>
  <c r="L86" i="6"/>
  <c r="K86" i="6"/>
  <c r="J86" i="6"/>
  <c r="I86" i="6"/>
  <c r="G86" i="6"/>
  <c r="F86" i="6"/>
  <c r="E86" i="6"/>
  <c r="D86" i="6"/>
  <c r="AP85" i="6"/>
  <c r="AO85" i="6"/>
  <c r="AN85" i="6"/>
  <c r="AM85" i="6"/>
  <c r="AF85" i="6"/>
  <c r="AE85" i="6"/>
  <c r="AD85" i="6"/>
  <c r="AC85" i="6"/>
  <c r="AA85" i="6"/>
  <c r="Z85" i="6"/>
  <c r="Y85" i="6"/>
  <c r="X85" i="6"/>
  <c r="V85" i="6"/>
  <c r="U85" i="6"/>
  <c r="T85" i="6"/>
  <c r="S85" i="6"/>
  <c r="Q85" i="6"/>
  <c r="P85" i="6"/>
  <c r="O85" i="6"/>
  <c r="N85" i="6"/>
  <c r="L85" i="6"/>
  <c r="K85" i="6"/>
  <c r="J85" i="6"/>
  <c r="I85" i="6"/>
  <c r="G85" i="6"/>
  <c r="F85" i="6"/>
  <c r="E85" i="6"/>
  <c r="D85" i="6"/>
  <c r="AP84" i="6"/>
  <c r="AO84" i="6"/>
  <c r="AN84" i="6"/>
  <c r="AM84" i="6"/>
  <c r="AF84" i="6"/>
  <c r="AE84" i="6"/>
  <c r="AD84" i="6"/>
  <c r="AC84" i="6"/>
  <c r="AA84" i="6"/>
  <c r="Z84" i="6"/>
  <c r="Y84" i="6"/>
  <c r="X84" i="6"/>
  <c r="V84" i="6"/>
  <c r="U84" i="6"/>
  <c r="T84" i="6"/>
  <c r="S84" i="6"/>
  <c r="Q84" i="6"/>
  <c r="P84" i="6"/>
  <c r="O84" i="6"/>
  <c r="N84" i="6"/>
  <c r="L84" i="6"/>
  <c r="K84" i="6"/>
  <c r="J84" i="6"/>
  <c r="I84" i="6"/>
  <c r="G84" i="6"/>
  <c r="F84" i="6"/>
  <c r="E84" i="6"/>
  <c r="D84" i="6"/>
  <c r="AP83" i="6"/>
  <c r="AO83" i="6"/>
  <c r="AN83" i="6"/>
  <c r="AM83" i="6"/>
  <c r="AF83" i="6"/>
  <c r="AE83" i="6"/>
  <c r="AD83" i="6"/>
  <c r="AC83" i="6"/>
  <c r="AA83" i="6"/>
  <c r="Z83" i="6"/>
  <c r="Y83" i="6"/>
  <c r="X83" i="6"/>
  <c r="V83" i="6"/>
  <c r="U83" i="6"/>
  <c r="T83" i="6"/>
  <c r="S83" i="6"/>
  <c r="Q83" i="6"/>
  <c r="P83" i="6"/>
  <c r="O83" i="6"/>
  <c r="N83" i="6"/>
  <c r="L83" i="6"/>
  <c r="K83" i="6"/>
  <c r="J83" i="6"/>
  <c r="I83" i="6"/>
  <c r="G83" i="6"/>
  <c r="F83" i="6"/>
  <c r="E83" i="6"/>
  <c r="D83" i="6"/>
  <c r="AP82" i="6"/>
  <c r="AO82" i="6"/>
  <c r="AN82" i="6"/>
  <c r="AM82" i="6"/>
  <c r="AF82" i="6"/>
  <c r="AE82" i="6"/>
  <c r="AD82" i="6"/>
  <c r="AC82" i="6"/>
  <c r="AA82" i="6"/>
  <c r="Z82" i="6"/>
  <c r="Y82" i="6"/>
  <c r="X82" i="6"/>
  <c r="V82" i="6"/>
  <c r="U82" i="6"/>
  <c r="T82" i="6"/>
  <c r="S82" i="6"/>
  <c r="Q82" i="6"/>
  <c r="P82" i="6"/>
  <c r="O82" i="6"/>
  <c r="N82" i="6"/>
  <c r="L82" i="6"/>
  <c r="K82" i="6"/>
  <c r="J82" i="6"/>
  <c r="I82" i="6"/>
  <c r="G82" i="6"/>
  <c r="F82" i="6"/>
  <c r="E82" i="6"/>
  <c r="D82" i="6"/>
  <c r="AP81" i="6"/>
  <c r="AO81" i="6"/>
  <c r="AN81" i="6"/>
  <c r="AM81" i="6"/>
  <c r="AF81" i="6"/>
  <c r="AE81" i="6"/>
  <c r="AD81" i="6"/>
  <c r="AC81" i="6"/>
  <c r="AA81" i="6"/>
  <c r="Z81" i="6"/>
  <c r="Y81" i="6"/>
  <c r="X81" i="6"/>
  <c r="V81" i="6"/>
  <c r="U81" i="6"/>
  <c r="T81" i="6"/>
  <c r="S81" i="6"/>
  <c r="Q81" i="6"/>
  <c r="P81" i="6"/>
  <c r="O81" i="6"/>
  <c r="N81" i="6"/>
  <c r="L81" i="6"/>
  <c r="K81" i="6"/>
  <c r="J81" i="6"/>
  <c r="I81" i="6"/>
  <c r="G81" i="6"/>
  <c r="F81" i="6"/>
  <c r="E81" i="6"/>
  <c r="D81" i="6"/>
  <c r="AP80" i="6"/>
  <c r="AO80" i="6"/>
  <c r="AN80" i="6"/>
  <c r="AM80" i="6"/>
  <c r="AF80" i="6"/>
  <c r="AE80" i="6"/>
  <c r="AD80" i="6"/>
  <c r="AC80" i="6"/>
  <c r="AA80" i="6"/>
  <c r="Z80" i="6"/>
  <c r="Y80" i="6"/>
  <c r="X80" i="6"/>
  <c r="V80" i="6"/>
  <c r="U80" i="6"/>
  <c r="T80" i="6"/>
  <c r="S80" i="6"/>
  <c r="Q80" i="6"/>
  <c r="P80" i="6"/>
  <c r="O80" i="6"/>
  <c r="N80" i="6"/>
  <c r="L80" i="6"/>
  <c r="K80" i="6"/>
  <c r="J80" i="6"/>
  <c r="I80" i="6"/>
  <c r="G80" i="6"/>
  <c r="F80" i="6"/>
  <c r="E80" i="6"/>
  <c r="D80" i="6"/>
  <c r="AP79" i="6"/>
  <c r="AO79" i="6"/>
  <c r="AN79" i="6"/>
  <c r="AM79" i="6"/>
  <c r="AF79" i="6"/>
  <c r="AE79" i="6"/>
  <c r="AD79" i="6"/>
  <c r="AC79" i="6"/>
  <c r="AA79" i="6"/>
  <c r="Z79" i="6"/>
  <c r="Y79" i="6"/>
  <c r="X79" i="6"/>
  <c r="V79" i="6"/>
  <c r="U79" i="6"/>
  <c r="T79" i="6"/>
  <c r="S79" i="6"/>
  <c r="Q79" i="6"/>
  <c r="P79" i="6"/>
  <c r="O79" i="6"/>
  <c r="N79" i="6"/>
  <c r="L79" i="6"/>
  <c r="K79" i="6"/>
  <c r="J79" i="6"/>
  <c r="I79" i="6"/>
  <c r="G79" i="6"/>
  <c r="F79" i="6"/>
  <c r="E79" i="6"/>
  <c r="D79" i="6"/>
  <c r="AP78" i="6"/>
  <c r="AO78" i="6"/>
  <c r="AN78" i="6"/>
  <c r="AM78" i="6"/>
  <c r="AF78" i="6"/>
  <c r="AE78" i="6"/>
  <c r="AD78" i="6"/>
  <c r="AC78" i="6"/>
  <c r="AA78" i="6"/>
  <c r="Z78" i="6"/>
  <c r="Y78" i="6"/>
  <c r="X78" i="6"/>
  <c r="V78" i="6"/>
  <c r="U78" i="6"/>
  <c r="T78" i="6"/>
  <c r="S78" i="6"/>
  <c r="Q78" i="6"/>
  <c r="P78" i="6"/>
  <c r="O78" i="6"/>
  <c r="N78" i="6"/>
  <c r="L78" i="6"/>
  <c r="K78" i="6"/>
  <c r="J78" i="6"/>
  <c r="I78" i="6"/>
  <c r="G78" i="6"/>
  <c r="F78" i="6"/>
  <c r="E78" i="6"/>
  <c r="D78" i="6"/>
  <c r="AP77" i="6"/>
  <c r="AO77" i="6"/>
  <c r="AN77" i="6"/>
  <c r="AM77" i="6"/>
  <c r="AF77" i="6"/>
  <c r="AE77" i="6"/>
  <c r="AD77" i="6"/>
  <c r="AC77" i="6"/>
  <c r="AA77" i="6"/>
  <c r="Z77" i="6"/>
  <c r="Y77" i="6"/>
  <c r="X77" i="6"/>
  <c r="V77" i="6"/>
  <c r="U77" i="6"/>
  <c r="T77" i="6"/>
  <c r="S77" i="6"/>
  <c r="Q77" i="6"/>
  <c r="P77" i="6"/>
  <c r="O77" i="6"/>
  <c r="N77" i="6"/>
  <c r="L77" i="6"/>
  <c r="K77" i="6"/>
  <c r="J77" i="6"/>
  <c r="I77" i="6"/>
  <c r="G77" i="6"/>
  <c r="F77" i="6"/>
  <c r="E77" i="6"/>
  <c r="D77" i="6"/>
  <c r="AP76" i="6"/>
  <c r="AO76" i="6"/>
  <c r="AN76" i="6"/>
  <c r="AM76" i="6"/>
  <c r="AF76" i="6"/>
  <c r="AE76" i="6"/>
  <c r="AD76" i="6"/>
  <c r="AC76" i="6"/>
  <c r="AA76" i="6"/>
  <c r="Z76" i="6"/>
  <c r="Y76" i="6"/>
  <c r="X76" i="6"/>
  <c r="V76" i="6"/>
  <c r="U76" i="6"/>
  <c r="T76" i="6"/>
  <c r="S76" i="6"/>
  <c r="Q76" i="6"/>
  <c r="P76" i="6"/>
  <c r="O76" i="6"/>
  <c r="N76" i="6"/>
  <c r="L76" i="6"/>
  <c r="K76" i="6"/>
  <c r="J76" i="6"/>
  <c r="I76" i="6"/>
  <c r="G76" i="6"/>
  <c r="F76" i="6"/>
  <c r="E76" i="6"/>
  <c r="D76" i="6"/>
  <c r="AP75" i="6"/>
  <c r="AO75" i="6"/>
  <c r="AN75" i="6"/>
  <c r="AM75" i="6"/>
  <c r="AF75" i="6"/>
  <c r="AE75" i="6"/>
  <c r="AD75" i="6"/>
  <c r="AC75" i="6"/>
  <c r="AA75" i="6"/>
  <c r="Z75" i="6"/>
  <c r="Y75" i="6"/>
  <c r="X75" i="6"/>
  <c r="V75" i="6"/>
  <c r="U75" i="6"/>
  <c r="T75" i="6"/>
  <c r="S75" i="6"/>
  <c r="Q75" i="6"/>
  <c r="P75" i="6"/>
  <c r="O75" i="6"/>
  <c r="N75" i="6"/>
  <c r="L75" i="6"/>
  <c r="K75" i="6"/>
  <c r="J75" i="6"/>
  <c r="I75" i="6"/>
  <c r="G75" i="6"/>
  <c r="F75" i="6"/>
  <c r="E75" i="6"/>
  <c r="D75" i="6"/>
  <c r="AP69" i="6"/>
  <c r="AO69" i="6"/>
  <c r="AN69" i="6"/>
  <c r="AM69" i="6"/>
  <c r="AF69" i="6"/>
  <c r="AE69" i="6"/>
  <c r="AD69" i="6"/>
  <c r="AC69" i="6"/>
  <c r="AA69" i="6"/>
  <c r="Z69" i="6"/>
  <c r="Y69" i="6"/>
  <c r="X69" i="6"/>
  <c r="V69" i="6"/>
  <c r="U69" i="6"/>
  <c r="T69" i="6"/>
  <c r="S69" i="6"/>
  <c r="Q69" i="6"/>
  <c r="P69" i="6"/>
  <c r="O69" i="6"/>
  <c r="N69" i="6"/>
  <c r="L69" i="6"/>
  <c r="K69" i="6"/>
  <c r="J69" i="6"/>
  <c r="I69" i="6"/>
  <c r="G69" i="6"/>
  <c r="F69" i="6"/>
  <c r="E69" i="6"/>
  <c r="D69" i="6"/>
  <c r="AP68" i="6"/>
  <c r="AO68" i="6"/>
  <c r="AN68" i="6"/>
  <c r="AM68" i="6"/>
  <c r="AF68" i="6"/>
  <c r="AE68" i="6"/>
  <c r="AD68" i="6"/>
  <c r="AC68" i="6"/>
  <c r="AA68" i="6"/>
  <c r="Z68" i="6"/>
  <c r="Y68" i="6"/>
  <c r="X68" i="6"/>
  <c r="V68" i="6"/>
  <c r="U68" i="6"/>
  <c r="T68" i="6"/>
  <c r="S68" i="6"/>
  <c r="Q68" i="6"/>
  <c r="P68" i="6"/>
  <c r="O68" i="6"/>
  <c r="N68" i="6"/>
  <c r="L68" i="6"/>
  <c r="K68" i="6"/>
  <c r="J68" i="6"/>
  <c r="I68" i="6"/>
  <c r="G68" i="6"/>
  <c r="F68" i="6"/>
  <c r="E68" i="6"/>
  <c r="D68" i="6"/>
  <c r="AP67" i="6"/>
  <c r="AO67" i="6"/>
  <c r="AN67" i="6"/>
  <c r="AM67" i="6"/>
  <c r="AF67" i="6"/>
  <c r="AE67" i="6"/>
  <c r="AD67" i="6"/>
  <c r="AC67" i="6"/>
  <c r="AA67" i="6"/>
  <c r="Z67" i="6"/>
  <c r="Y67" i="6"/>
  <c r="X67" i="6"/>
  <c r="V67" i="6"/>
  <c r="U67" i="6"/>
  <c r="T67" i="6"/>
  <c r="S67" i="6"/>
  <c r="Q67" i="6"/>
  <c r="P67" i="6"/>
  <c r="O67" i="6"/>
  <c r="N67" i="6"/>
  <c r="L67" i="6"/>
  <c r="K67" i="6"/>
  <c r="J67" i="6"/>
  <c r="I67" i="6"/>
  <c r="G67" i="6"/>
  <c r="F67" i="6"/>
  <c r="E67" i="6"/>
  <c r="D67" i="6"/>
  <c r="AP66" i="6"/>
  <c r="AO66" i="6"/>
  <c r="AN66" i="6"/>
  <c r="AM66" i="6"/>
  <c r="AF66" i="6"/>
  <c r="AE66" i="6"/>
  <c r="AD66" i="6"/>
  <c r="AC66" i="6"/>
  <c r="AA66" i="6"/>
  <c r="Z66" i="6"/>
  <c r="Y66" i="6"/>
  <c r="X66" i="6"/>
  <c r="V66" i="6"/>
  <c r="U66" i="6"/>
  <c r="T66" i="6"/>
  <c r="S66" i="6"/>
  <c r="Q66" i="6"/>
  <c r="P66" i="6"/>
  <c r="O66" i="6"/>
  <c r="N66" i="6"/>
  <c r="L66" i="6"/>
  <c r="K66" i="6"/>
  <c r="J66" i="6"/>
  <c r="I66" i="6"/>
  <c r="G66" i="6"/>
  <c r="F66" i="6"/>
  <c r="E66" i="6"/>
  <c r="D66" i="6"/>
  <c r="AP65" i="6"/>
  <c r="AO65" i="6"/>
  <c r="AN65" i="6"/>
  <c r="AM65" i="6"/>
  <c r="AF65" i="6"/>
  <c r="AE65" i="6"/>
  <c r="AD65" i="6"/>
  <c r="AC65" i="6"/>
  <c r="AA65" i="6"/>
  <c r="Z65" i="6"/>
  <c r="Y65" i="6"/>
  <c r="X65" i="6"/>
  <c r="V65" i="6"/>
  <c r="U65" i="6"/>
  <c r="T65" i="6"/>
  <c r="S65" i="6"/>
  <c r="Q65" i="6"/>
  <c r="P65" i="6"/>
  <c r="O65" i="6"/>
  <c r="N65" i="6"/>
  <c r="L65" i="6"/>
  <c r="K65" i="6"/>
  <c r="J65" i="6"/>
  <c r="I65" i="6"/>
  <c r="G65" i="6"/>
  <c r="F65" i="6"/>
  <c r="E65" i="6"/>
  <c r="D65" i="6"/>
  <c r="AP64" i="6"/>
  <c r="AO64" i="6"/>
  <c r="AN64" i="6"/>
  <c r="AM64" i="6"/>
  <c r="AF64" i="6"/>
  <c r="AE64" i="6"/>
  <c r="AD64" i="6"/>
  <c r="AC64" i="6"/>
  <c r="AA64" i="6"/>
  <c r="Z64" i="6"/>
  <c r="Y64" i="6"/>
  <c r="X64" i="6"/>
  <c r="V64" i="6"/>
  <c r="U64" i="6"/>
  <c r="T64" i="6"/>
  <c r="S64" i="6"/>
  <c r="Q64" i="6"/>
  <c r="P64" i="6"/>
  <c r="O64" i="6"/>
  <c r="N64" i="6"/>
  <c r="L64" i="6"/>
  <c r="K64" i="6"/>
  <c r="J64" i="6"/>
  <c r="I64" i="6"/>
  <c r="G64" i="6"/>
  <c r="F64" i="6"/>
  <c r="E64" i="6"/>
  <c r="D64" i="6"/>
  <c r="AP63" i="6"/>
  <c r="AO63" i="6"/>
  <c r="AN63" i="6"/>
  <c r="AM63" i="6"/>
  <c r="AF63" i="6"/>
  <c r="AE63" i="6"/>
  <c r="AD63" i="6"/>
  <c r="AC63" i="6"/>
  <c r="AA63" i="6"/>
  <c r="Z63" i="6"/>
  <c r="Y63" i="6"/>
  <c r="X63" i="6"/>
  <c r="V63" i="6"/>
  <c r="U63" i="6"/>
  <c r="T63" i="6"/>
  <c r="S63" i="6"/>
  <c r="Q63" i="6"/>
  <c r="P63" i="6"/>
  <c r="O63" i="6"/>
  <c r="N63" i="6"/>
  <c r="L63" i="6"/>
  <c r="K63" i="6"/>
  <c r="J63" i="6"/>
  <c r="I63" i="6"/>
  <c r="G63" i="6"/>
  <c r="F63" i="6"/>
  <c r="E63" i="6"/>
  <c r="D63" i="6"/>
  <c r="AP62" i="6"/>
  <c r="AO62" i="6"/>
  <c r="AN62" i="6"/>
  <c r="AM62" i="6"/>
  <c r="AF62" i="6"/>
  <c r="AE62" i="6"/>
  <c r="AD62" i="6"/>
  <c r="AC62" i="6"/>
  <c r="AA62" i="6"/>
  <c r="Z62" i="6"/>
  <c r="Y62" i="6"/>
  <c r="X62" i="6"/>
  <c r="V62" i="6"/>
  <c r="U62" i="6"/>
  <c r="T62" i="6"/>
  <c r="S62" i="6"/>
  <c r="Q62" i="6"/>
  <c r="P62" i="6"/>
  <c r="O62" i="6"/>
  <c r="N62" i="6"/>
  <c r="L62" i="6"/>
  <c r="K62" i="6"/>
  <c r="J62" i="6"/>
  <c r="I62" i="6"/>
  <c r="G62" i="6"/>
  <c r="F62" i="6"/>
  <c r="E62" i="6"/>
  <c r="D62" i="6"/>
  <c r="AP61" i="6"/>
  <c r="AO61" i="6"/>
  <c r="AN61" i="6"/>
  <c r="AM61" i="6"/>
  <c r="AF61" i="6"/>
  <c r="AE61" i="6"/>
  <c r="AD61" i="6"/>
  <c r="AC61" i="6"/>
  <c r="AA61" i="6"/>
  <c r="Z61" i="6"/>
  <c r="Y61" i="6"/>
  <c r="X61" i="6"/>
  <c r="V61" i="6"/>
  <c r="U61" i="6"/>
  <c r="T61" i="6"/>
  <c r="S61" i="6"/>
  <c r="Q61" i="6"/>
  <c r="P61" i="6"/>
  <c r="O61" i="6"/>
  <c r="N61" i="6"/>
  <c r="L61" i="6"/>
  <c r="K61" i="6"/>
  <c r="J61" i="6"/>
  <c r="I61" i="6"/>
  <c r="G61" i="6"/>
  <c r="F61" i="6"/>
  <c r="E61" i="6"/>
  <c r="D61" i="6"/>
  <c r="AP60" i="6"/>
  <c r="AO60" i="6"/>
  <c r="AN60" i="6"/>
  <c r="AM60" i="6"/>
  <c r="AF60" i="6"/>
  <c r="AE60" i="6"/>
  <c r="AD60" i="6"/>
  <c r="AC60" i="6"/>
  <c r="AA60" i="6"/>
  <c r="Z60" i="6"/>
  <c r="Y60" i="6"/>
  <c r="X60" i="6"/>
  <c r="V60" i="6"/>
  <c r="U60" i="6"/>
  <c r="T60" i="6"/>
  <c r="S60" i="6"/>
  <c r="Q60" i="6"/>
  <c r="P60" i="6"/>
  <c r="O60" i="6"/>
  <c r="N60" i="6"/>
  <c r="L60" i="6"/>
  <c r="K60" i="6"/>
  <c r="J60" i="6"/>
  <c r="I60" i="6"/>
  <c r="G60" i="6"/>
  <c r="F60" i="6"/>
  <c r="E60" i="6"/>
  <c r="D60" i="6"/>
  <c r="AA54" i="6"/>
  <c r="Z54" i="6"/>
  <c r="Y54" i="6"/>
  <c r="X54" i="6"/>
  <c r="G54" i="6"/>
  <c r="F54" i="6"/>
  <c r="E54" i="6"/>
  <c r="D54" i="6"/>
  <c r="AA53" i="6"/>
  <c r="Z53" i="6"/>
  <c r="Y53" i="6"/>
  <c r="X53" i="6"/>
  <c r="G53" i="6"/>
  <c r="F53" i="6"/>
  <c r="E53" i="6"/>
  <c r="D53" i="6"/>
  <c r="AA52" i="6"/>
  <c r="Z52" i="6"/>
  <c r="Y52" i="6"/>
  <c r="X52" i="6"/>
  <c r="G52" i="6"/>
  <c r="F52" i="6"/>
  <c r="E52" i="6"/>
  <c r="D52" i="6"/>
  <c r="AA51" i="6"/>
  <c r="Z51" i="6"/>
  <c r="Y51" i="6"/>
  <c r="X51" i="6"/>
  <c r="G51" i="6"/>
  <c r="F51" i="6"/>
  <c r="E51" i="6"/>
  <c r="D51" i="6"/>
  <c r="AA50" i="6"/>
  <c r="Z50" i="6"/>
  <c r="Y50" i="6"/>
  <c r="X50" i="6"/>
  <c r="G50" i="6"/>
  <c r="F50" i="6"/>
  <c r="E50" i="6"/>
  <c r="D50" i="6"/>
  <c r="AA49" i="6"/>
  <c r="Z49" i="6"/>
  <c r="Y49" i="6"/>
  <c r="X49" i="6"/>
  <c r="Q49" i="6"/>
  <c r="P49" i="6"/>
  <c r="O49" i="6"/>
  <c r="N49" i="6"/>
  <c r="G49" i="6"/>
  <c r="F49" i="6"/>
  <c r="E49" i="6"/>
  <c r="D49" i="6"/>
  <c r="AA48" i="6"/>
  <c r="Z48" i="6"/>
  <c r="Y48" i="6"/>
  <c r="X48" i="6"/>
  <c r="Q48" i="6"/>
  <c r="P48" i="6"/>
  <c r="O48" i="6"/>
  <c r="N48" i="6"/>
  <c r="G48" i="6"/>
  <c r="F48" i="6"/>
  <c r="E48" i="6"/>
  <c r="D48" i="6"/>
  <c r="AA47" i="6"/>
  <c r="Z47" i="6"/>
  <c r="Y47" i="6"/>
  <c r="X47" i="6"/>
  <c r="Q47" i="6"/>
  <c r="P47" i="6"/>
  <c r="O47" i="6"/>
  <c r="N47" i="6"/>
  <c r="G47" i="6"/>
  <c r="F47" i="6"/>
  <c r="E47" i="6"/>
  <c r="D47" i="6"/>
  <c r="AA46" i="6"/>
  <c r="Z46" i="6"/>
  <c r="Y46" i="6"/>
  <c r="X46" i="6"/>
  <c r="Q46" i="6"/>
  <c r="P46" i="6"/>
  <c r="O46" i="6"/>
  <c r="N46" i="6"/>
  <c r="G46" i="6"/>
  <c r="F46" i="6"/>
  <c r="E46" i="6"/>
  <c r="D46" i="6"/>
  <c r="AA45" i="6"/>
  <c r="Z45" i="6"/>
  <c r="Y45" i="6"/>
  <c r="X45" i="6"/>
  <c r="Q45" i="6"/>
  <c r="P45" i="6"/>
  <c r="O45" i="6"/>
  <c r="N45" i="6"/>
  <c r="G45" i="6"/>
  <c r="F45" i="6"/>
  <c r="E45" i="6"/>
  <c r="D45" i="6"/>
  <c r="AA44" i="6"/>
  <c r="Z44" i="6"/>
  <c r="Y44" i="6"/>
  <c r="X44" i="6"/>
  <c r="Q44" i="6"/>
  <c r="P44" i="6"/>
  <c r="O44" i="6"/>
  <c r="N44" i="6"/>
  <c r="G44" i="6"/>
  <c r="F44" i="6"/>
  <c r="E44" i="6"/>
  <c r="D44" i="6"/>
  <c r="AA43" i="6"/>
  <c r="Z43" i="6"/>
  <c r="Y43" i="6"/>
  <c r="X43" i="6"/>
  <c r="Q43" i="6"/>
  <c r="P43" i="6"/>
  <c r="O43" i="6"/>
  <c r="N43" i="6"/>
  <c r="G43" i="6"/>
  <c r="F43" i="6"/>
  <c r="E43" i="6"/>
  <c r="D43" i="6"/>
  <c r="AA42" i="6"/>
  <c r="Z42" i="6"/>
  <c r="Y42" i="6"/>
  <c r="X42" i="6"/>
  <c r="Q42" i="6"/>
  <c r="P42" i="6"/>
  <c r="O42" i="6"/>
  <c r="N42" i="6"/>
  <c r="G42" i="6"/>
  <c r="F42" i="6"/>
  <c r="E42" i="6"/>
  <c r="D42" i="6"/>
  <c r="AA41" i="6"/>
  <c r="Z41" i="6"/>
  <c r="Y41" i="6"/>
  <c r="X41" i="6"/>
  <c r="Q41" i="6"/>
  <c r="P41" i="6"/>
  <c r="O41" i="6"/>
  <c r="N41" i="6"/>
  <c r="G41" i="6"/>
  <c r="F41" i="6"/>
  <c r="E41" i="6"/>
  <c r="D41" i="6"/>
  <c r="AA40" i="6"/>
  <c r="Z40" i="6"/>
  <c r="Y40" i="6"/>
  <c r="X40" i="6"/>
  <c r="Q40" i="6"/>
  <c r="P40" i="6"/>
  <c r="O40" i="6"/>
  <c r="N40" i="6"/>
  <c r="G40" i="6"/>
  <c r="F40" i="6"/>
  <c r="E40" i="6"/>
  <c r="D40" i="6"/>
  <c r="AA39" i="6"/>
  <c r="Z39" i="6"/>
  <c r="Y39" i="6"/>
  <c r="X39" i="6"/>
  <c r="Q39" i="6"/>
  <c r="P39" i="6"/>
  <c r="O39" i="6"/>
  <c r="N39" i="6"/>
  <c r="AA38" i="6"/>
  <c r="Z38" i="6"/>
  <c r="Y38" i="6"/>
  <c r="X38" i="6"/>
  <c r="Q38" i="6"/>
  <c r="P38" i="6"/>
  <c r="O38" i="6"/>
  <c r="N38" i="6"/>
  <c r="AA37" i="6"/>
  <c r="Z37" i="6"/>
  <c r="Y37" i="6"/>
  <c r="X37" i="6"/>
  <c r="Q37" i="6"/>
  <c r="P37" i="6"/>
  <c r="O37" i="6"/>
  <c r="N37" i="6"/>
  <c r="AA36" i="6"/>
  <c r="Z36" i="6"/>
  <c r="Y36" i="6"/>
  <c r="X36" i="6"/>
  <c r="Q36" i="6"/>
  <c r="P36" i="6"/>
  <c r="O36" i="6"/>
  <c r="N36" i="6"/>
  <c r="AA35" i="6"/>
  <c r="Z35" i="6"/>
  <c r="Y35" i="6"/>
  <c r="X35" i="6"/>
  <c r="Q35" i="6"/>
  <c r="P35" i="6"/>
  <c r="O35" i="6"/>
  <c r="N35" i="6"/>
  <c r="AP34" i="6"/>
  <c r="AO34" i="6"/>
  <c r="AN34" i="6"/>
  <c r="AM34" i="6"/>
  <c r="AK34" i="6"/>
  <c r="AJ34" i="6"/>
  <c r="AI34" i="6"/>
  <c r="AH34" i="6"/>
  <c r="AF34" i="6"/>
  <c r="AE34" i="6"/>
  <c r="AD34" i="6"/>
  <c r="AC34" i="6"/>
  <c r="AA34" i="6"/>
  <c r="Z34" i="6"/>
  <c r="Y34" i="6"/>
  <c r="X34" i="6"/>
  <c r="V34" i="6"/>
  <c r="U34" i="6"/>
  <c r="T34" i="6"/>
  <c r="S34" i="6"/>
  <c r="Q34" i="6"/>
  <c r="P34" i="6"/>
  <c r="O34" i="6"/>
  <c r="N34" i="6"/>
  <c r="L34" i="6"/>
  <c r="K34" i="6"/>
  <c r="J34" i="6"/>
  <c r="I34" i="6"/>
  <c r="AP33" i="6"/>
  <c r="AO33" i="6"/>
  <c r="AN33" i="6"/>
  <c r="AM33" i="6"/>
  <c r="AK33" i="6"/>
  <c r="AJ33" i="6"/>
  <c r="AI33" i="6"/>
  <c r="AH33" i="6"/>
  <c r="AF33" i="6"/>
  <c r="AE33" i="6"/>
  <c r="AD33" i="6"/>
  <c r="AC33" i="6"/>
  <c r="AA33" i="6"/>
  <c r="Z33" i="6"/>
  <c r="Y33" i="6"/>
  <c r="X33" i="6"/>
  <c r="V33" i="6"/>
  <c r="U33" i="6"/>
  <c r="T33" i="6"/>
  <c r="S33" i="6"/>
  <c r="Q33" i="6"/>
  <c r="P33" i="6"/>
  <c r="O33" i="6"/>
  <c r="N33" i="6"/>
  <c r="L33" i="6"/>
  <c r="K33" i="6"/>
  <c r="J33" i="6"/>
  <c r="I33" i="6"/>
  <c r="AP32" i="6"/>
  <c r="AO32" i="6"/>
  <c r="AN32" i="6"/>
  <c r="AM32" i="6"/>
  <c r="AK32" i="6"/>
  <c r="AJ32" i="6"/>
  <c r="AI32" i="6"/>
  <c r="AH32" i="6"/>
  <c r="AF32" i="6"/>
  <c r="AE32" i="6"/>
  <c r="AD32" i="6"/>
  <c r="AC32" i="6"/>
  <c r="AA32" i="6"/>
  <c r="Z32" i="6"/>
  <c r="Y32" i="6"/>
  <c r="X32" i="6"/>
  <c r="V32" i="6"/>
  <c r="U32" i="6"/>
  <c r="T32" i="6"/>
  <c r="S32" i="6"/>
  <c r="Q32" i="6"/>
  <c r="P32" i="6"/>
  <c r="O32" i="6"/>
  <c r="N32" i="6"/>
  <c r="L32" i="6"/>
  <c r="K32" i="6"/>
  <c r="J32" i="6"/>
  <c r="I32" i="6"/>
  <c r="AP31" i="6"/>
  <c r="AO31" i="6"/>
  <c r="AN31" i="6"/>
  <c r="AM31" i="6"/>
  <c r="AK31" i="6"/>
  <c r="AJ31" i="6"/>
  <c r="AI31" i="6"/>
  <c r="AH31" i="6"/>
  <c r="AF31" i="6"/>
  <c r="AE31" i="6"/>
  <c r="AD31" i="6"/>
  <c r="AC31" i="6"/>
  <c r="AA31" i="6"/>
  <c r="Z31" i="6"/>
  <c r="Y31" i="6"/>
  <c r="X31" i="6"/>
  <c r="V31" i="6"/>
  <c r="U31" i="6"/>
  <c r="T31" i="6"/>
  <c r="S31" i="6"/>
  <c r="Q31" i="6"/>
  <c r="P31" i="6"/>
  <c r="O31" i="6"/>
  <c r="N31" i="6"/>
  <c r="L31" i="6"/>
  <c r="K31" i="6"/>
  <c r="J31" i="6"/>
  <c r="I31" i="6"/>
  <c r="AP30" i="6"/>
  <c r="AO30" i="6"/>
  <c r="AN30" i="6"/>
  <c r="AM30" i="6"/>
  <c r="AK30" i="6"/>
  <c r="AJ30" i="6"/>
  <c r="AI30" i="6"/>
  <c r="AH30" i="6"/>
  <c r="AF30" i="6"/>
  <c r="AE30" i="6"/>
  <c r="AD30" i="6"/>
  <c r="AC30" i="6"/>
  <c r="AA30" i="6"/>
  <c r="Z30" i="6"/>
  <c r="Y30" i="6"/>
  <c r="X30" i="6"/>
  <c r="V30" i="6"/>
  <c r="U30" i="6"/>
  <c r="T30" i="6"/>
  <c r="S30" i="6"/>
  <c r="Q30" i="6"/>
  <c r="P30" i="6"/>
  <c r="O30" i="6"/>
  <c r="N30" i="6"/>
  <c r="L30" i="6"/>
  <c r="K30" i="6"/>
  <c r="J30" i="6"/>
  <c r="I30" i="6"/>
  <c r="AP22" i="6"/>
  <c r="AO22" i="6"/>
  <c r="AN22" i="6"/>
  <c r="AM22" i="6"/>
  <c r="AF22" i="6"/>
  <c r="AE22" i="6"/>
  <c r="AD22" i="6"/>
  <c r="AC22" i="6"/>
  <c r="AA22" i="6"/>
  <c r="Z22" i="6"/>
  <c r="Y22" i="6"/>
  <c r="X22" i="6"/>
  <c r="V22" i="6"/>
  <c r="U22" i="6"/>
  <c r="T22" i="6"/>
  <c r="S22" i="6"/>
  <c r="Q22" i="6"/>
  <c r="P22" i="6"/>
  <c r="O22" i="6"/>
  <c r="N22" i="6"/>
  <c r="L22" i="6"/>
  <c r="K22" i="6"/>
  <c r="J22" i="6"/>
  <c r="I22" i="6"/>
  <c r="G22" i="6"/>
  <c r="F22" i="6"/>
  <c r="E22" i="6"/>
  <c r="D22" i="6"/>
  <c r="AP21" i="6"/>
  <c r="AO21" i="6"/>
  <c r="AN21" i="6"/>
  <c r="AM21" i="6"/>
  <c r="AF21" i="6"/>
  <c r="AE21" i="6"/>
  <c r="AD21" i="6"/>
  <c r="AC21" i="6"/>
  <c r="AA21" i="6"/>
  <c r="Z21" i="6"/>
  <c r="Y21" i="6"/>
  <c r="X21" i="6"/>
  <c r="V21" i="6"/>
  <c r="U21" i="6"/>
  <c r="T21" i="6"/>
  <c r="S21" i="6"/>
  <c r="Q21" i="6"/>
  <c r="P21" i="6"/>
  <c r="O21" i="6"/>
  <c r="N21" i="6"/>
  <c r="L21" i="6"/>
  <c r="K21" i="6"/>
  <c r="J21" i="6"/>
  <c r="I21" i="6"/>
  <c r="G21" i="6"/>
  <c r="F21" i="6"/>
  <c r="E21" i="6"/>
  <c r="D21" i="6"/>
  <c r="AP20" i="6"/>
  <c r="AO20" i="6"/>
  <c r="AN20" i="6"/>
  <c r="AM20" i="6"/>
  <c r="AF20" i="6"/>
  <c r="AE20" i="6"/>
  <c r="AD20" i="6"/>
  <c r="AC20" i="6"/>
  <c r="AA20" i="6"/>
  <c r="Z20" i="6"/>
  <c r="Y20" i="6"/>
  <c r="X20" i="6"/>
  <c r="V20" i="6"/>
  <c r="U20" i="6"/>
  <c r="T20" i="6"/>
  <c r="S20" i="6"/>
  <c r="Q20" i="6"/>
  <c r="P20" i="6"/>
  <c r="O20" i="6"/>
  <c r="N20" i="6"/>
  <c r="L20" i="6"/>
  <c r="K20" i="6"/>
  <c r="J20" i="6"/>
  <c r="I20" i="6"/>
  <c r="G20" i="6"/>
  <c r="F20" i="6"/>
  <c r="E20" i="6"/>
  <c r="D20" i="6"/>
  <c r="AP19" i="6"/>
  <c r="AO19" i="6"/>
  <c r="AN19" i="6"/>
  <c r="AM19" i="6"/>
  <c r="AF19" i="6"/>
  <c r="AE19" i="6"/>
  <c r="AD19" i="6"/>
  <c r="AC19" i="6"/>
  <c r="AA19" i="6"/>
  <c r="Z19" i="6"/>
  <c r="Y19" i="6"/>
  <c r="X19" i="6"/>
  <c r="V19" i="6"/>
  <c r="U19" i="6"/>
  <c r="T19" i="6"/>
  <c r="S19" i="6"/>
  <c r="Q19" i="6"/>
  <c r="P19" i="6"/>
  <c r="O19" i="6"/>
  <c r="N19" i="6"/>
  <c r="L19" i="6"/>
  <c r="K19" i="6"/>
  <c r="J19" i="6"/>
  <c r="I19" i="6"/>
  <c r="G19" i="6"/>
  <c r="F19" i="6"/>
  <c r="E19" i="6"/>
  <c r="D19" i="6"/>
  <c r="AP18" i="6"/>
  <c r="AO18" i="6"/>
  <c r="AN18" i="6"/>
  <c r="AM18" i="6"/>
  <c r="AF18" i="6"/>
  <c r="AE18" i="6"/>
  <c r="AD18" i="6"/>
  <c r="AC18" i="6"/>
  <c r="AA18" i="6"/>
  <c r="Z18" i="6"/>
  <c r="Y18" i="6"/>
  <c r="X18" i="6"/>
  <c r="V18" i="6"/>
  <c r="U18" i="6"/>
  <c r="T18" i="6"/>
  <c r="S18" i="6"/>
  <c r="Q18" i="6"/>
  <c r="P18" i="6"/>
  <c r="O18" i="6"/>
  <c r="N18" i="6"/>
  <c r="L18" i="6"/>
  <c r="K18" i="6"/>
  <c r="J18" i="6"/>
  <c r="I18" i="6"/>
  <c r="G18" i="6"/>
  <c r="F18" i="6"/>
  <c r="E18" i="6"/>
  <c r="D18" i="6"/>
  <c r="AP17" i="6"/>
  <c r="AO17" i="6"/>
  <c r="AN17" i="6"/>
  <c r="AM17" i="6"/>
  <c r="AF17" i="6"/>
  <c r="AE17" i="6"/>
  <c r="AD17" i="6"/>
  <c r="AC17" i="6"/>
  <c r="AA17" i="6"/>
  <c r="Z17" i="6"/>
  <c r="Y17" i="6"/>
  <c r="X17" i="6"/>
  <c r="V17" i="6"/>
  <c r="U17" i="6"/>
  <c r="T17" i="6"/>
  <c r="S17" i="6"/>
  <c r="Q17" i="6"/>
  <c r="P17" i="6"/>
  <c r="O17" i="6"/>
  <c r="N17" i="6"/>
  <c r="L17" i="6"/>
  <c r="K17" i="6"/>
  <c r="J17" i="6"/>
  <c r="I17" i="6"/>
  <c r="G17" i="6"/>
  <c r="F17" i="6"/>
  <c r="E17" i="6"/>
  <c r="D17" i="6"/>
  <c r="AP16" i="6"/>
  <c r="AO16" i="6"/>
  <c r="AN16" i="6"/>
  <c r="AM16" i="6"/>
  <c r="AF16" i="6"/>
  <c r="AE16" i="6"/>
  <c r="AD16" i="6"/>
  <c r="AC16" i="6"/>
  <c r="AA16" i="6"/>
  <c r="Z16" i="6"/>
  <c r="Y16" i="6"/>
  <c r="X16" i="6"/>
  <c r="V16" i="6"/>
  <c r="U16" i="6"/>
  <c r="T16" i="6"/>
  <c r="S16" i="6"/>
  <c r="Q16" i="6"/>
  <c r="P16" i="6"/>
  <c r="O16" i="6"/>
  <c r="N16" i="6"/>
  <c r="L16" i="6"/>
  <c r="K16" i="6"/>
  <c r="J16" i="6"/>
  <c r="I16" i="6"/>
  <c r="G16" i="6"/>
  <c r="F16" i="6"/>
  <c r="E16" i="6"/>
  <c r="D16" i="6"/>
  <c r="AP15" i="6"/>
  <c r="AO15" i="6"/>
  <c r="AN15" i="6"/>
  <c r="AM15" i="6"/>
  <c r="AF15" i="6"/>
  <c r="AE15" i="6"/>
  <c r="AD15" i="6"/>
  <c r="AC15" i="6"/>
  <c r="AA15" i="6"/>
  <c r="Z15" i="6"/>
  <c r="Y15" i="6"/>
  <c r="X15" i="6"/>
  <c r="V15" i="6"/>
  <c r="U15" i="6"/>
  <c r="T15" i="6"/>
  <c r="S15" i="6"/>
  <c r="Q15" i="6"/>
  <c r="P15" i="6"/>
  <c r="O15" i="6"/>
  <c r="N15" i="6"/>
  <c r="L15" i="6"/>
  <c r="K15" i="6"/>
  <c r="J15" i="6"/>
  <c r="I15" i="6"/>
  <c r="G15" i="6"/>
  <c r="F15" i="6"/>
  <c r="E15" i="6"/>
  <c r="D15" i="6"/>
  <c r="AP14" i="6"/>
  <c r="AO14" i="6"/>
  <c r="AN14" i="6"/>
  <c r="AM14" i="6"/>
  <c r="AF14" i="6"/>
  <c r="AE14" i="6"/>
  <c r="AD14" i="6"/>
  <c r="AC14" i="6"/>
  <c r="AA14" i="6"/>
  <c r="Z14" i="6"/>
  <c r="Y14" i="6"/>
  <c r="X14" i="6"/>
  <c r="V14" i="6"/>
  <c r="U14" i="6"/>
  <c r="T14" i="6"/>
  <c r="S14" i="6"/>
  <c r="Q14" i="6"/>
  <c r="P14" i="6"/>
  <c r="O14" i="6"/>
  <c r="N14" i="6"/>
  <c r="L14" i="6"/>
  <c r="K14" i="6"/>
  <c r="J14" i="6"/>
  <c r="I14" i="6"/>
  <c r="G14" i="6"/>
  <c r="F14" i="6"/>
  <c r="E14" i="6"/>
  <c r="D14" i="6"/>
  <c r="AP13" i="6"/>
  <c r="AO13" i="6"/>
  <c r="AN13" i="6"/>
  <c r="AM13" i="6"/>
  <c r="AF13" i="6"/>
  <c r="AE13" i="6"/>
  <c r="AD13" i="6"/>
  <c r="AC13" i="6"/>
  <c r="AA13" i="6"/>
  <c r="Z13" i="6"/>
  <c r="Y13" i="6"/>
  <c r="X13" i="6"/>
  <c r="V13" i="6"/>
  <c r="U13" i="6"/>
  <c r="T13" i="6"/>
  <c r="S13" i="6"/>
  <c r="Q13" i="6"/>
  <c r="P13" i="6"/>
  <c r="O13" i="6"/>
  <c r="N13" i="6"/>
  <c r="L13" i="6"/>
  <c r="K13" i="6"/>
  <c r="J13" i="6"/>
  <c r="I13" i="6"/>
  <c r="G13" i="6"/>
  <c r="F13" i="6"/>
  <c r="E13" i="6"/>
  <c r="D13" i="6"/>
  <c r="AP12" i="6"/>
  <c r="AO12" i="6"/>
  <c r="AN12" i="6"/>
  <c r="AM12" i="6"/>
  <c r="AF12" i="6"/>
  <c r="AE12" i="6"/>
  <c r="AD12" i="6"/>
  <c r="AC12" i="6"/>
  <c r="AA12" i="6"/>
  <c r="Z12" i="6"/>
  <c r="Y12" i="6"/>
  <c r="X12" i="6"/>
  <c r="V12" i="6"/>
  <c r="U12" i="6"/>
  <c r="T12" i="6"/>
  <c r="S12" i="6"/>
  <c r="Q12" i="6"/>
  <c r="P12" i="6"/>
  <c r="O12" i="6"/>
  <c r="N12" i="6"/>
  <c r="L12" i="6"/>
  <c r="K12" i="6"/>
  <c r="J12" i="6"/>
  <c r="I12" i="6"/>
  <c r="G12" i="6"/>
  <c r="F12" i="6"/>
  <c r="E12" i="6"/>
  <c r="D12" i="6"/>
  <c r="AP11" i="6"/>
  <c r="AO11" i="6"/>
  <c r="AN11" i="6"/>
  <c r="AM11" i="6"/>
  <c r="AF11" i="6"/>
  <c r="AE11" i="6"/>
  <c r="AD11" i="6"/>
  <c r="AC11" i="6"/>
  <c r="AA11" i="6"/>
  <c r="Z11" i="6"/>
  <c r="Y11" i="6"/>
  <c r="X11" i="6"/>
  <c r="V11" i="6"/>
  <c r="U11" i="6"/>
  <c r="T11" i="6"/>
  <c r="S11" i="6"/>
  <c r="Q11" i="6"/>
  <c r="P11" i="6"/>
  <c r="O11" i="6"/>
  <c r="N11" i="6"/>
  <c r="L11" i="6"/>
  <c r="K11" i="6"/>
  <c r="J11" i="6"/>
  <c r="I11" i="6"/>
  <c r="G11" i="6"/>
  <c r="F11" i="6"/>
  <c r="E11" i="6"/>
  <c r="D11" i="6"/>
  <c r="AP10" i="6"/>
  <c r="AO10" i="6"/>
  <c r="AN10" i="6"/>
  <c r="AM10" i="6"/>
  <c r="AF10" i="6"/>
  <c r="AE10" i="6"/>
  <c r="AD10" i="6"/>
  <c r="AC10" i="6"/>
  <c r="AA10" i="6"/>
  <c r="Z10" i="6"/>
  <c r="Y10" i="6"/>
  <c r="X10" i="6"/>
  <c r="V10" i="6"/>
  <c r="U10" i="6"/>
  <c r="T10" i="6"/>
  <c r="S10" i="6"/>
  <c r="Q10" i="6"/>
  <c r="P10" i="6"/>
  <c r="O10" i="6"/>
  <c r="N10" i="6"/>
  <c r="L10" i="6"/>
  <c r="K10" i="6"/>
  <c r="J10" i="6"/>
  <c r="I10" i="6"/>
  <c r="G10" i="6"/>
  <c r="F10" i="6"/>
  <c r="E10" i="6"/>
  <c r="D10" i="6"/>
  <c r="AP9" i="6"/>
  <c r="AO9" i="6"/>
  <c r="AN9" i="6"/>
  <c r="AM9" i="6"/>
  <c r="AF9" i="6"/>
  <c r="AE9" i="6"/>
  <c r="AD9" i="6"/>
  <c r="AC9" i="6"/>
  <c r="AA9" i="6"/>
  <c r="Z9" i="6"/>
  <c r="Y9" i="6"/>
  <c r="X9" i="6"/>
  <c r="V9" i="6"/>
  <c r="U9" i="6"/>
  <c r="T9" i="6"/>
  <c r="S9" i="6"/>
  <c r="Q9" i="6"/>
  <c r="P9" i="6"/>
  <c r="O9" i="6"/>
  <c r="N9" i="6"/>
  <c r="L9" i="6"/>
  <c r="K9" i="6"/>
  <c r="J9" i="6"/>
  <c r="I9" i="6"/>
  <c r="G9" i="6"/>
  <c r="F9" i="6"/>
  <c r="E9" i="6"/>
  <c r="D9" i="6"/>
  <c r="AP8" i="6"/>
  <c r="AO8" i="6"/>
  <c r="AN8" i="6"/>
  <c r="AM8" i="6"/>
  <c r="AF8" i="6"/>
  <c r="AE8" i="6"/>
  <c r="AD8" i="6"/>
  <c r="AC8" i="6"/>
  <c r="AA8" i="6"/>
  <c r="Z8" i="6"/>
  <c r="Y8" i="6"/>
  <c r="X8" i="6"/>
  <c r="V8" i="6"/>
  <c r="U8" i="6"/>
  <c r="T8" i="6"/>
  <c r="S8" i="6"/>
  <c r="Q8" i="6"/>
  <c r="P8" i="6"/>
  <c r="O8" i="6"/>
  <c r="N8" i="6"/>
  <c r="L8" i="6"/>
  <c r="K8" i="6"/>
  <c r="J8" i="6"/>
  <c r="I8" i="6"/>
  <c r="G8" i="6"/>
  <c r="F8" i="6"/>
  <c r="E8" i="6"/>
  <c r="D8" i="6"/>
  <c r="AP7" i="6"/>
  <c r="AO7" i="6"/>
  <c r="AN7" i="6"/>
  <c r="AM7" i="6"/>
  <c r="AA7" i="6"/>
  <c r="Z7" i="6"/>
  <c r="Y7" i="6"/>
  <c r="X7" i="6"/>
  <c r="Q7" i="6"/>
  <c r="P7" i="6"/>
  <c r="O7" i="6"/>
  <c r="N7" i="6"/>
  <c r="G7" i="6"/>
  <c r="F7" i="6"/>
  <c r="E7" i="6"/>
  <c r="D7" i="6"/>
  <c r="AP6" i="6"/>
  <c r="AO6" i="6"/>
  <c r="AN6" i="6"/>
  <c r="AM6" i="6"/>
  <c r="AA6" i="6"/>
  <c r="Z6" i="6"/>
  <c r="Y6" i="6"/>
  <c r="X6" i="6"/>
  <c r="Q6" i="6"/>
  <c r="P6" i="6"/>
  <c r="O6" i="6"/>
  <c r="N6" i="6"/>
  <c r="G6" i="6"/>
  <c r="F6" i="6"/>
  <c r="E6" i="6"/>
  <c r="D6" i="6"/>
  <c r="AP5" i="6"/>
  <c r="AO5" i="6"/>
  <c r="AN5" i="6"/>
  <c r="AM5" i="6"/>
  <c r="AA5" i="6"/>
  <c r="Z5" i="6"/>
  <c r="Y5" i="6"/>
  <c r="X5" i="6"/>
  <c r="Q5" i="6"/>
  <c r="P5" i="6"/>
  <c r="O5" i="6"/>
  <c r="N5" i="6"/>
  <c r="G5" i="6"/>
  <c r="F5" i="6"/>
  <c r="E5" i="6"/>
  <c r="D5" i="6"/>
  <c r="AP4" i="6"/>
  <c r="AO4" i="6"/>
  <c r="AN4" i="6"/>
  <c r="AM4" i="6"/>
  <c r="AA4" i="6"/>
  <c r="Z4" i="6"/>
  <c r="Y4" i="6"/>
  <c r="X4" i="6"/>
  <c r="Q4" i="6"/>
  <c r="P4" i="6"/>
  <c r="O4" i="6"/>
  <c r="N4" i="6"/>
  <c r="G4" i="6"/>
  <c r="F4" i="6"/>
  <c r="E4" i="6"/>
  <c r="D4" i="6"/>
  <c r="AP3" i="6"/>
  <c r="AO3" i="6"/>
  <c r="AN3" i="6"/>
  <c r="AM3" i="6"/>
  <c r="AA3" i="6"/>
  <c r="Z3" i="6"/>
  <c r="Y3" i="6"/>
  <c r="X3" i="6"/>
  <c r="Q3" i="6"/>
  <c r="P3" i="6"/>
  <c r="O3" i="6"/>
  <c r="N3" i="6"/>
  <c r="G3" i="6"/>
  <c r="F3" i="6"/>
  <c r="E3" i="6"/>
  <c r="D3" i="6"/>
  <c r="R10" i="1" l="1"/>
  <c r="Q10" i="1"/>
  <c r="Q11" i="1"/>
  <c r="P11" i="1"/>
  <c r="S10" i="1"/>
  <c r="P10" i="1"/>
  <c r="T10" i="1"/>
  <c r="M11" i="1"/>
  <c r="K11" i="1"/>
  <c r="J11" i="1"/>
  <c r="L10" i="1"/>
  <c r="I10" i="1"/>
  <c r="M10" i="1"/>
  <c r="F11" i="1"/>
  <c r="E10" i="1"/>
  <c r="B10" i="1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M15" i="4"/>
  <c r="L15" i="4"/>
  <c r="K15" i="4"/>
  <c r="J15" i="4"/>
  <c r="I15" i="4"/>
  <c r="H15" i="4"/>
  <c r="G15" i="4"/>
  <c r="F15" i="4"/>
  <c r="E15" i="4"/>
  <c r="D15" i="4"/>
  <c r="C15" i="4"/>
  <c r="B15" i="4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M15" i="3"/>
  <c r="L15" i="3"/>
  <c r="K15" i="3"/>
  <c r="J15" i="3"/>
  <c r="I15" i="3"/>
  <c r="H15" i="3"/>
  <c r="G15" i="3"/>
  <c r="F15" i="3"/>
  <c r="E15" i="3"/>
  <c r="D15" i="3"/>
  <c r="C15" i="3"/>
  <c r="B15" i="3"/>
  <c r="C11" i="1" l="1"/>
  <c r="D11" i="1"/>
  <c r="E11" i="1"/>
  <c r="B11" i="1"/>
</calcChain>
</file>

<file path=xl/sharedStrings.xml><?xml version="1.0" encoding="utf-8"?>
<sst xmlns="http://schemas.openxmlformats.org/spreadsheetml/2006/main" count="3580" uniqueCount="152">
  <si>
    <t>increasing Edges</t>
  </si>
  <si>
    <t>Average</t>
  </si>
  <si>
    <t>Error</t>
  </si>
  <si>
    <t>Edges/runs</t>
  </si>
  <si>
    <t>PBFS</t>
  </si>
  <si>
    <t>pBfsAtomic</t>
  </si>
  <si>
    <t>Varying vertices</t>
  </si>
  <si>
    <t>pbfs</t>
  </si>
  <si>
    <t>bfs</t>
  </si>
  <si>
    <t>pbfsatomic</t>
  </si>
  <si>
    <t>randcontract</t>
  </si>
  <si>
    <t>prandcontract</t>
  </si>
  <si>
    <t>ufind</t>
  </si>
  <si>
    <t>pstree</t>
  </si>
  <si>
    <t>boost</t>
  </si>
  <si>
    <t>id</t>
  </si>
  <si>
    <t>input</t>
  </si>
  <si>
    <t>main</t>
  </si>
  <si>
    <t>merge</t>
  </si>
  <si>
    <t>mem</t>
  </si>
  <si>
    <t>swap</t>
  </si>
  <si>
    <t>repetition</t>
  </si>
  <si>
    <t>graph_vertices_100c_0000100v.txt</t>
  </si>
  <si>
    <t>graph_vertices_100c_0001000v.txt</t>
  </si>
  <si>
    <t>graph_vertices_100c_0010000v.txt</t>
  </si>
  <si>
    <t>No</t>
  </si>
  <si>
    <t>directory</t>
  </si>
  <si>
    <t>or</t>
  </si>
  <si>
    <t>graph_vertices_100c_0100000v.txt</t>
  </si>
  <si>
    <t>graph_vertices_100c_1000000v.txt</t>
  </si>
  <si>
    <t>Threads (all with graph_vertices_100c_1000000v.txt )</t>
  </si>
  <si>
    <t>graph_components_000001c_1000000v.txt</t>
  </si>
  <si>
    <t>graph_components_000010c_1000000v.txt</t>
  </si>
  <si>
    <t>graph_components_000100c_1000000v.txt</t>
  </si>
  <si>
    <t>graph_components_001000c_1000000v.txt</t>
  </si>
  <si>
    <t>graph_components_010000c_1000000v.txt</t>
  </si>
  <si>
    <t>graph_components_100000c_1000000v.txt</t>
  </si>
  <si>
    <t>real graph01</t>
  </si>
  <si>
    <t>real graph02</t>
  </si>
  <si>
    <t>real graph03</t>
  </si>
  <si>
    <t>real graph04</t>
  </si>
  <si>
    <t>Process</t>
  </si>
  <si>
    <t>peak</t>
  </si>
  <si>
    <t>usage:</t>
  </si>
  <si>
    <t/>
  </si>
  <si>
    <t>kB</t>
  </si>
  <si>
    <t>cat:</t>
  </si>
  <si>
    <t>slurm-3569.out:</t>
  </si>
  <si>
    <t>such</t>
  </si>
  <si>
    <t>file</t>
  </si>
  <si>
    <t>slurm-3570.out:</t>
  </si>
  <si>
    <t>slurm-3571.out:</t>
  </si>
  <si>
    <t>slurm-3572.out:</t>
  </si>
  <si>
    <t>slurm-3573.out:</t>
  </si>
  <si>
    <t>slurm-3574.out:</t>
  </si>
  <si>
    <t>slurm-3575.out:</t>
  </si>
  <si>
    <t>slurm-3576.out:</t>
  </si>
  <si>
    <t>slurm-3577.out:</t>
  </si>
  <si>
    <t>slurm-3578.out:</t>
  </si>
  <si>
    <t>slurm-3579.out:</t>
  </si>
  <si>
    <t>slurm-3580.out:</t>
  </si>
  <si>
    <t>slurm-3581.out:</t>
  </si>
  <si>
    <t>slurm-3582.out:</t>
  </si>
  <si>
    <t>slurm-3583.out:</t>
  </si>
  <si>
    <t>slurm-3629.out:</t>
  </si>
  <si>
    <t>slurm-3630.out:</t>
  </si>
  <si>
    <t>slurm-3631.out:</t>
  </si>
  <si>
    <t>slurm-3632.out:</t>
  </si>
  <si>
    <t>slurm-3633.out:</t>
  </si>
  <si>
    <t>slurm-3634.out:</t>
  </si>
  <si>
    <t>slurm-3635.out:</t>
  </si>
  <si>
    <t>slurm-3636.out:</t>
  </si>
  <si>
    <t>slurm-3637.out:</t>
  </si>
  <si>
    <t>slurm-3638.out:</t>
  </si>
  <si>
    <t>slurm-3639.out:</t>
  </si>
  <si>
    <t>slurm-3640.out:</t>
  </si>
  <si>
    <t>slurm-3641.out:</t>
  </si>
  <si>
    <t>slurm-3642.out:</t>
  </si>
  <si>
    <t>slurm-3643.out:</t>
  </si>
  <si>
    <t>slurm-3644.out:</t>
  </si>
  <si>
    <t>slurm-3645.out:</t>
  </si>
  <si>
    <t>slurm-3646.out:</t>
  </si>
  <si>
    <t>slurm-3647.out:</t>
  </si>
  <si>
    <t>slurm-3648.out:</t>
  </si>
  <si>
    <t>slurm-3649.out:</t>
  </si>
  <si>
    <t>slurm-3650.out:</t>
  </si>
  <si>
    <t>slurm-3651.out:</t>
  </si>
  <si>
    <t>slurm-3652.out:</t>
  </si>
  <si>
    <t>slurm-3653.out:</t>
  </si>
  <si>
    <t>slurm-3654.out:</t>
  </si>
  <si>
    <t>slurm-3655.out:</t>
  </si>
  <si>
    <t>slurm-3656.out:</t>
  </si>
  <si>
    <t>slurm-3657.out:</t>
  </si>
  <si>
    <t>slurm-3658.out:</t>
  </si>
  <si>
    <t>slurm-3659.out:</t>
  </si>
  <si>
    <t>slurm-3660.out:</t>
  </si>
  <si>
    <t>slurm-3661.out:</t>
  </si>
  <si>
    <t>slurm-3662.out:</t>
  </si>
  <si>
    <t>slurm-3663.out:</t>
  </si>
  <si>
    <t>slurm-3664.out:</t>
  </si>
  <si>
    <t>slurm-3665.out:</t>
  </si>
  <si>
    <t>slurm-3666.out:</t>
  </si>
  <si>
    <t>slurm-3667.out:</t>
  </si>
  <si>
    <t>slurm-3668.out:</t>
  </si>
  <si>
    <t>slurm-3774.out:</t>
  </si>
  <si>
    <t>slurm-3775.out:</t>
  </si>
  <si>
    <t>slurm-3776.out:</t>
  </si>
  <si>
    <t>slurm-3777.out:</t>
  </si>
  <si>
    <t>slurm-3778.out:</t>
  </si>
  <si>
    <t>slurm-3779.out:</t>
  </si>
  <si>
    <t>slurm-3780.out:</t>
  </si>
  <si>
    <t>slurm-3781.out:</t>
  </si>
  <si>
    <t>slurm-3782.out:</t>
  </si>
  <si>
    <t>slurm-3783.out:</t>
  </si>
  <si>
    <t>slurm-3784.out:</t>
  </si>
  <si>
    <t>slurm-3785.out:</t>
  </si>
  <si>
    <t>slurm-3786.out:</t>
  </si>
  <si>
    <t>slurm-3787.out:</t>
  </si>
  <si>
    <t>slurm-3788.out:</t>
  </si>
  <si>
    <t>slurm-3789.out:</t>
  </si>
  <si>
    <t>slurm-3790.out:</t>
  </si>
  <si>
    <t>slurm-3791.out:</t>
  </si>
  <si>
    <t>slurm-3792.out:</t>
  </si>
  <si>
    <t>slurm-3793.out:</t>
  </si>
  <si>
    <t>slurm-3794.out:</t>
  </si>
  <si>
    <t>slurm-3795.out:</t>
  </si>
  <si>
    <t>slurm-3796.out:</t>
  </si>
  <si>
    <t>slurm-3797.out:</t>
  </si>
  <si>
    <t>slurm-3798.out:</t>
  </si>
  <si>
    <t>slurm-3944.out:</t>
  </si>
  <si>
    <t>slurm-3945.out:</t>
  </si>
  <si>
    <t>slurm-3946.out:</t>
  </si>
  <si>
    <t>slurm-3947.out:</t>
  </si>
  <si>
    <t>slurm-3948.out:</t>
  </si>
  <si>
    <t>slurm-3949.out:</t>
  </si>
  <si>
    <t>slurm-3950.out:</t>
  </si>
  <si>
    <t>slurm-3951.out:</t>
  </si>
  <si>
    <t>slurm-3952.out:</t>
  </si>
  <si>
    <t>slurm-3953.out:</t>
  </si>
  <si>
    <t>slurm-3954.out:</t>
  </si>
  <si>
    <t>slurm-3955.out:</t>
  </si>
  <si>
    <t>slurm-3956.out:</t>
  </si>
  <si>
    <t>slurm-3957.out:</t>
  </si>
  <si>
    <t>slurm-3958.out:</t>
  </si>
  <si>
    <t>slurm-3959.out:</t>
  </si>
  <si>
    <t>slurm-3960.out:</t>
  </si>
  <si>
    <t>slurm-3961.out:</t>
  </si>
  <si>
    <t>slurm-3962.out:</t>
  </si>
  <si>
    <t>slurm-3963.out:</t>
  </si>
  <si>
    <t>increasing Vertices</t>
  </si>
  <si>
    <t>pBfs</t>
  </si>
  <si>
    <t>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</si>
</sst>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E+000"/>
    <numFmt numFmtId="165" formatCode="[hh]:mm:ss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1"/>
    <xf numFmtId="0" fontId="1" fillId="0" borderId="0" xfId="1" applyFont="1"/>
    <xf numFmtId="164" fontId="1" fillId="0" borderId="0" xfId="1" applyNumberFormat="1"/>
    <xf numFmtId="164" fontId="1" fillId="0" borderId="0" xfId="1" applyNumberFormat="1" applyFont="1"/>
    <xf numFmtId="0" fontId="1" fillId="2" borderId="0" xfId="1" applyFill="1"/>
    <xf numFmtId="165" fontId="1" fillId="0" borderId="0" xfId="1" applyNumberFormat="1"/>
    <xf numFmtId="165" fontId="1" fillId="2" borderId="0" xfId="1" applyNumberFormat="1" applyFill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vertices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BFS_increasingEdges!$A$1</c:f>
              <c:strCache>
                <c:ptCount val="1"/>
                <c:pt idx="0">
                  <c:v>pBfs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plus>
            <c:min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BFS_increasingEdges!$B$4:$F$4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BFS_increasingEdges!$B$10:$F$10</c:f>
              <c:numCache>
                <c:formatCode>General</c:formatCode>
                <c:ptCount val="5"/>
                <c:pt idx="0">
                  <c:v>0.27537200000000006</c:v>
                </c:pt>
                <c:pt idx="1">
                  <c:v>0.25881239999999994</c:v>
                </c:pt>
                <c:pt idx="2">
                  <c:v>0.22028880000000001</c:v>
                </c:pt>
                <c:pt idx="3">
                  <c:v>0.23518460000000002</c:v>
                </c:pt>
                <c:pt idx="4">
                  <c:v>0.53845480000000001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16048"/>
        <c:axId val="535218224"/>
      </c:scatterChart>
      <c:valAx>
        <c:axId val="535216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18224"/>
        <c:crosses val="autoZero"/>
        <c:crossBetween val="midCat"/>
      </c:valAx>
      <c:valAx>
        <c:axId val="535218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1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vertices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BFS_increasingEdges!$H$1</c:f>
              <c:strCache>
                <c:ptCount val="1"/>
                <c:pt idx="0">
                  <c:v>Bfs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BFS_increasingEdges!$I$11:$M$11</c:f>
                <c:numCache>
                  <c:formatCode>General</c:formatCode>
                  <c:ptCount val="5"/>
                  <c:pt idx="0">
                    <c:v>8.3666002653407568E-7</c:v>
                  </c:pt>
                  <c:pt idx="1">
                    <c:v>1.9112822920751405E-5</c:v>
                  </c:pt>
                  <c:pt idx="2">
                    <c:v>3.2425175404305842E-4</c:v>
                  </c:pt>
                  <c:pt idx="3">
                    <c:v>2.602416819035724E-3</c:v>
                  </c:pt>
                  <c:pt idx="4">
                    <c:v>0.25623108739963601</c:v>
                  </c:pt>
                </c:numCache>
              </c:numRef>
            </c:plus>
            <c:min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BFS_increasingEdges!$I$4:$M$4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BFS_increasingEdges!$I$10:$M$10</c:f>
              <c:numCache>
                <c:formatCode>General</c:formatCode>
                <c:ptCount val="5"/>
                <c:pt idx="0">
                  <c:v>3.3200000000000007E-5</c:v>
                </c:pt>
                <c:pt idx="1">
                  <c:v>5.7059999999999999E-4</c:v>
                </c:pt>
                <c:pt idx="2">
                  <c:v>1.6162799999999998E-2</c:v>
                </c:pt>
                <c:pt idx="3">
                  <c:v>0.25853160000000003</c:v>
                </c:pt>
                <c:pt idx="4">
                  <c:v>6.2244100000000007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21488"/>
        <c:axId val="535222032"/>
      </c:scatterChart>
      <c:valAx>
        <c:axId val="535221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22032"/>
        <c:crosses val="autoZero"/>
        <c:crossBetween val="midCat"/>
      </c:valAx>
      <c:valAx>
        <c:axId val="535222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2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vertices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BFS_increasingEdges!$O$1</c:f>
              <c:strCache>
                <c:ptCount val="1"/>
                <c:pt idx="0">
                  <c:v>pBfsAtomic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BFS_increasingEdges!$P$11:$T$11</c:f>
                <c:numCache>
                  <c:formatCode>General</c:formatCode>
                  <c:ptCount val="5"/>
                  <c:pt idx="0">
                    <c:v>3.3883329696179305E-2</c:v>
                  </c:pt>
                  <c:pt idx="1">
                    <c:v>2.7130344837469338E-2</c:v>
                  </c:pt>
                  <c:pt idx="2">
                    <c:v>3.4736419648547555E-3</c:v>
                  </c:pt>
                  <c:pt idx="3">
                    <c:v>1.5866784488357999E-3</c:v>
                  </c:pt>
                  <c:pt idx="4">
                    <c:v>0.12845936142492659</c:v>
                  </c:pt>
                </c:numCache>
              </c:numRef>
            </c:plus>
            <c:min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BFS_increasingEdges!$P$4:$T$4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BFS_increasingEdges!$P$10:$T$10</c:f>
              <c:numCache>
                <c:formatCode>General</c:formatCode>
                <c:ptCount val="5"/>
                <c:pt idx="0">
                  <c:v>0.23540460000000002</c:v>
                </c:pt>
                <c:pt idx="1">
                  <c:v>0.24465899999999996</c:v>
                </c:pt>
                <c:pt idx="2">
                  <c:v>0.22130299999999997</c:v>
                </c:pt>
                <c:pt idx="3">
                  <c:v>0.23338700000000001</c:v>
                </c:pt>
                <c:pt idx="4">
                  <c:v>1.1044212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16592"/>
        <c:axId val="535218768"/>
      </c:scatterChart>
      <c:valAx>
        <c:axId val="535216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18768"/>
        <c:crosses val="autoZero"/>
        <c:crossBetween val="midCat"/>
      </c:valAx>
      <c:valAx>
        <c:axId val="535218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1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vertices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BFS_increasingEdges!$H$1</c:f>
              <c:strCache>
                <c:ptCount val="1"/>
                <c:pt idx="0">
                  <c:v>Bfs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BFS_increasingEdges!$I$11:$M$11</c:f>
                <c:numCache>
                  <c:formatCode>General</c:formatCode>
                  <c:ptCount val="5"/>
                  <c:pt idx="0">
                    <c:v>8.3666002653407568E-7</c:v>
                  </c:pt>
                  <c:pt idx="1">
                    <c:v>1.9112822920751405E-5</c:v>
                  </c:pt>
                  <c:pt idx="2">
                    <c:v>3.2425175404305842E-4</c:v>
                  </c:pt>
                  <c:pt idx="3">
                    <c:v>2.602416819035724E-3</c:v>
                  </c:pt>
                  <c:pt idx="4">
                    <c:v>0.25623108739963601</c:v>
                  </c:pt>
                </c:numCache>
              </c:numRef>
            </c:plus>
            <c:min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BFS_increasingEdges!$I$4:$M$4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BFS_increasingEdges!$I$10:$M$10</c:f>
              <c:numCache>
                <c:formatCode>General</c:formatCode>
                <c:ptCount val="5"/>
                <c:pt idx="0">
                  <c:v>3.3200000000000007E-5</c:v>
                </c:pt>
                <c:pt idx="1">
                  <c:v>5.7059999999999999E-4</c:v>
                </c:pt>
                <c:pt idx="2">
                  <c:v>1.6162799999999998E-2</c:v>
                </c:pt>
                <c:pt idx="3">
                  <c:v>0.25853160000000003</c:v>
                </c:pt>
                <c:pt idx="4">
                  <c:v>6.2244100000000007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BFS_increasingEdges!$A$1</c:f>
              <c:strCache>
                <c:ptCount val="1"/>
                <c:pt idx="0">
                  <c:v>pBfs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BFS_increasingEdges!$B$4:$F$4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BFS_increasingEdges!$B$10:$F$10</c:f>
              <c:numCache>
                <c:formatCode>General</c:formatCode>
                <c:ptCount val="5"/>
                <c:pt idx="0">
                  <c:v>0.27537200000000006</c:v>
                </c:pt>
                <c:pt idx="1">
                  <c:v>0.25881239999999994</c:v>
                </c:pt>
                <c:pt idx="2">
                  <c:v>0.22028880000000001</c:v>
                </c:pt>
                <c:pt idx="3">
                  <c:v>0.23518460000000002</c:v>
                </c:pt>
                <c:pt idx="4">
                  <c:v>0.53845480000000001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236016"/>
        <c:axId val="283234384"/>
      </c:scatterChart>
      <c:valAx>
        <c:axId val="283236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234384"/>
        <c:crosses val="autoZero"/>
        <c:crossBetween val="midCat"/>
      </c:valAx>
      <c:valAx>
        <c:axId val="283234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23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vertices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BFS_increasingEdges!$H$1</c:f>
              <c:strCache>
                <c:ptCount val="1"/>
                <c:pt idx="0">
                  <c:v>Bfs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BFS_increasingEdges!$I$11:$M$11</c:f>
                <c:numCache>
                  <c:formatCode>General</c:formatCode>
                  <c:ptCount val="5"/>
                  <c:pt idx="0">
                    <c:v>8.3666002653407568E-7</c:v>
                  </c:pt>
                  <c:pt idx="1">
                    <c:v>1.9112822920751405E-5</c:v>
                  </c:pt>
                  <c:pt idx="2">
                    <c:v>3.2425175404305842E-4</c:v>
                  </c:pt>
                  <c:pt idx="3">
                    <c:v>2.602416819035724E-3</c:v>
                  </c:pt>
                  <c:pt idx="4">
                    <c:v>0.25623108739963601</c:v>
                  </c:pt>
                </c:numCache>
              </c:numRef>
            </c:plus>
            <c:min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BFS_increasingEdges!$I$4:$M$4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BFS_increasingEdges!$I$10:$M$10</c:f>
              <c:numCache>
                <c:formatCode>General</c:formatCode>
                <c:ptCount val="5"/>
                <c:pt idx="0">
                  <c:v>3.3200000000000007E-5</c:v>
                </c:pt>
                <c:pt idx="1">
                  <c:v>5.7059999999999999E-4</c:v>
                </c:pt>
                <c:pt idx="2">
                  <c:v>1.6162799999999998E-2</c:v>
                </c:pt>
                <c:pt idx="3">
                  <c:v>0.25853160000000003</c:v>
                </c:pt>
                <c:pt idx="4">
                  <c:v>6.2244100000000007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BFS_increasingEdges!$A$1</c:f>
              <c:strCache>
                <c:ptCount val="1"/>
                <c:pt idx="0">
                  <c:v>pBfs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BFS_increasingEdges!$B$4:$F$4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BFS_increasingEdges!$B$10:$F$10</c:f>
              <c:numCache>
                <c:formatCode>General</c:formatCode>
                <c:ptCount val="5"/>
                <c:pt idx="0">
                  <c:v>0.27537200000000006</c:v>
                </c:pt>
                <c:pt idx="1">
                  <c:v>0.25881239999999994</c:v>
                </c:pt>
                <c:pt idx="2">
                  <c:v>0.22028880000000001</c:v>
                </c:pt>
                <c:pt idx="3">
                  <c:v>0.23518460000000002</c:v>
                </c:pt>
                <c:pt idx="4">
                  <c:v>0.53845480000000001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BFS_increasingEdges!$O$1</c:f>
              <c:strCache>
                <c:ptCount val="1"/>
                <c:pt idx="0">
                  <c:v>pBfsAtomic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BFS_increasingEdges!$P$4:$T$4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BFS_increasingEdges!$P$10:$T$10</c:f>
              <c:numCache>
                <c:formatCode>General</c:formatCode>
                <c:ptCount val="5"/>
                <c:pt idx="0">
                  <c:v>0.23540460000000002</c:v>
                </c:pt>
                <c:pt idx="1">
                  <c:v>0.24465899999999996</c:v>
                </c:pt>
                <c:pt idx="2">
                  <c:v>0.22130299999999997</c:v>
                </c:pt>
                <c:pt idx="3">
                  <c:v>0.23338700000000001</c:v>
                </c:pt>
                <c:pt idx="4">
                  <c:v>1.1044212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236560"/>
        <c:axId val="283237104"/>
      </c:scatterChart>
      <c:valAx>
        <c:axId val="283236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237104"/>
        <c:crosses val="autoZero"/>
        <c:crossBetween val="midCat"/>
      </c:valAx>
      <c:valAx>
        <c:axId val="283237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23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edges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PBFS_increasingEdges!$A$1</c:f>
              <c:strCache>
                <c:ptCount val="1"/>
                <c:pt idx="0">
                  <c:v>PBFS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PBFS_increasingEdges!$B$16:$N$16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1.3165611772087664</c:v>
                  </c:pt>
                  <c:pt idx="2">
                    <c:v>1.6244079612245814</c:v>
                  </c:pt>
                  <c:pt idx="3">
                    <c:v>2.2368417428631955</c:v>
                  </c:pt>
                  <c:pt idx="4">
                    <c:v>3.0158091238010676</c:v>
                  </c:pt>
                  <c:pt idx="5">
                    <c:v>3.5115669054596159</c:v>
                  </c:pt>
                  <c:pt idx="6">
                    <c:v>4.3400675912825273</c:v>
                  </c:pt>
                  <c:pt idx="7">
                    <c:v>5.2305157370266331</c:v>
                  </c:pt>
                  <c:pt idx="8">
                    <c:v>6.0177814295081529</c:v>
                  </c:pt>
                  <c:pt idx="9">
                    <c:v>6.9422980853584066</c:v>
                  </c:pt>
                  <c:pt idx="10">
                    <c:v>8.3294432335239907</c:v>
                  </c:pt>
                  <c:pt idx="11">
                    <c:v>8.4646020301219398</c:v>
                  </c:pt>
                  <c:pt idx="12">
                    <c:v>2.2827858224351911</c:v>
                  </c:pt>
                </c:numCache>
              </c:numRef>
            </c:plus>
            <c:minus>
              <c:numRef>
                <c:f>PBFS_increasingEdges!$B$16:$N$16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1.3165611772087664</c:v>
                  </c:pt>
                  <c:pt idx="2">
                    <c:v>1.6244079612245814</c:v>
                  </c:pt>
                  <c:pt idx="3">
                    <c:v>2.2368417428631955</c:v>
                  </c:pt>
                  <c:pt idx="4">
                    <c:v>3.0158091238010676</c:v>
                  </c:pt>
                  <c:pt idx="5">
                    <c:v>3.5115669054596159</c:v>
                  </c:pt>
                  <c:pt idx="6">
                    <c:v>4.3400675912825273</c:v>
                  </c:pt>
                  <c:pt idx="7">
                    <c:v>5.2305157370266331</c:v>
                  </c:pt>
                  <c:pt idx="8">
                    <c:v>6.0177814295081529</c:v>
                  </c:pt>
                  <c:pt idx="9">
                    <c:v>6.9422980853584066</c:v>
                  </c:pt>
                  <c:pt idx="10">
                    <c:v>8.3294432335239907</c:v>
                  </c:pt>
                  <c:pt idx="11">
                    <c:v>8.4646020301219398</c:v>
                  </c:pt>
                  <c:pt idx="12">
                    <c:v>2.2827858224351911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PBFS_increasingEdges!$B$4:$N$4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xVal>
          <c:yVal>
            <c:numRef>
              <c:f>PBFS_increasingEdges!$B$15:$N$15</c:f>
              <c:numCache>
                <c:formatCode>General</c:formatCode>
                <c:ptCount val="13"/>
                <c:pt idx="0">
                  <c:v>1.1000000000000001</c:v>
                </c:pt>
                <c:pt idx="1">
                  <c:v>2.8</c:v>
                </c:pt>
                <c:pt idx="2">
                  <c:v>4.3922857142857135</c:v>
                </c:pt>
                <c:pt idx="3">
                  <c:v>6.4845714285714262</c:v>
                </c:pt>
                <c:pt idx="4">
                  <c:v>8.3768571428571317</c:v>
                </c:pt>
                <c:pt idx="5">
                  <c:v>10.699142857142849</c:v>
                </c:pt>
                <c:pt idx="6">
                  <c:v>12.521428571428579</c:v>
                </c:pt>
                <c:pt idx="7">
                  <c:v>14.343714285714281</c:v>
                </c:pt>
                <c:pt idx="8">
                  <c:v>16.446000000000002</c:v>
                </c:pt>
                <c:pt idx="9">
                  <c:v>18.638285714285701</c:v>
                </c:pt>
                <c:pt idx="10">
                  <c:v>21.23057142857143</c:v>
                </c:pt>
                <c:pt idx="11">
                  <c:v>23.42285714285714</c:v>
                </c:pt>
                <c:pt idx="12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238192"/>
        <c:axId val="283238736"/>
      </c:scatterChart>
      <c:valAx>
        <c:axId val="283238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Edges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238736"/>
        <c:crosses val="autoZero"/>
        <c:crossBetween val="midCat"/>
      </c:valAx>
      <c:valAx>
        <c:axId val="283238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23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edges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PBFSAtomic_increasingEdges!$A$1</c:f>
              <c:strCache>
                <c:ptCount val="1"/>
                <c:pt idx="0">
                  <c:v>pBfsAtomic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PBFSAtomic_increasingEdges!$B$16:$N$16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1.3165611772087664</c:v>
                  </c:pt>
                  <c:pt idx="2">
                    <c:v>1.6244079612245814</c:v>
                  </c:pt>
                  <c:pt idx="3">
                    <c:v>2.2368417428631955</c:v>
                  </c:pt>
                  <c:pt idx="4">
                    <c:v>3.0158091238010676</c:v>
                  </c:pt>
                  <c:pt idx="5">
                    <c:v>3.5115669054596159</c:v>
                  </c:pt>
                  <c:pt idx="6">
                    <c:v>4.3400675912825273</c:v>
                  </c:pt>
                  <c:pt idx="7">
                    <c:v>5.2305157370266331</c:v>
                  </c:pt>
                  <c:pt idx="8">
                    <c:v>6.0177814295081529</c:v>
                  </c:pt>
                  <c:pt idx="9">
                    <c:v>6.9422980853584066</c:v>
                  </c:pt>
                  <c:pt idx="10">
                    <c:v>8.3294432335239907</c:v>
                  </c:pt>
                  <c:pt idx="11">
                    <c:v>8.4646020301219398</c:v>
                  </c:pt>
                  <c:pt idx="12">
                    <c:v>2.2827858224351911</c:v>
                  </c:pt>
                </c:numCache>
              </c:numRef>
            </c:plus>
            <c:minus>
              <c:numRef>
                <c:f>PBFSAtomic_increasingEdges!$B$16:$N$16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1.3165611772087664</c:v>
                  </c:pt>
                  <c:pt idx="2">
                    <c:v>1.6244079612245814</c:v>
                  </c:pt>
                  <c:pt idx="3">
                    <c:v>2.2368417428631955</c:v>
                  </c:pt>
                  <c:pt idx="4">
                    <c:v>3.0158091238010676</c:v>
                  </c:pt>
                  <c:pt idx="5">
                    <c:v>3.5115669054596159</c:v>
                  </c:pt>
                  <c:pt idx="6">
                    <c:v>4.3400675912825273</c:v>
                  </c:pt>
                  <c:pt idx="7">
                    <c:v>5.2305157370266331</c:v>
                  </c:pt>
                  <c:pt idx="8">
                    <c:v>6.0177814295081529</c:v>
                  </c:pt>
                  <c:pt idx="9">
                    <c:v>6.9422980853584066</c:v>
                  </c:pt>
                  <c:pt idx="10">
                    <c:v>8.3294432335239907</c:v>
                  </c:pt>
                  <c:pt idx="11">
                    <c:v>8.4646020301219398</c:v>
                  </c:pt>
                  <c:pt idx="12">
                    <c:v>2.2827858224351911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PBFSAtomic_increasingEdges!$B$4:$N$4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xVal>
          <c:yVal>
            <c:numRef>
              <c:f>PBFSAtomic_increasingEdges!$B$15:$N$15</c:f>
              <c:numCache>
                <c:formatCode>General</c:formatCode>
                <c:ptCount val="13"/>
                <c:pt idx="0">
                  <c:v>1.1000000000000001</c:v>
                </c:pt>
                <c:pt idx="1">
                  <c:v>2.8</c:v>
                </c:pt>
                <c:pt idx="2">
                  <c:v>4.3922857142857135</c:v>
                </c:pt>
                <c:pt idx="3">
                  <c:v>6.4845714285714262</c:v>
                </c:pt>
                <c:pt idx="4">
                  <c:v>8.3768571428571317</c:v>
                </c:pt>
                <c:pt idx="5">
                  <c:v>10.699142857142849</c:v>
                </c:pt>
                <c:pt idx="6">
                  <c:v>12.521428571428579</c:v>
                </c:pt>
                <c:pt idx="7">
                  <c:v>14.343714285714281</c:v>
                </c:pt>
                <c:pt idx="8">
                  <c:v>16.446000000000002</c:v>
                </c:pt>
                <c:pt idx="9">
                  <c:v>18.638285714285701</c:v>
                </c:pt>
                <c:pt idx="10">
                  <c:v>21.23057142857143</c:v>
                </c:pt>
                <c:pt idx="11">
                  <c:v>23.42285714285714</c:v>
                </c:pt>
                <c:pt idx="12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975520"/>
        <c:axId val="392977152"/>
      </c:scatterChart>
      <c:valAx>
        <c:axId val="392975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Edges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977152"/>
        <c:crosses val="autoZero"/>
        <c:crossBetween val="midCat"/>
      </c:valAx>
      <c:valAx>
        <c:axId val="392977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97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142875</xdr:rowOff>
    </xdr:from>
    <xdr:to>
      <xdr:col>6</xdr:col>
      <xdr:colOff>104775</xdr:colOff>
      <xdr:row>27</xdr:row>
      <xdr:rowOff>28575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142875</xdr:rowOff>
    </xdr:from>
    <xdr:to>
      <xdr:col>13</xdr:col>
      <xdr:colOff>104775</xdr:colOff>
      <xdr:row>27</xdr:row>
      <xdr:rowOff>28575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12</xdr:row>
      <xdr:rowOff>142875</xdr:rowOff>
    </xdr:from>
    <xdr:to>
      <xdr:col>20</xdr:col>
      <xdr:colOff>104775</xdr:colOff>
      <xdr:row>27</xdr:row>
      <xdr:rowOff>28575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6</xdr:col>
      <xdr:colOff>28575</xdr:colOff>
      <xdr:row>44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13</xdr:col>
      <xdr:colOff>104775</xdr:colOff>
      <xdr:row>44</xdr:row>
      <xdr:rowOff>76200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16</xdr:row>
      <xdr:rowOff>57150</xdr:rowOff>
    </xdr:from>
    <xdr:to>
      <xdr:col>9</xdr:col>
      <xdr:colOff>347662</xdr:colOff>
      <xdr:row>30</xdr:row>
      <xdr:rowOff>133350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16</xdr:row>
      <xdr:rowOff>57150</xdr:rowOff>
    </xdr:from>
    <xdr:to>
      <xdr:col>9</xdr:col>
      <xdr:colOff>347662</xdr:colOff>
      <xdr:row>30</xdr:row>
      <xdr:rowOff>133350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workbookViewId="0">
      <selection activeCell="H31" sqref="H31"/>
    </sheetView>
  </sheetViews>
  <sheetFormatPr baseColWidth="10" defaultRowHeight="15" x14ac:dyDescent="0.25"/>
  <cols>
    <col min="2" max="2" width="12.5703125" customWidth="1"/>
  </cols>
  <sheetData>
    <row r="1" spans="1:20" x14ac:dyDescent="0.25">
      <c r="A1" t="s">
        <v>150</v>
      </c>
      <c r="H1" t="s">
        <v>151</v>
      </c>
      <c r="O1" t="s">
        <v>5</v>
      </c>
    </row>
    <row r="2" spans="1:20" x14ac:dyDescent="0.25">
      <c r="B2" t="s">
        <v>149</v>
      </c>
      <c r="I2" t="s">
        <v>149</v>
      </c>
      <c r="P2" t="s">
        <v>149</v>
      </c>
    </row>
    <row r="4" spans="1:20" x14ac:dyDescent="0.25">
      <c r="A4" s="2" t="s">
        <v>3</v>
      </c>
      <c r="B4" s="3">
        <v>100</v>
      </c>
      <c r="C4" s="3">
        <v>1000</v>
      </c>
      <c r="D4" s="3">
        <v>10000</v>
      </c>
      <c r="E4" s="3">
        <v>100000</v>
      </c>
      <c r="F4" s="3">
        <v>1000000</v>
      </c>
      <c r="H4" s="2" t="s">
        <v>3</v>
      </c>
      <c r="I4" s="3">
        <v>100</v>
      </c>
      <c r="J4" s="3">
        <v>1000</v>
      </c>
      <c r="K4" s="3">
        <v>10000</v>
      </c>
      <c r="L4" s="3">
        <v>100000</v>
      </c>
      <c r="M4" s="3">
        <v>1000000</v>
      </c>
      <c r="O4" s="2" t="s">
        <v>3</v>
      </c>
      <c r="P4" s="3">
        <v>100</v>
      </c>
      <c r="Q4" s="3">
        <v>1000</v>
      </c>
      <c r="R4" s="3">
        <v>10000</v>
      </c>
      <c r="S4" s="3">
        <v>100000</v>
      </c>
      <c r="T4" s="3">
        <v>1000000</v>
      </c>
    </row>
    <row r="5" spans="1:20" x14ac:dyDescent="0.25">
      <c r="A5" s="1">
        <v>1</v>
      </c>
      <c r="B5">
        <f>Sheet1!E3+Sheet1!F3</f>
        <v>0.34820600000000002</v>
      </c>
      <c r="C5">
        <f>Sheet1!E8+Sheet1!F8</f>
        <v>0.29324999999999996</v>
      </c>
      <c r="D5">
        <f>Sheet1!E13+Sheet1!F13</f>
        <v>0.21926999999999999</v>
      </c>
      <c r="E5">
        <f>Sheet1!E18+Sheet1!F18</f>
        <v>0.23208500000000001</v>
      </c>
      <c r="F5">
        <f>Sheet1!E23+Sheet1!F23</f>
        <v>0.63242399999999999</v>
      </c>
      <c r="H5" s="1">
        <v>1</v>
      </c>
      <c r="I5">
        <f>Sheet1!J3</f>
        <v>3.1999999999999999E-5</v>
      </c>
      <c r="J5">
        <f>Sheet1!J8</f>
        <v>6.0300000000000002E-4</v>
      </c>
      <c r="K5">
        <f>Sheet1!J13</f>
        <v>1.6622999999999999E-2</v>
      </c>
      <c r="L5">
        <f>Sheet1!J18</f>
        <v>0.26116400000000001</v>
      </c>
      <c r="M5">
        <f>Sheet1!J23</f>
        <v>6.3367000000000004</v>
      </c>
      <c r="O5" s="1">
        <v>1</v>
      </c>
      <c r="P5">
        <f>Sheet1!O3+Sheet1!P3</f>
        <v>0.20988399999999999</v>
      </c>
      <c r="Q5">
        <f>Sheet1!O8+Sheet1!P8</f>
        <v>0.26201999999999998</v>
      </c>
      <c r="R5">
        <f>Sheet1!O13+Sheet1!P13</f>
        <v>0.216782</v>
      </c>
      <c r="S5">
        <f>Sheet1!O18+Sheet1!P18</f>
        <v>0.23389500000000002</v>
      </c>
      <c r="T5">
        <f>Sheet1!O23+Sheet1!P23</f>
        <v>1.282287</v>
      </c>
    </row>
    <row r="6" spans="1:20" x14ac:dyDescent="0.25">
      <c r="A6" s="1">
        <v>2</v>
      </c>
      <c r="B6">
        <f>Sheet1!E4+Sheet1!F4</f>
        <v>0.274779</v>
      </c>
      <c r="C6">
        <f>Sheet1!E9+Sheet1!F9</f>
        <v>0.24800999999999998</v>
      </c>
      <c r="D6">
        <f>Sheet1!E14+Sheet1!F14</f>
        <v>0.22329400000000002</v>
      </c>
      <c r="E6">
        <f>Sheet1!E19+Sheet1!F19</f>
        <v>0.23846700000000001</v>
      </c>
      <c r="F6">
        <f>Sheet1!E24+Sheet1!F24</f>
        <v>0.6090270000000001</v>
      </c>
      <c r="H6" s="1">
        <v>2</v>
      </c>
      <c r="I6">
        <f>Sheet1!J4</f>
        <v>3.3000000000000003E-5</v>
      </c>
      <c r="J6">
        <f>Sheet1!J9</f>
        <v>5.5800000000000001E-4</v>
      </c>
      <c r="K6">
        <f>Sheet1!J14</f>
        <v>1.6160999999999998E-2</v>
      </c>
      <c r="L6">
        <f>Sheet1!J19</f>
        <v>0.25686599999999998</v>
      </c>
      <c r="M6">
        <f>Sheet1!J24</f>
        <v>6.0270299999999999</v>
      </c>
      <c r="O6" s="1">
        <v>2</v>
      </c>
      <c r="P6">
        <f>Sheet1!O4+Sheet1!P4</f>
        <v>0.270982</v>
      </c>
      <c r="Q6">
        <f>Sheet1!O9+Sheet1!P9</f>
        <v>0.21574599999999999</v>
      </c>
      <c r="R6">
        <f>Sheet1!O14+Sheet1!P14</f>
        <v>0.225913</v>
      </c>
      <c r="S6">
        <f>Sheet1!O19+Sheet1!P19</f>
        <v>0.23065300000000002</v>
      </c>
      <c r="T6">
        <f>Sheet1!O24+Sheet1!P24</f>
        <v>1.1048819999999999</v>
      </c>
    </row>
    <row r="7" spans="1:20" x14ac:dyDescent="0.25">
      <c r="A7" s="1">
        <v>3</v>
      </c>
      <c r="B7">
        <f>Sheet1!E5+Sheet1!F5</f>
        <v>0.261015</v>
      </c>
      <c r="C7">
        <f>Sheet1!E10+Sheet1!F10</f>
        <v>0.215693</v>
      </c>
      <c r="D7">
        <f>Sheet1!E15+Sheet1!F15</f>
        <v>0.21688299999999999</v>
      </c>
      <c r="E7">
        <f>Sheet1!E20+Sheet1!F20</f>
        <v>0.23400600000000002</v>
      </c>
      <c r="F7">
        <f>Sheet1!E25+Sheet1!F25</f>
        <v>0.47253500000000004</v>
      </c>
      <c r="H7" s="1">
        <v>3</v>
      </c>
      <c r="I7">
        <f>Sheet1!J5</f>
        <v>3.4E-5</v>
      </c>
      <c r="J7">
        <f>Sheet1!J10</f>
        <v>5.5999999999999995E-4</v>
      </c>
      <c r="K7">
        <f>Sheet1!J15</f>
        <v>1.6139000000000001E-2</v>
      </c>
      <c r="L7">
        <f>Sheet1!J20</f>
        <v>0.25622800000000001</v>
      </c>
      <c r="M7">
        <f>Sheet1!J25</f>
        <v>5.9012700000000002</v>
      </c>
      <c r="O7" s="1">
        <v>3</v>
      </c>
      <c r="P7">
        <f>Sheet1!O5+Sheet1!P5</f>
        <v>0.208787</v>
      </c>
      <c r="Q7">
        <f>Sheet1!O10+Sheet1!P10</f>
        <v>0.27856699999999995</v>
      </c>
      <c r="R7">
        <f>Sheet1!O15+Sheet1!P15</f>
        <v>0.22196399999999999</v>
      </c>
      <c r="S7">
        <f>Sheet1!O20+Sheet1!P20</f>
        <v>0.23375799999999999</v>
      </c>
      <c r="T7">
        <f>Sheet1!O25+Sheet1!P25</f>
        <v>0.93378399999999995</v>
      </c>
    </row>
    <row r="8" spans="1:20" x14ac:dyDescent="0.25">
      <c r="A8" s="1">
        <v>4</v>
      </c>
      <c r="B8">
        <f>Sheet1!E6+Sheet1!F6</f>
        <v>0.20476900000000001</v>
      </c>
      <c r="C8">
        <f>Sheet1!E11+Sheet1!F11</f>
        <v>0.27562899999999996</v>
      </c>
      <c r="D8">
        <f>Sheet1!E16+Sheet1!F16</f>
        <v>0.22268499999999999</v>
      </c>
      <c r="E8">
        <f>Sheet1!E21+Sheet1!F21</f>
        <v>0.234095</v>
      </c>
      <c r="F8">
        <f>Sheet1!E26+Sheet1!F26</f>
        <v>0.50180100000000005</v>
      </c>
      <c r="H8" s="1">
        <v>4</v>
      </c>
      <c r="I8">
        <f>Sheet1!J6</f>
        <v>3.4E-5</v>
      </c>
      <c r="J8">
        <f>Sheet1!J11</f>
        <v>5.5900000000000004E-4</v>
      </c>
      <c r="K8">
        <f>Sheet1!J16</f>
        <v>1.5706999999999999E-2</v>
      </c>
      <c r="L8">
        <f>Sheet1!J21</f>
        <v>0.25683499999999998</v>
      </c>
      <c r="M8">
        <f>Sheet1!J26</f>
        <v>6.5364699999999996</v>
      </c>
      <c r="O8" s="1">
        <v>4</v>
      </c>
      <c r="P8">
        <f>Sheet1!O6+Sheet1!P6</f>
        <v>0.21343899999999999</v>
      </c>
      <c r="Q8">
        <f>Sheet1!O11+Sheet1!P11</f>
        <v>0.24775</v>
      </c>
      <c r="R8">
        <f>Sheet1!O16+Sheet1!P16</f>
        <v>0.219217</v>
      </c>
      <c r="S8">
        <f>Sheet1!O21+Sheet1!P21</f>
        <v>0.23480400000000001</v>
      </c>
      <c r="T8">
        <f>Sheet1!O26+Sheet1!P26</f>
        <v>1.0494680000000001</v>
      </c>
    </row>
    <row r="9" spans="1:20" x14ac:dyDescent="0.25">
      <c r="A9" s="1">
        <v>5</v>
      </c>
      <c r="B9">
        <f>Sheet1!E7+Sheet1!F7</f>
        <v>0.28809099999999999</v>
      </c>
      <c r="C9">
        <f>Sheet1!E12+Sheet1!F12</f>
        <v>0.26147999999999999</v>
      </c>
      <c r="D9">
        <f>Sheet1!E17+Sheet1!F17</f>
        <v>0.21931200000000001</v>
      </c>
      <c r="E9">
        <f>Sheet1!E22+Sheet1!F22</f>
        <v>0.23727000000000001</v>
      </c>
      <c r="F9">
        <f>Sheet1!E27+Sheet1!F27</f>
        <v>0.47648699999999999</v>
      </c>
      <c r="H9" s="1">
        <v>5</v>
      </c>
      <c r="I9">
        <f>Sheet1!J7</f>
        <v>3.3000000000000003E-5</v>
      </c>
      <c r="J9">
        <f>Sheet1!J12</f>
        <v>5.7300000000000005E-4</v>
      </c>
      <c r="K9">
        <f>Sheet1!J17</f>
        <v>1.6184E-2</v>
      </c>
      <c r="L9">
        <f>Sheet1!J22</f>
        <v>0.26156499999999999</v>
      </c>
      <c r="M9">
        <f>Sheet1!J27</f>
        <v>6.3205799999999996</v>
      </c>
      <c r="O9" s="1">
        <v>5</v>
      </c>
      <c r="P9">
        <f>Sheet1!O7+Sheet1!P7</f>
        <v>0.27393100000000004</v>
      </c>
      <c r="Q9">
        <f>Sheet1!O12+Sheet1!P12</f>
        <v>0.21921199999999999</v>
      </c>
      <c r="R9">
        <f>Sheet1!O17+Sheet1!P17</f>
        <v>0.222639</v>
      </c>
      <c r="S9">
        <f>Sheet1!O22+Sheet1!P22</f>
        <v>0.23382500000000001</v>
      </c>
      <c r="T9">
        <f>Sheet1!O27+Sheet1!P27</f>
        <v>1.1516849999999998</v>
      </c>
    </row>
    <row r="10" spans="1:20" x14ac:dyDescent="0.25">
      <c r="A10" s="1" t="s">
        <v>1</v>
      </c>
      <c r="B10">
        <f>SUM(B5:B9)/5</f>
        <v>0.27537200000000006</v>
      </c>
      <c r="C10">
        <f t="shared" ref="C10:F10" si="0">SUM(C5:C9)/5</f>
        <v>0.25881239999999994</v>
      </c>
      <c r="D10">
        <f t="shared" si="0"/>
        <v>0.22028880000000001</v>
      </c>
      <c r="E10">
        <f t="shared" si="0"/>
        <v>0.23518460000000002</v>
      </c>
      <c r="F10">
        <f t="shared" si="0"/>
        <v>0.53845480000000001</v>
      </c>
      <c r="H10" s="1" t="s">
        <v>1</v>
      </c>
      <c r="I10">
        <f>SUM(I5:I9)/5</f>
        <v>3.3200000000000007E-5</v>
      </c>
      <c r="J10">
        <f t="shared" ref="J10" si="1">SUM(J5:J9)/5</f>
        <v>5.7059999999999999E-4</v>
      </c>
      <c r="K10">
        <f t="shared" ref="K10" si="2">SUM(K5:K9)/5</f>
        <v>1.6162799999999998E-2</v>
      </c>
      <c r="L10">
        <f t="shared" ref="L10" si="3">SUM(L5:L9)/5</f>
        <v>0.25853160000000003</v>
      </c>
      <c r="M10">
        <f t="shared" ref="M10" si="4">SUM(M5:M9)/5</f>
        <v>6.2244100000000007</v>
      </c>
      <c r="O10" s="1" t="s">
        <v>1</v>
      </c>
      <c r="P10">
        <f>SUM(P5:P9)/5</f>
        <v>0.23540460000000002</v>
      </c>
      <c r="Q10">
        <f t="shared" ref="Q10" si="5">SUM(Q5:Q9)/5</f>
        <v>0.24465899999999996</v>
      </c>
      <c r="R10">
        <f t="shared" ref="R10" si="6">SUM(R5:R9)/5</f>
        <v>0.22130299999999997</v>
      </c>
      <c r="S10">
        <f t="shared" ref="S10" si="7">SUM(S5:S9)/5</f>
        <v>0.23338700000000001</v>
      </c>
      <c r="T10">
        <f t="shared" ref="T10" si="8">SUM(T5:T9)/5</f>
        <v>1.1044212</v>
      </c>
    </row>
    <row r="11" spans="1:20" x14ac:dyDescent="0.25">
      <c r="A11" s="1" t="s">
        <v>2</v>
      </c>
      <c r="B11">
        <f>STDEVA(B5:B9)</f>
        <v>5.1618366944334568E-2</v>
      </c>
      <c r="C11">
        <f>STDEVA(C5:C9)</f>
        <v>2.9376167726577234E-2</v>
      </c>
      <c r="D11">
        <f>STDEVA(D5:D9)</f>
        <v>2.6629197697264624E-3</v>
      </c>
      <c r="E11">
        <f>STDEVA(E5:E9)</f>
        <v>2.6127997052969826E-3</v>
      </c>
      <c r="F11">
        <f>STDEVA(F5:F9)</f>
        <v>7.6386476690576618E-2</v>
      </c>
      <c r="H11" s="1" t="s">
        <v>2</v>
      </c>
      <c r="I11">
        <f>STDEVA(I5:I9)</f>
        <v>8.3666002653407568E-7</v>
      </c>
      <c r="J11">
        <f>STDEVA(J5:J9)</f>
        <v>1.9112822920751405E-5</v>
      </c>
      <c r="K11">
        <f>STDEVA(K5:K9)</f>
        <v>3.2425175404305842E-4</v>
      </c>
      <c r="L11">
        <f>STDEVA(L5:L9)</f>
        <v>2.602416819035724E-3</v>
      </c>
      <c r="M11">
        <f>STDEVA(M5:M9)</f>
        <v>0.25623108739963601</v>
      </c>
      <c r="O11" s="1" t="s">
        <v>2</v>
      </c>
      <c r="P11">
        <f>STDEVA(P5:P9)</f>
        <v>3.3883329696179305E-2</v>
      </c>
      <c r="Q11">
        <f>STDEVA(Q5:Q9)</f>
        <v>2.7130344837469338E-2</v>
      </c>
      <c r="R11">
        <f>STDEVA(R5:R9)</f>
        <v>3.4736419648547555E-3</v>
      </c>
      <c r="S11">
        <f>STDEVA(S5:S9)</f>
        <v>1.5866784488357999E-3</v>
      </c>
      <c r="T11">
        <f>STDEVA(T5:T9)</f>
        <v>0.12845936142492659</v>
      </c>
    </row>
    <row r="12" spans="1:20" x14ac:dyDescent="0.25">
      <c r="A12" s="2"/>
      <c r="B12" s="3"/>
      <c r="C12" s="3"/>
      <c r="D12" s="3"/>
      <c r="E12" s="3"/>
      <c r="F12" s="3"/>
      <c r="H12" s="2"/>
      <c r="I12" s="3"/>
      <c r="J12" s="3"/>
      <c r="K12" s="3"/>
      <c r="L12" s="3"/>
      <c r="M12" s="3"/>
      <c r="O12" s="2"/>
      <c r="P12" s="3"/>
      <c r="Q12" s="3"/>
      <c r="R12" s="3"/>
      <c r="S12" s="3"/>
      <c r="T12" s="3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K20" sqref="K20"/>
    </sheetView>
  </sheetViews>
  <sheetFormatPr baseColWidth="10" defaultRowHeight="15" x14ac:dyDescent="0.25"/>
  <cols>
    <col min="2" max="2" width="12.5703125" customWidth="1"/>
  </cols>
  <sheetData>
    <row r="1" spans="1:14" x14ac:dyDescent="0.25">
      <c r="A1" t="s">
        <v>4</v>
      </c>
    </row>
    <row r="2" spans="1:14" x14ac:dyDescent="0.25">
      <c r="B2" t="s">
        <v>0</v>
      </c>
    </row>
    <row r="4" spans="1:14" x14ac:dyDescent="0.25">
      <c r="A4" s="2" t="s">
        <v>3</v>
      </c>
      <c r="B4" s="3">
        <v>100</v>
      </c>
      <c r="C4" s="3">
        <v>250</v>
      </c>
      <c r="D4" s="3">
        <v>500</v>
      </c>
      <c r="E4" s="3">
        <v>750</v>
      </c>
      <c r="F4" s="3">
        <v>1000</v>
      </c>
      <c r="G4" s="3">
        <v>1250</v>
      </c>
      <c r="H4" s="3">
        <v>1500</v>
      </c>
      <c r="I4" s="3">
        <v>1750</v>
      </c>
      <c r="J4" s="3">
        <v>2000</v>
      </c>
      <c r="K4" s="3">
        <v>2500</v>
      </c>
      <c r="L4" s="3">
        <v>5000</v>
      </c>
      <c r="M4" s="3">
        <v>7500</v>
      </c>
      <c r="N4" s="3">
        <v>10000</v>
      </c>
    </row>
    <row r="5" spans="1:14" x14ac:dyDescent="0.25">
      <c r="A5" s="1">
        <v>1</v>
      </c>
      <c r="B5">
        <v>1</v>
      </c>
      <c r="C5">
        <v>3</v>
      </c>
      <c r="D5">
        <v>5</v>
      </c>
      <c r="E5">
        <v>7</v>
      </c>
      <c r="F5">
        <v>9</v>
      </c>
      <c r="G5">
        <v>11</v>
      </c>
      <c r="H5">
        <v>13</v>
      </c>
      <c r="I5">
        <v>15</v>
      </c>
      <c r="J5">
        <v>17</v>
      </c>
      <c r="K5">
        <v>19</v>
      </c>
      <c r="L5">
        <v>21</v>
      </c>
      <c r="M5">
        <v>23</v>
      </c>
      <c r="N5">
        <v>25</v>
      </c>
    </row>
    <row r="6" spans="1:14" x14ac:dyDescent="0.25">
      <c r="A6" s="1">
        <v>2</v>
      </c>
      <c r="B6">
        <v>1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19</v>
      </c>
      <c r="N6">
        <v>25</v>
      </c>
    </row>
    <row r="7" spans="1:14" x14ac:dyDescent="0.25">
      <c r="A7" s="1">
        <v>3</v>
      </c>
      <c r="B7">
        <v>1</v>
      </c>
      <c r="C7">
        <v>5</v>
      </c>
      <c r="D7">
        <v>8</v>
      </c>
      <c r="E7">
        <v>11</v>
      </c>
      <c r="F7">
        <v>14</v>
      </c>
      <c r="G7">
        <v>17</v>
      </c>
      <c r="H7">
        <v>20</v>
      </c>
      <c r="I7">
        <v>23</v>
      </c>
      <c r="J7">
        <v>26</v>
      </c>
      <c r="K7">
        <v>29</v>
      </c>
      <c r="L7">
        <v>32</v>
      </c>
      <c r="M7">
        <v>35</v>
      </c>
      <c r="N7">
        <v>25</v>
      </c>
    </row>
    <row r="8" spans="1:14" x14ac:dyDescent="0.25">
      <c r="A8" s="1">
        <v>4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26</v>
      </c>
    </row>
    <row r="9" spans="1:14" x14ac:dyDescent="0.25">
      <c r="A9" s="1">
        <v>5</v>
      </c>
      <c r="B9">
        <v>1</v>
      </c>
      <c r="C9">
        <v>2</v>
      </c>
      <c r="D9">
        <v>3</v>
      </c>
      <c r="E9">
        <v>4</v>
      </c>
      <c r="F9">
        <v>5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27</v>
      </c>
    </row>
    <row r="10" spans="1:14" x14ac:dyDescent="0.25">
      <c r="A10" s="1">
        <v>6</v>
      </c>
      <c r="B10">
        <v>1</v>
      </c>
      <c r="C10">
        <v>5</v>
      </c>
      <c r="D10">
        <v>3</v>
      </c>
      <c r="E10">
        <v>6</v>
      </c>
      <c r="F10">
        <v>7</v>
      </c>
      <c r="G10">
        <v>8.3000000000000007</v>
      </c>
      <c r="H10">
        <v>9.6</v>
      </c>
      <c r="I10">
        <v>10.9</v>
      </c>
      <c r="J10">
        <v>15</v>
      </c>
      <c r="K10">
        <v>20</v>
      </c>
      <c r="L10">
        <v>29</v>
      </c>
      <c r="M10">
        <v>28</v>
      </c>
      <c r="N10">
        <v>28</v>
      </c>
    </row>
    <row r="11" spans="1:14" x14ac:dyDescent="0.25">
      <c r="A11" s="1">
        <v>7</v>
      </c>
      <c r="B11">
        <v>1</v>
      </c>
      <c r="C11">
        <v>3</v>
      </c>
      <c r="D11">
        <v>5.5</v>
      </c>
      <c r="E11">
        <v>8</v>
      </c>
      <c r="F11">
        <v>10.5</v>
      </c>
      <c r="G11">
        <v>13</v>
      </c>
      <c r="H11">
        <v>15.5</v>
      </c>
      <c r="I11">
        <v>18</v>
      </c>
      <c r="J11">
        <v>20.5</v>
      </c>
      <c r="K11">
        <v>23</v>
      </c>
      <c r="L11">
        <v>25.5</v>
      </c>
      <c r="M11">
        <v>28</v>
      </c>
      <c r="N11">
        <v>25</v>
      </c>
    </row>
    <row r="12" spans="1:14" x14ac:dyDescent="0.25">
      <c r="A12" s="1">
        <v>8</v>
      </c>
      <c r="B12">
        <v>1</v>
      </c>
      <c r="C12">
        <v>2</v>
      </c>
      <c r="D12">
        <v>4.4133333333333304</v>
      </c>
      <c r="E12">
        <v>6.8266666666666502</v>
      </c>
      <c r="F12">
        <v>9.2399999999999807</v>
      </c>
      <c r="G12">
        <v>11.6533333333333</v>
      </c>
      <c r="H12">
        <v>14.0666666666667</v>
      </c>
      <c r="I12">
        <v>16.48</v>
      </c>
      <c r="J12">
        <v>18.893333333333299</v>
      </c>
      <c r="K12">
        <v>21.306666666666601</v>
      </c>
      <c r="L12">
        <v>23.72</v>
      </c>
      <c r="M12">
        <v>26.133333333333301</v>
      </c>
      <c r="N12">
        <v>29</v>
      </c>
    </row>
    <row r="13" spans="1:14" x14ac:dyDescent="0.25">
      <c r="A13" s="1">
        <v>9</v>
      </c>
      <c r="B13">
        <v>1</v>
      </c>
      <c r="C13">
        <v>1</v>
      </c>
      <c r="D13">
        <v>2.8076190476190499</v>
      </c>
      <c r="E13">
        <v>4.61523809523809</v>
      </c>
      <c r="F13">
        <v>6.4228571428571399</v>
      </c>
      <c r="G13">
        <v>8.2304761904761907</v>
      </c>
      <c r="H13">
        <v>10.0380952380953</v>
      </c>
      <c r="I13">
        <v>11.845714285714299</v>
      </c>
      <c r="J13">
        <v>13.6533333333334</v>
      </c>
      <c r="K13">
        <v>15.460952380952399</v>
      </c>
      <c r="L13">
        <v>17.268571428571502</v>
      </c>
      <c r="M13">
        <v>19.076190476190501</v>
      </c>
      <c r="N13">
        <v>30</v>
      </c>
    </row>
    <row r="14" spans="1:14" x14ac:dyDescent="0.25">
      <c r="A14" s="1">
        <v>10</v>
      </c>
      <c r="B14">
        <v>2</v>
      </c>
      <c r="C14">
        <v>2</v>
      </c>
      <c r="D14">
        <v>5.2019047619047596</v>
      </c>
      <c r="E14">
        <v>8.4038095238095192</v>
      </c>
      <c r="F14">
        <v>11.6057142857142</v>
      </c>
      <c r="G14">
        <v>14.807619047618999</v>
      </c>
      <c r="H14">
        <v>18.009523809523799</v>
      </c>
      <c r="I14">
        <v>21.211428571428499</v>
      </c>
      <c r="J14">
        <v>24.413333333333298</v>
      </c>
      <c r="K14">
        <v>27.615238095237999</v>
      </c>
      <c r="L14">
        <v>30.817142857142802</v>
      </c>
      <c r="M14">
        <v>34.019047619047598</v>
      </c>
      <c r="N14">
        <v>31</v>
      </c>
    </row>
    <row r="15" spans="1:14" x14ac:dyDescent="0.25">
      <c r="A15" s="1" t="s">
        <v>1</v>
      </c>
      <c r="B15">
        <f t="shared" ref="B15:M15" si="0">SUM(B5:B14)/$A14</f>
        <v>1.1000000000000001</v>
      </c>
      <c r="C15">
        <f t="shared" si="0"/>
        <v>2.8</v>
      </c>
      <c r="D15">
        <f t="shared" si="0"/>
        <v>4.3922857142857135</v>
      </c>
      <c r="E15">
        <f t="shared" si="0"/>
        <v>6.4845714285714262</v>
      </c>
      <c r="F15">
        <f t="shared" si="0"/>
        <v>8.3768571428571317</v>
      </c>
      <c r="G15">
        <f t="shared" si="0"/>
        <v>10.699142857142849</v>
      </c>
      <c r="H15">
        <f t="shared" si="0"/>
        <v>12.521428571428579</v>
      </c>
      <c r="I15">
        <f t="shared" si="0"/>
        <v>14.343714285714281</v>
      </c>
      <c r="J15">
        <f t="shared" si="0"/>
        <v>16.446000000000002</v>
      </c>
      <c r="K15">
        <f t="shared" si="0"/>
        <v>18.638285714285701</v>
      </c>
      <c r="L15">
        <f t="shared" si="0"/>
        <v>21.23057142857143</v>
      </c>
      <c r="M15">
        <f t="shared" si="0"/>
        <v>23.42285714285714</v>
      </c>
      <c r="N15">
        <v>32</v>
      </c>
    </row>
    <row r="16" spans="1:14" x14ac:dyDescent="0.25">
      <c r="A16" s="1" t="s">
        <v>2</v>
      </c>
      <c r="B16">
        <f t="shared" ref="B16:N16" si="1">STDEVA(B5:B14)</f>
        <v>0.316227766016838</v>
      </c>
      <c r="C16">
        <f t="shared" si="1"/>
        <v>1.3165611772087664</v>
      </c>
      <c r="D16">
        <f t="shared" si="1"/>
        <v>1.6244079612245814</v>
      </c>
      <c r="E16">
        <f t="shared" si="1"/>
        <v>2.2368417428631955</v>
      </c>
      <c r="F16">
        <f t="shared" si="1"/>
        <v>3.0158091238010676</v>
      </c>
      <c r="G16">
        <f t="shared" si="1"/>
        <v>3.5115669054596159</v>
      </c>
      <c r="H16">
        <f t="shared" si="1"/>
        <v>4.3400675912825273</v>
      </c>
      <c r="I16">
        <f t="shared" si="1"/>
        <v>5.2305157370266331</v>
      </c>
      <c r="J16">
        <f t="shared" si="1"/>
        <v>6.0177814295081529</v>
      </c>
      <c r="K16">
        <f t="shared" si="1"/>
        <v>6.9422980853584066</v>
      </c>
      <c r="L16">
        <f t="shared" si="1"/>
        <v>8.3294432335239907</v>
      </c>
      <c r="M16">
        <f t="shared" si="1"/>
        <v>8.4646020301219398</v>
      </c>
      <c r="N16">
        <f t="shared" si="1"/>
        <v>2.2827858224351911</v>
      </c>
    </row>
    <row r="17" spans="1:14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K21" sqref="K21"/>
    </sheetView>
  </sheetViews>
  <sheetFormatPr baseColWidth="10" defaultRowHeight="15" x14ac:dyDescent="0.25"/>
  <cols>
    <col min="2" max="2" width="12.5703125" customWidth="1"/>
  </cols>
  <sheetData>
    <row r="1" spans="1:14" x14ac:dyDescent="0.25">
      <c r="A1" t="s">
        <v>5</v>
      </c>
    </row>
    <row r="2" spans="1:14" x14ac:dyDescent="0.25">
      <c r="B2" t="s">
        <v>0</v>
      </c>
    </row>
    <row r="4" spans="1:14" x14ac:dyDescent="0.25">
      <c r="A4" s="2" t="s">
        <v>3</v>
      </c>
      <c r="B4" s="3">
        <v>100</v>
      </c>
      <c r="C4" s="3">
        <v>250</v>
      </c>
      <c r="D4" s="3">
        <v>500</v>
      </c>
      <c r="E4" s="3">
        <v>750</v>
      </c>
      <c r="F4" s="3">
        <v>1000</v>
      </c>
      <c r="G4" s="3">
        <v>1250</v>
      </c>
      <c r="H4" s="3">
        <v>1500</v>
      </c>
      <c r="I4" s="3">
        <v>1750</v>
      </c>
      <c r="J4" s="3">
        <v>2000</v>
      </c>
      <c r="K4" s="3">
        <v>2500</v>
      </c>
      <c r="L4" s="3">
        <v>5000</v>
      </c>
      <c r="M4" s="3">
        <v>7500</v>
      </c>
      <c r="N4" s="3">
        <v>10000</v>
      </c>
    </row>
    <row r="5" spans="1:14" x14ac:dyDescent="0.25">
      <c r="A5" s="1">
        <v>1</v>
      </c>
      <c r="B5">
        <v>1</v>
      </c>
      <c r="C5">
        <v>3</v>
      </c>
      <c r="D5">
        <v>5</v>
      </c>
      <c r="E5">
        <v>7</v>
      </c>
      <c r="F5">
        <v>9</v>
      </c>
      <c r="G5">
        <v>11</v>
      </c>
      <c r="H5">
        <v>13</v>
      </c>
      <c r="I5">
        <v>15</v>
      </c>
      <c r="J5">
        <v>17</v>
      </c>
      <c r="K5">
        <v>19</v>
      </c>
      <c r="L5">
        <v>21</v>
      </c>
      <c r="M5">
        <v>23</v>
      </c>
      <c r="N5">
        <v>25</v>
      </c>
    </row>
    <row r="6" spans="1:14" x14ac:dyDescent="0.25">
      <c r="A6" s="1">
        <v>2</v>
      </c>
      <c r="B6">
        <v>1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19</v>
      </c>
      <c r="N6">
        <v>25</v>
      </c>
    </row>
    <row r="7" spans="1:14" x14ac:dyDescent="0.25">
      <c r="A7" s="1">
        <v>3</v>
      </c>
      <c r="B7">
        <v>1</v>
      </c>
      <c r="C7">
        <v>5</v>
      </c>
      <c r="D7">
        <v>8</v>
      </c>
      <c r="E7">
        <v>11</v>
      </c>
      <c r="F7">
        <v>14</v>
      </c>
      <c r="G7">
        <v>17</v>
      </c>
      <c r="H7">
        <v>20</v>
      </c>
      <c r="I7">
        <v>23</v>
      </c>
      <c r="J7">
        <v>26</v>
      </c>
      <c r="K7">
        <v>29</v>
      </c>
      <c r="L7">
        <v>32</v>
      </c>
      <c r="M7">
        <v>35</v>
      </c>
      <c r="N7">
        <v>25</v>
      </c>
    </row>
    <row r="8" spans="1:14" x14ac:dyDescent="0.25">
      <c r="A8" s="1">
        <v>4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26</v>
      </c>
    </row>
    <row r="9" spans="1:14" x14ac:dyDescent="0.25">
      <c r="A9" s="1">
        <v>5</v>
      </c>
      <c r="B9">
        <v>1</v>
      </c>
      <c r="C9">
        <v>2</v>
      </c>
      <c r="D9">
        <v>3</v>
      </c>
      <c r="E9">
        <v>4</v>
      </c>
      <c r="F9">
        <v>5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27</v>
      </c>
    </row>
    <row r="10" spans="1:14" x14ac:dyDescent="0.25">
      <c r="A10" s="1">
        <v>6</v>
      </c>
      <c r="B10">
        <v>1</v>
      </c>
      <c r="C10">
        <v>5</v>
      </c>
      <c r="D10">
        <v>3</v>
      </c>
      <c r="E10">
        <v>6</v>
      </c>
      <c r="F10">
        <v>7</v>
      </c>
      <c r="G10">
        <v>8.3000000000000007</v>
      </c>
      <c r="H10">
        <v>9.6</v>
      </c>
      <c r="I10">
        <v>10.9</v>
      </c>
      <c r="J10">
        <v>15</v>
      </c>
      <c r="K10">
        <v>20</v>
      </c>
      <c r="L10">
        <v>29</v>
      </c>
      <c r="M10">
        <v>28</v>
      </c>
      <c r="N10">
        <v>28</v>
      </c>
    </row>
    <row r="11" spans="1:14" x14ac:dyDescent="0.25">
      <c r="A11" s="1">
        <v>7</v>
      </c>
      <c r="B11">
        <v>1</v>
      </c>
      <c r="C11">
        <v>3</v>
      </c>
      <c r="D11">
        <v>5.5</v>
      </c>
      <c r="E11">
        <v>8</v>
      </c>
      <c r="F11">
        <v>10.5</v>
      </c>
      <c r="G11">
        <v>13</v>
      </c>
      <c r="H11">
        <v>15.5</v>
      </c>
      <c r="I11">
        <v>18</v>
      </c>
      <c r="J11">
        <v>20.5</v>
      </c>
      <c r="K11">
        <v>23</v>
      </c>
      <c r="L11">
        <v>25.5</v>
      </c>
      <c r="M11">
        <v>28</v>
      </c>
      <c r="N11">
        <v>25</v>
      </c>
    </row>
    <row r="12" spans="1:14" x14ac:dyDescent="0.25">
      <c r="A12" s="1">
        <v>8</v>
      </c>
      <c r="B12">
        <v>1</v>
      </c>
      <c r="C12">
        <v>2</v>
      </c>
      <c r="D12">
        <v>4.4133333333333304</v>
      </c>
      <c r="E12">
        <v>6.8266666666666502</v>
      </c>
      <c r="F12">
        <v>9.2399999999999807</v>
      </c>
      <c r="G12">
        <v>11.6533333333333</v>
      </c>
      <c r="H12">
        <v>14.0666666666667</v>
      </c>
      <c r="I12">
        <v>16.48</v>
      </c>
      <c r="J12">
        <v>18.893333333333299</v>
      </c>
      <c r="K12">
        <v>21.306666666666601</v>
      </c>
      <c r="L12">
        <v>23.72</v>
      </c>
      <c r="M12">
        <v>26.133333333333301</v>
      </c>
      <c r="N12">
        <v>29</v>
      </c>
    </row>
    <row r="13" spans="1:14" x14ac:dyDescent="0.25">
      <c r="A13" s="1">
        <v>9</v>
      </c>
      <c r="B13">
        <v>1</v>
      </c>
      <c r="C13">
        <v>1</v>
      </c>
      <c r="D13">
        <v>2.8076190476190499</v>
      </c>
      <c r="E13">
        <v>4.61523809523809</v>
      </c>
      <c r="F13">
        <v>6.4228571428571399</v>
      </c>
      <c r="G13">
        <v>8.2304761904761907</v>
      </c>
      <c r="H13">
        <v>10.0380952380953</v>
      </c>
      <c r="I13">
        <v>11.845714285714299</v>
      </c>
      <c r="J13">
        <v>13.6533333333334</v>
      </c>
      <c r="K13">
        <v>15.460952380952399</v>
      </c>
      <c r="L13">
        <v>17.268571428571502</v>
      </c>
      <c r="M13">
        <v>19.076190476190501</v>
      </c>
      <c r="N13">
        <v>30</v>
      </c>
    </row>
    <row r="14" spans="1:14" x14ac:dyDescent="0.25">
      <c r="A14" s="1">
        <v>10</v>
      </c>
      <c r="B14">
        <v>2</v>
      </c>
      <c r="C14">
        <v>2</v>
      </c>
      <c r="D14">
        <v>5.2019047619047596</v>
      </c>
      <c r="E14">
        <v>8.4038095238095192</v>
      </c>
      <c r="F14">
        <v>11.6057142857142</v>
      </c>
      <c r="G14">
        <v>14.807619047618999</v>
      </c>
      <c r="H14">
        <v>18.009523809523799</v>
      </c>
      <c r="I14">
        <v>21.211428571428499</v>
      </c>
      <c r="J14">
        <v>24.413333333333298</v>
      </c>
      <c r="K14">
        <v>27.615238095237999</v>
      </c>
      <c r="L14">
        <v>30.817142857142802</v>
      </c>
      <c r="M14">
        <v>34.019047619047598</v>
      </c>
      <c r="N14">
        <v>31</v>
      </c>
    </row>
    <row r="15" spans="1:14" x14ac:dyDescent="0.25">
      <c r="A15" s="1" t="s">
        <v>1</v>
      </c>
      <c r="B15">
        <f t="shared" ref="B15:M15" si="0">SUM(B5:B14)/$A14</f>
        <v>1.1000000000000001</v>
      </c>
      <c r="C15">
        <f t="shared" si="0"/>
        <v>2.8</v>
      </c>
      <c r="D15">
        <f t="shared" si="0"/>
        <v>4.3922857142857135</v>
      </c>
      <c r="E15">
        <f t="shared" si="0"/>
        <v>6.4845714285714262</v>
      </c>
      <c r="F15">
        <f t="shared" si="0"/>
        <v>8.3768571428571317</v>
      </c>
      <c r="G15">
        <f t="shared" si="0"/>
        <v>10.699142857142849</v>
      </c>
      <c r="H15">
        <f t="shared" si="0"/>
        <v>12.521428571428579</v>
      </c>
      <c r="I15">
        <f t="shared" si="0"/>
        <v>14.343714285714281</v>
      </c>
      <c r="J15">
        <f t="shared" si="0"/>
        <v>16.446000000000002</v>
      </c>
      <c r="K15">
        <f t="shared" si="0"/>
        <v>18.638285714285701</v>
      </c>
      <c r="L15">
        <f t="shared" si="0"/>
        <v>21.23057142857143</v>
      </c>
      <c r="M15">
        <f t="shared" si="0"/>
        <v>23.42285714285714</v>
      </c>
      <c r="N15">
        <v>32</v>
      </c>
    </row>
    <row r="16" spans="1:14" x14ac:dyDescent="0.25">
      <c r="A16" s="1" t="s">
        <v>2</v>
      </c>
      <c r="B16">
        <f t="shared" ref="B16:N16" si="1">STDEVA(B5:B14)</f>
        <v>0.316227766016838</v>
      </c>
      <c r="C16">
        <f t="shared" si="1"/>
        <v>1.3165611772087664</v>
      </c>
      <c r="D16">
        <f t="shared" si="1"/>
        <v>1.6244079612245814</v>
      </c>
      <c r="E16">
        <f t="shared" si="1"/>
        <v>2.2368417428631955</v>
      </c>
      <c r="F16">
        <f t="shared" si="1"/>
        <v>3.0158091238010676</v>
      </c>
      <c r="G16">
        <f t="shared" si="1"/>
        <v>3.5115669054596159</v>
      </c>
      <c r="H16">
        <f t="shared" si="1"/>
        <v>4.3400675912825273</v>
      </c>
      <c r="I16">
        <f t="shared" si="1"/>
        <v>5.2305157370266331</v>
      </c>
      <c r="J16">
        <f t="shared" si="1"/>
        <v>6.0177814295081529</v>
      </c>
      <c r="K16">
        <f t="shared" si="1"/>
        <v>6.9422980853584066</v>
      </c>
      <c r="L16">
        <f t="shared" si="1"/>
        <v>8.3294432335239907</v>
      </c>
      <c r="M16">
        <f t="shared" si="1"/>
        <v>8.4646020301219398</v>
      </c>
      <c r="N16">
        <f t="shared" si="1"/>
        <v>2.2827858224351911</v>
      </c>
    </row>
    <row r="17" spans="1:14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59"/>
  <sheetViews>
    <sheetView topLeftCell="A25" zoomScaleNormal="100" workbookViewId="0">
      <selection activeCell="AW34" sqref="AW34"/>
    </sheetView>
  </sheetViews>
  <sheetFormatPr baseColWidth="10" defaultColWidth="9.140625" defaultRowHeight="12.75" x14ac:dyDescent="0.2"/>
  <cols>
    <col min="1" max="1" width="32" style="4" customWidth="1"/>
    <col min="2" max="16384" width="9.140625" style="4"/>
  </cols>
  <sheetData>
    <row r="1" spans="1:50" x14ac:dyDescent="0.2">
      <c r="A1" s="4" t="s">
        <v>6</v>
      </c>
      <c r="C1" s="4" t="s">
        <v>7</v>
      </c>
      <c r="H1" s="4" t="s">
        <v>8</v>
      </c>
      <c r="M1" s="4" t="s">
        <v>9</v>
      </c>
      <c r="R1" s="4" t="s">
        <v>10</v>
      </c>
      <c r="W1" s="4" t="s">
        <v>11</v>
      </c>
      <c r="AB1" s="4" t="s">
        <v>12</v>
      </c>
      <c r="AG1" s="4" t="s">
        <v>13</v>
      </c>
      <c r="AL1" s="4" t="s">
        <v>14</v>
      </c>
      <c r="AS1" s="4" t="s">
        <v>15</v>
      </c>
      <c r="AT1" s="4" t="s">
        <v>16</v>
      </c>
      <c r="AU1" s="4" t="s">
        <v>17</v>
      </c>
      <c r="AV1" s="4" t="s">
        <v>18</v>
      </c>
      <c r="AW1" s="4" t="s">
        <v>19</v>
      </c>
      <c r="AX1" s="4" t="s">
        <v>20</v>
      </c>
    </row>
    <row r="2" spans="1:50" x14ac:dyDescent="0.2">
      <c r="B2" s="4" t="s">
        <v>21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  <c r="W2" s="4" t="s">
        <v>15</v>
      </c>
      <c r="X2" s="4" t="s">
        <v>16</v>
      </c>
      <c r="Y2" s="4" t="s">
        <v>17</v>
      </c>
      <c r="Z2" s="4" t="s">
        <v>18</v>
      </c>
      <c r="AA2" s="4" t="s">
        <v>19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15</v>
      </c>
      <c r="AH2" s="4" t="s">
        <v>16</v>
      </c>
      <c r="AI2" s="4" t="s">
        <v>17</v>
      </c>
      <c r="AJ2" s="4" t="s">
        <v>18</v>
      </c>
      <c r="AL2" s="4" t="s">
        <v>15</v>
      </c>
      <c r="AM2" s="4" t="s">
        <v>16</v>
      </c>
      <c r="AN2" s="4" t="s">
        <v>17</v>
      </c>
      <c r="AO2" s="4" t="s">
        <v>18</v>
      </c>
      <c r="AP2" s="4" t="s">
        <v>19</v>
      </c>
      <c r="AS2" s="4">
        <v>3230</v>
      </c>
      <c r="AT2" s="4">
        <v>15.7507</v>
      </c>
      <c r="AU2" s="4">
        <v>1.13069</v>
      </c>
      <c r="AV2" s="4">
        <v>4.2900000000000004E-3</v>
      </c>
      <c r="AW2" s="4">
        <v>278080</v>
      </c>
    </row>
    <row r="3" spans="1:50" x14ac:dyDescent="0.2">
      <c r="A3" s="4" t="s">
        <v>22</v>
      </c>
      <c r="B3" s="4">
        <v>1</v>
      </c>
      <c r="C3" s="4">
        <v>3504</v>
      </c>
      <c r="D3" s="4">
        <f t="shared" ref="D3:D22" si="0">VLOOKUP(C3,$AS$2:$AW$5900,2)</f>
        <v>1.8E-5</v>
      </c>
      <c r="E3" s="5">
        <f t="shared" ref="E3:E22" si="1">VLOOKUP(C3,$AS$2:$AW$5900,3)</f>
        <v>0.348109</v>
      </c>
      <c r="F3" s="5">
        <f t="shared" ref="F3:F22" si="2">VLOOKUP(C3,$AS$2:$AW$5900,4)</f>
        <v>9.7E-5</v>
      </c>
      <c r="G3" s="5">
        <f t="shared" ref="G3:G22" si="3">VLOOKUP(C3,$AS$2:$AW$5900,5)</f>
        <v>42996</v>
      </c>
      <c r="H3" s="4">
        <v>3195</v>
      </c>
      <c r="I3" s="6">
        <v>1.5999999999999999E-5</v>
      </c>
      <c r="J3" s="6">
        <v>3.1999999999999999E-5</v>
      </c>
      <c r="K3" s="4">
        <v>0</v>
      </c>
      <c r="L3" s="4">
        <v>5008</v>
      </c>
      <c r="M3" s="4">
        <v>3524</v>
      </c>
      <c r="N3" s="4">
        <f t="shared" ref="N3:N22" si="4">VLOOKUP(M3,$AS$2:$AW$5900,2)</f>
        <v>1.9000000000000001E-5</v>
      </c>
      <c r="O3" s="5">
        <f t="shared" ref="O3:O22" si="5">VLOOKUP(M3,$AS$2:$AW$5900,3)</f>
        <v>0.209785</v>
      </c>
      <c r="P3" s="5">
        <f t="shared" ref="P3:P22" si="6">VLOOKUP(M3,$AS$2:$AW$5900,4)</f>
        <v>9.8999999999999994E-5</v>
      </c>
      <c r="Q3" s="5">
        <f t="shared" ref="Q3:Q22" si="7">VLOOKUP(M3,$AS$2:$AW$5900,5)</f>
        <v>42996</v>
      </c>
      <c r="R3" s="4">
        <v>3200</v>
      </c>
      <c r="S3" s="6">
        <v>1.1E-5</v>
      </c>
      <c r="T3" s="6">
        <v>2.9E-5</v>
      </c>
      <c r="U3" s="6">
        <v>9.9999999999999995E-7</v>
      </c>
      <c r="V3" s="4">
        <v>5008</v>
      </c>
      <c r="W3" s="4">
        <v>3544</v>
      </c>
      <c r="X3" s="4">
        <f t="shared" ref="X3:X27" si="8">VLOOKUP(W3,$AS$2:$AW$5900,2)</f>
        <v>0.218421</v>
      </c>
      <c r="Y3" s="5">
        <f t="shared" ref="Y3:Y27" si="9">VLOOKUP(W3,$AS$2:$AW$5900,3)</f>
        <v>1.9999999999999999E-6</v>
      </c>
      <c r="Z3" s="5">
        <f t="shared" ref="Z3:Z27" si="10">VLOOKUP(W3,$AS$2:$AW$5900,4)</f>
        <v>0</v>
      </c>
      <c r="AA3" s="5">
        <f t="shared" ref="AA3:AA27" si="11">VLOOKUP(W3,$AS$2:$AW$5900,5)</f>
        <v>42996</v>
      </c>
      <c r="AB3" s="4">
        <v>3205</v>
      </c>
      <c r="AC3" s="4">
        <v>0</v>
      </c>
      <c r="AD3" s="6">
        <v>1.4E-5</v>
      </c>
      <c r="AE3" s="4">
        <v>0</v>
      </c>
      <c r="AF3" s="4">
        <v>5008</v>
      </c>
      <c r="AG3" s="4">
        <v>3479</v>
      </c>
      <c r="AL3" s="4">
        <v>3984</v>
      </c>
      <c r="AM3" s="4">
        <f t="shared" ref="AM3:AM22" si="12">VLOOKUP(AL3,$AS$2:$AW$5900,2)</f>
        <v>1.4E-5</v>
      </c>
      <c r="AN3" s="5">
        <f t="shared" ref="AN3:AN22" si="13">VLOOKUP(AL3,$AS$2:$AW$5900,3)</f>
        <v>1.2999999999999999E-4</v>
      </c>
      <c r="AO3" s="5">
        <f t="shared" ref="AO3:AO22" si="14">VLOOKUP(AL3,$AS$2:$AW$5900,4)</f>
        <v>0</v>
      </c>
      <c r="AP3" s="5">
        <f t="shared" ref="AP3:AP22" si="15">VLOOKUP(AL3,$AS$2:$AW$5900,5)</f>
        <v>5016</v>
      </c>
      <c r="AS3" s="4">
        <v>3231</v>
      </c>
      <c r="AT3" s="4">
        <v>15.310600000000001</v>
      </c>
      <c r="AU3" s="4">
        <v>1.1159699999999999</v>
      </c>
      <c r="AV3" s="4">
        <v>4.5149999999999999E-3</v>
      </c>
      <c r="AW3" s="4">
        <v>280600</v>
      </c>
    </row>
    <row r="4" spans="1:50" x14ac:dyDescent="0.2">
      <c r="B4" s="4">
        <v>2</v>
      </c>
      <c r="C4" s="4">
        <v>3505</v>
      </c>
      <c r="D4" s="4">
        <f t="shared" si="0"/>
        <v>1.9000000000000001E-5</v>
      </c>
      <c r="E4" s="5">
        <f t="shared" si="1"/>
        <v>0.27467999999999998</v>
      </c>
      <c r="F4" s="5">
        <f t="shared" si="2"/>
        <v>9.8999999999999994E-5</v>
      </c>
      <c r="G4" s="5">
        <f t="shared" si="3"/>
        <v>42996</v>
      </c>
      <c r="H4" s="4">
        <v>3196</v>
      </c>
      <c r="I4" s="6">
        <v>1.5999999999999999E-5</v>
      </c>
      <c r="J4" s="6">
        <v>3.3000000000000003E-5</v>
      </c>
      <c r="K4" s="4">
        <v>0</v>
      </c>
      <c r="L4" s="4">
        <v>5004</v>
      </c>
      <c r="M4" s="4">
        <v>3525</v>
      </c>
      <c r="N4" s="4">
        <f t="shared" si="4"/>
        <v>1.9000000000000001E-5</v>
      </c>
      <c r="O4" s="5">
        <f t="shared" si="5"/>
        <v>0.27088000000000001</v>
      </c>
      <c r="P4" s="5">
        <f t="shared" si="6"/>
        <v>1.02E-4</v>
      </c>
      <c r="Q4" s="5">
        <f t="shared" si="7"/>
        <v>42996</v>
      </c>
      <c r="R4" s="4">
        <v>3201</v>
      </c>
      <c r="S4" s="6">
        <v>1.1E-5</v>
      </c>
      <c r="T4" s="6">
        <v>2.9E-5</v>
      </c>
      <c r="U4" s="6">
        <v>9.9999999999999995E-7</v>
      </c>
      <c r="V4" s="4">
        <v>5008</v>
      </c>
      <c r="W4" s="4">
        <v>3545</v>
      </c>
      <c r="X4" s="4">
        <f t="shared" si="8"/>
        <v>0.23138400000000001</v>
      </c>
      <c r="Y4" s="5">
        <f t="shared" si="9"/>
        <v>1.9999999999999999E-6</v>
      </c>
      <c r="Z4" s="5">
        <f t="shared" si="10"/>
        <v>0</v>
      </c>
      <c r="AA4" s="5">
        <f t="shared" si="11"/>
        <v>44512</v>
      </c>
      <c r="AB4" s="4">
        <v>3206</v>
      </c>
      <c r="AC4" s="4">
        <v>0</v>
      </c>
      <c r="AD4" s="6">
        <v>1.5999999999999999E-5</v>
      </c>
      <c r="AE4" s="4">
        <v>0</v>
      </c>
      <c r="AF4" s="4">
        <v>5004</v>
      </c>
      <c r="AG4" s="4">
        <v>3480</v>
      </c>
      <c r="AL4" s="4">
        <v>3985</v>
      </c>
      <c r="AM4" s="4">
        <f t="shared" si="12"/>
        <v>1.4E-5</v>
      </c>
      <c r="AN4" s="5">
        <f t="shared" si="13"/>
        <v>1.27E-4</v>
      </c>
      <c r="AO4" s="5">
        <f t="shared" si="14"/>
        <v>0</v>
      </c>
      <c r="AP4" s="5">
        <f t="shared" si="15"/>
        <v>5016</v>
      </c>
      <c r="AS4" s="4">
        <v>3232</v>
      </c>
      <c r="AT4" s="4">
        <v>15.3355</v>
      </c>
      <c r="AU4" s="4">
        <v>1.2616499999999999</v>
      </c>
      <c r="AV4" s="4">
        <v>4.8409999999999998E-3</v>
      </c>
      <c r="AW4" s="4">
        <v>280148</v>
      </c>
    </row>
    <row r="5" spans="1:50" x14ac:dyDescent="0.2">
      <c r="B5" s="4">
        <v>3</v>
      </c>
      <c r="C5" s="4">
        <v>3506</v>
      </c>
      <c r="D5" s="4">
        <f t="shared" si="0"/>
        <v>2.0000000000000002E-5</v>
      </c>
      <c r="E5" s="5">
        <f t="shared" si="1"/>
        <v>0.26091700000000001</v>
      </c>
      <c r="F5" s="5">
        <f t="shared" si="2"/>
        <v>9.7999999999999997E-5</v>
      </c>
      <c r="G5" s="5">
        <f t="shared" si="3"/>
        <v>46756</v>
      </c>
      <c r="H5" s="4">
        <v>3197</v>
      </c>
      <c r="I5" s="6">
        <v>1.5999999999999999E-5</v>
      </c>
      <c r="J5" s="6">
        <v>3.4E-5</v>
      </c>
      <c r="K5" s="4">
        <v>0</v>
      </c>
      <c r="L5" s="4">
        <v>5004</v>
      </c>
      <c r="M5" s="4">
        <v>3526</v>
      </c>
      <c r="N5" s="4">
        <f t="shared" si="4"/>
        <v>1.8E-5</v>
      </c>
      <c r="O5" s="5">
        <f t="shared" si="5"/>
        <v>0.20868800000000001</v>
      </c>
      <c r="P5" s="5">
        <f t="shared" si="6"/>
        <v>9.8999999999999994E-5</v>
      </c>
      <c r="Q5" s="5">
        <f t="shared" si="7"/>
        <v>43000</v>
      </c>
      <c r="R5" s="4">
        <v>3202</v>
      </c>
      <c r="S5" s="6">
        <v>1.1E-5</v>
      </c>
      <c r="T5" s="6">
        <v>3.0000000000000001E-5</v>
      </c>
      <c r="U5" s="6">
        <v>9.9999999999999995E-7</v>
      </c>
      <c r="V5" s="4">
        <v>5008</v>
      </c>
      <c r="W5" s="4">
        <v>3546</v>
      </c>
      <c r="X5" s="4">
        <f t="shared" si="8"/>
        <v>0.222773</v>
      </c>
      <c r="Y5" s="5">
        <f t="shared" si="9"/>
        <v>1.9999999999999999E-6</v>
      </c>
      <c r="Z5" s="5">
        <f t="shared" si="10"/>
        <v>0</v>
      </c>
      <c r="AA5" s="5">
        <f t="shared" si="11"/>
        <v>44240</v>
      </c>
      <c r="AB5" s="4">
        <v>3207</v>
      </c>
      <c r="AC5" s="4">
        <v>0</v>
      </c>
      <c r="AD5" s="6">
        <v>1.4E-5</v>
      </c>
      <c r="AE5" s="4">
        <v>0</v>
      </c>
      <c r="AF5" s="4">
        <v>5004</v>
      </c>
      <c r="AG5" s="4">
        <v>3481</v>
      </c>
      <c r="AL5" s="4">
        <v>3986</v>
      </c>
      <c r="AM5" s="4">
        <f t="shared" si="12"/>
        <v>1.2999999999999999E-5</v>
      </c>
      <c r="AN5" s="5">
        <f t="shared" si="13"/>
        <v>1.37E-4</v>
      </c>
      <c r="AO5" s="5">
        <f t="shared" si="14"/>
        <v>0</v>
      </c>
      <c r="AP5" s="5">
        <f t="shared" si="15"/>
        <v>5020</v>
      </c>
      <c r="AS5" s="4">
        <v>3233</v>
      </c>
      <c r="AT5" s="4">
        <v>15.8323</v>
      </c>
      <c r="AU5" s="4">
        <v>1.3603499999999999</v>
      </c>
      <c r="AV5" s="4">
        <v>4.0410000000000003E-3</v>
      </c>
      <c r="AW5" s="4">
        <v>280708</v>
      </c>
    </row>
    <row r="6" spans="1:50" x14ac:dyDescent="0.2">
      <c r="B6" s="4">
        <v>4</v>
      </c>
      <c r="C6" s="4">
        <v>3507</v>
      </c>
      <c r="D6" s="4">
        <f t="shared" si="0"/>
        <v>1.9000000000000001E-5</v>
      </c>
      <c r="E6" s="5">
        <f t="shared" si="1"/>
        <v>0.20467199999999999</v>
      </c>
      <c r="F6" s="5">
        <f t="shared" si="2"/>
        <v>9.7E-5</v>
      </c>
      <c r="G6" s="5">
        <f t="shared" si="3"/>
        <v>42996</v>
      </c>
      <c r="H6" s="4">
        <v>3198</v>
      </c>
      <c r="I6" s="6">
        <v>1.5999999999999999E-5</v>
      </c>
      <c r="J6" s="6">
        <v>3.4E-5</v>
      </c>
      <c r="K6" s="4">
        <v>0</v>
      </c>
      <c r="L6" s="4">
        <v>5004</v>
      </c>
      <c r="M6" s="4">
        <v>3527</v>
      </c>
      <c r="N6" s="4">
        <f t="shared" si="4"/>
        <v>1.8E-5</v>
      </c>
      <c r="O6" s="5">
        <f t="shared" si="5"/>
        <v>0.21334</v>
      </c>
      <c r="P6" s="5">
        <f t="shared" si="6"/>
        <v>9.8999999999999994E-5</v>
      </c>
      <c r="Q6" s="5">
        <f t="shared" si="7"/>
        <v>44516</v>
      </c>
      <c r="R6" s="4">
        <v>3203</v>
      </c>
      <c r="S6" s="6">
        <v>1.1E-5</v>
      </c>
      <c r="T6" s="7">
        <v>2.8E-5</v>
      </c>
      <c r="U6" s="6">
        <v>9.9999999999999995E-7</v>
      </c>
      <c r="V6" s="4">
        <v>5004</v>
      </c>
      <c r="W6" s="4">
        <v>3547</v>
      </c>
      <c r="X6" s="4">
        <f t="shared" si="8"/>
        <v>0.292022</v>
      </c>
      <c r="Y6" s="5">
        <f t="shared" si="9"/>
        <v>1.9999999999999999E-6</v>
      </c>
      <c r="Z6" s="5">
        <f t="shared" si="10"/>
        <v>0</v>
      </c>
      <c r="AA6" s="5">
        <f t="shared" si="11"/>
        <v>44484</v>
      </c>
      <c r="AB6" s="4">
        <v>3208</v>
      </c>
      <c r="AC6" s="4">
        <v>0</v>
      </c>
      <c r="AD6" s="7">
        <v>1.5E-5</v>
      </c>
      <c r="AE6" s="4">
        <v>0</v>
      </c>
      <c r="AF6" s="4">
        <v>5004</v>
      </c>
      <c r="AG6" s="4">
        <v>3482</v>
      </c>
      <c r="AL6" s="4">
        <v>3987</v>
      </c>
      <c r="AM6" s="4">
        <f t="shared" si="12"/>
        <v>1.4E-5</v>
      </c>
      <c r="AN6" s="5">
        <f t="shared" si="13"/>
        <v>1.26E-4</v>
      </c>
      <c r="AO6" s="5">
        <f t="shared" si="14"/>
        <v>0</v>
      </c>
      <c r="AP6" s="5">
        <f t="shared" si="15"/>
        <v>5012</v>
      </c>
      <c r="AS6" s="4">
        <v>3234</v>
      </c>
      <c r="AT6" s="4">
        <v>15.2659</v>
      </c>
      <c r="AU6" s="4">
        <v>1.1293599999999999</v>
      </c>
      <c r="AV6" s="4">
        <v>5.2249999999999996E-3</v>
      </c>
      <c r="AW6" s="4">
        <v>280600</v>
      </c>
    </row>
    <row r="7" spans="1:50" x14ac:dyDescent="0.2">
      <c r="B7" s="4">
        <v>5</v>
      </c>
      <c r="C7" s="4">
        <v>3508</v>
      </c>
      <c r="D7" s="4">
        <f t="shared" si="0"/>
        <v>1.9000000000000001E-5</v>
      </c>
      <c r="E7" s="5">
        <f t="shared" si="1"/>
        <v>0.28798899999999999</v>
      </c>
      <c r="F7" s="5">
        <f t="shared" si="2"/>
        <v>1.02E-4</v>
      </c>
      <c r="G7" s="5">
        <f t="shared" si="3"/>
        <v>43000</v>
      </c>
      <c r="H7" s="4">
        <v>3199</v>
      </c>
      <c r="I7" s="6">
        <v>1.5999999999999999E-5</v>
      </c>
      <c r="J7" s="6">
        <v>3.3000000000000003E-5</v>
      </c>
      <c r="K7" s="4">
        <v>0</v>
      </c>
      <c r="L7" s="4">
        <v>5004</v>
      </c>
      <c r="M7" s="4">
        <v>3528</v>
      </c>
      <c r="N7" s="4">
        <f t="shared" si="4"/>
        <v>1.8E-5</v>
      </c>
      <c r="O7" s="5">
        <f t="shared" si="5"/>
        <v>0.27383200000000002</v>
      </c>
      <c r="P7" s="5">
        <f t="shared" si="6"/>
        <v>9.8999999999999994E-5</v>
      </c>
      <c r="Q7" s="5">
        <f t="shared" si="7"/>
        <v>42996</v>
      </c>
      <c r="R7" s="4">
        <v>3204</v>
      </c>
      <c r="S7" s="6">
        <v>1.2999999999999999E-5</v>
      </c>
      <c r="T7" s="6">
        <v>3.3000000000000003E-5</v>
      </c>
      <c r="U7" s="6">
        <v>9.9999999999999995E-7</v>
      </c>
      <c r="V7" s="4">
        <v>5008</v>
      </c>
      <c r="W7" s="4">
        <v>3548</v>
      </c>
      <c r="X7" s="4">
        <f t="shared" si="8"/>
        <v>0.29149199999999997</v>
      </c>
      <c r="Y7" s="5">
        <f t="shared" si="9"/>
        <v>9.9999999999999995E-7</v>
      </c>
      <c r="Z7" s="5">
        <f t="shared" si="10"/>
        <v>0</v>
      </c>
      <c r="AA7" s="5">
        <f t="shared" si="11"/>
        <v>42992</v>
      </c>
      <c r="AB7" s="4">
        <v>3209</v>
      </c>
      <c r="AC7" s="4">
        <v>0</v>
      </c>
      <c r="AD7" s="7">
        <v>1.5E-5</v>
      </c>
      <c r="AE7" s="4">
        <v>0</v>
      </c>
      <c r="AF7" s="4">
        <v>5004</v>
      </c>
      <c r="AG7" s="4">
        <v>3483</v>
      </c>
      <c r="AL7" s="4">
        <v>3988</v>
      </c>
      <c r="AM7" s="4">
        <f t="shared" si="12"/>
        <v>1.2999999999999999E-5</v>
      </c>
      <c r="AN7" s="5">
        <f t="shared" si="13"/>
        <v>1.27E-4</v>
      </c>
      <c r="AO7" s="5">
        <f t="shared" si="14"/>
        <v>0</v>
      </c>
      <c r="AP7" s="5">
        <f t="shared" si="15"/>
        <v>5020</v>
      </c>
      <c r="AS7" s="4">
        <v>3235</v>
      </c>
      <c r="AT7" s="4">
        <v>15.8711</v>
      </c>
      <c r="AU7" s="4">
        <v>1.27603</v>
      </c>
      <c r="AV7" s="4">
        <v>6.0569999999999999E-3</v>
      </c>
      <c r="AW7" s="4">
        <v>283220</v>
      </c>
    </row>
    <row r="8" spans="1:50" x14ac:dyDescent="0.2">
      <c r="A8" s="4" t="s">
        <v>23</v>
      </c>
      <c r="B8" s="4">
        <v>1</v>
      </c>
      <c r="C8" s="4">
        <v>3509</v>
      </c>
      <c r="D8" s="4">
        <f t="shared" si="0"/>
        <v>2.6689999999999999E-3</v>
      </c>
      <c r="E8" s="5">
        <f t="shared" si="1"/>
        <v>0.29307699999999998</v>
      </c>
      <c r="F8" s="5">
        <f t="shared" si="2"/>
        <v>1.73E-4</v>
      </c>
      <c r="G8" s="5">
        <f t="shared" si="3"/>
        <v>43000</v>
      </c>
      <c r="H8" s="4">
        <v>3358</v>
      </c>
      <c r="I8" s="4">
        <f t="shared" ref="I8:I22" si="16">VLOOKUP(H8,$AS$2:$AW$5900,2)</f>
        <v>2.6570000000000001E-3</v>
      </c>
      <c r="J8" s="5">
        <f t="shared" ref="J8:J22" si="17">VLOOKUP(H8,$AS$2:$AW$5900,3)</f>
        <v>6.0300000000000002E-4</v>
      </c>
      <c r="K8" s="5">
        <f t="shared" ref="K8:K22" si="18">VLOOKUP(H8,$AS$2:$AW$5900,4)</f>
        <v>0</v>
      </c>
      <c r="L8" s="5">
        <f t="shared" ref="L8:L22" si="19">VLOOKUP(H8,$AS$2:$AW$5900,5)</f>
        <v>5160</v>
      </c>
      <c r="M8" s="4">
        <v>3529</v>
      </c>
      <c r="N8" s="4">
        <f t="shared" si="4"/>
        <v>2.6510000000000001E-3</v>
      </c>
      <c r="O8" s="5">
        <f t="shared" si="5"/>
        <v>0.26185999999999998</v>
      </c>
      <c r="P8" s="5">
        <f t="shared" si="6"/>
        <v>1.6000000000000001E-4</v>
      </c>
      <c r="Q8" s="5">
        <f t="shared" si="7"/>
        <v>43260</v>
      </c>
      <c r="R8" s="4">
        <v>3373</v>
      </c>
      <c r="S8" s="4">
        <f t="shared" ref="S8:S22" si="20">VLOOKUP(R8,$AS$2:$AW$5900,2)</f>
        <v>5.71E-4</v>
      </c>
      <c r="T8" s="5">
        <f t="shared" ref="T8:T22" si="21">VLOOKUP(R8,$AS$2:$AW$5900,3)</f>
        <v>1.0349999999999999E-3</v>
      </c>
      <c r="U8" s="5">
        <f t="shared" ref="U8:U22" si="22">VLOOKUP(R8,$AS$2:$AW$5900,4)</f>
        <v>4.8999999999999998E-5</v>
      </c>
      <c r="V8" s="5">
        <f t="shared" ref="V8:V22" si="23">VLOOKUP(R8,$AS$2:$AW$5900,5)</f>
        <v>5016</v>
      </c>
      <c r="W8" s="4">
        <v>3549</v>
      </c>
      <c r="X8" s="4">
        <f t="shared" si="8"/>
        <v>0.21601699999999999</v>
      </c>
      <c r="Y8" s="5">
        <f t="shared" si="9"/>
        <v>2.5839999999999999E-3</v>
      </c>
      <c r="Z8" s="5">
        <f t="shared" si="10"/>
        <v>0</v>
      </c>
      <c r="AA8" s="5">
        <f t="shared" si="11"/>
        <v>43136</v>
      </c>
      <c r="AB8" s="4">
        <v>3388</v>
      </c>
      <c r="AC8" s="4">
        <f t="shared" ref="AC8:AC22" si="24">VLOOKUP(AB8,$AS$2:$AW$5900,2)</f>
        <v>0</v>
      </c>
      <c r="AD8" s="5">
        <f t="shared" ref="AD8:AD22" si="25">VLOOKUP(AB8,$AS$2:$AW$5900,3)</f>
        <v>1.9599999999999999E-4</v>
      </c>
      <c r="AE8" s="5">
        <f t="shared" ref="AE8:AE22" si="26">VLOOKUP(AB8,$AS$2:$AW$5900,4)</f>
        <v>0</v>
      </c>
      <c r="AF8" s="5">
        <f t="shared" ref="AF8:AF22" si="27">VLOOKUP(AB8,$AS$2:$AW$5900,5)</f>
        <v>5016</v>
      </c>
      <c r="AG8" s="4">
        <v>3569</v>
      </c>
      <c r="AL8" s="4">
        <v>3489</v>
      </c>
      <c r="AM8" s="4">
        <f t="shared" si="12"/>
        <v>8.2579999999999997E-3</v>
      </c>
      <c r="AN8" s="5">
        <f t="shared" si="13"/>
        <v>1.41E-3</v>
      </c>
      <c r="AO8" s="5">
        <f t="shared" si="14"/>
        <v>0</v>
      </c>
      <c r="AP8" s="5">
        <f t="shared" si="15"/>
        <v>5584</v>
      </c>
      <c r="AS8" s="4">
        <v>3236</v>
      </c>
      <c r="AT8" s="4">
        <v>15.196999999999999</v>
      </c>
      <c r="AU8" s="4">
        <v>1.2605900000000001</v>
      </c>
      <c r="AV8" s="4">
        <v>5.1720000000000004E-3</v>
      </c>
      <c r="AW8" s="4">
        <v>283432</v>
      </c>
    </row>
    <row r="9" spans="1:50" x14ac:dyDescent="0.2">
      <c r="B9" s="4">
        <v>2</v>
      </c>
      <c r="C9" s="4">
        <v>3510</v>
      </c>
      <c r="D9" s="4">
        <f t="shared" si="0"/>
        <v>2.5170000000000001E-3</v>
      </c>
      <c r="E9" s="5">
        <f t="shared" si="1"/>
        <v>0.24785499999999999</v>
      </c>
      <c r="F9" s="5">
        <f t="shared" si="2"/>
        <v>1.55E-4</v>
      </c>
      <c r="G9" s="5">
        <f t="shared" si="3"/>
        <v>43000</v>
      </c>
      <c r="H9" s="4">
        <v>3359</v>
      </c>
      <c r="I9" s="4">
        <f t="shared" si="16"/>
        <v>2.581E-3</v>
      </c>
      <c r="J9" s="5">
        <f t="shared" si="17"/>
        <v>5.5800000000000001E-4</v>
      </c>
      <c r="K9" s="5">
        <f t="shared" si="18"/>
        <v>0</v>
      </c>
      <c r="L9" s="5">
        <f t="shared" si="19"/>
        <v>5160</v>
      </c>
      <c r="M9" s="4">
        <v>3530</v>
      </c>
      <c r="N9" s="4">
        <f t="shared" si="4"/>
        <v>2.6970000000000002E-3</v>
      </c>
      <c r="O9" s="5">
        <f t="shared" si="5"/>
        <v>0.21557599999999999</v>
      </c>
      <c r="P9" s="5">
        <f t="shared" si="6"/>
        <v>1.7000000000000001E-4</v>
      </c>
      <c r="Q9" s="5">
        <f t="shared" si="7"/>
        <v>43000</v>
      </c>
      <c r="R9" s="4">
        <v>3374</v>
      </c>
      <c r="S9" s="4">
        <f t="shared" si="20"/>
        <v>2.8499999999999999E-4</v>
      </c>
      <c r="T9" s="5">
        <f t="shared" si="21"/>
        <v>9.8900000000000008E-4</v>
      </c>
      <c r="U9" s="5">
        <f t="shared" si="22"/>
        <v>5.0000000000000002E-5</v>
      </c>
      <c r="V9" s="5">
        <f t="shared" si="23"/>
        <v>5016</v>
      </c>
      <c r="W9" s="4">
        <v>3550</v>
      </c>
      <c r="X9" s="4">
        <f t="shared" si="8"/>
        <v>0.280331</v>
      </c>
      <c r="Y9" s="5">
        <f t="shared" si="9"/>
        <v>1.915E-3</v>
      </c>
      <c r="Z9" s="5">
        <f t="shared" si="10"/>
        <v>0</v>
      </c>
      <c r="AA9" s="5">
        <f t="shared" si="11"/>
        <v>40948</v>
      </c>
      <c r="AB9" s="4">
        <v>3389</v>
      </c>
      <c r="AC9" s="4">
        <f t="shared" si="24"/>
        <v>0</v>
      </c>
      <c r="AD9" s="5">
        <f t="shared" si="25"/>
        <v>1.9699999999999999E-4</v>
      </c>
      <c r="AE9" s="5">
        <f t="shared" si="26"/>
        <v>0</v>
      </c>
      <c r="AF9" s="5">
        <f t="shared" si="27"/>
        <v>5020</v>
      </c>
      <c r="AG9" s="4">
        <v>3570</v>
      </c>
      <c r="AL9" s="4">
        <v>3490</v>
      </c>
      <c r="AM9" s="4">
        <f t="shared" si="12"/>
        <v>7.8600000000000007E-3</v>
      </c>
      <c r="AN9" s="5">
        <f t="shared" si="13"/>
        <v>1.454E-3</v>
      </c>
      <c r="AO9" s="5">
        <f t="shared" si="14"/>
        <v>0</v>
      </c>
      <c r="AP9" s="5">
        <f t="shared" si="15"/>
        <v>7280</v>
      </c>
      <c r="AS9" s="4">
        <v>3237</v>
      </c>
      <c r="AT9" s="4">
        <v>15.325699999999999</v>
      </c>
      <c r="AU9" s="4">
        <v>1.2228399999999999</v>
      </c>
      <c r="AV9" s="4">
        <v>4.9979999999999998E-3</v>
      </c>
      <c r="AW9" s="4">
        <v>284852</v>
      </c>
    </row>
    <row r="10" spans="1:50" x14ac:dyDescent="0.2">
      <c r="B10" s="4">
        <v>3</v>
      </c>
      <c r="C10" s="4">
        <v>3511</v>
      </c>
      <c r="D10" s="4">
        <f t="shared" si="0"/>
        <v>2.5609999999999999E-3</v>
      </c>
      <c r="E10" s="5">
        <f t="shared" si="1"/>
        <v>0.21554499999999999</v>
      </c>
      <c r="F10" s="5">
        <f t="shared" si="2"/>
        <v>1.4799999999999999E-4</v>
      </c>
      <c r="G10" s="5">
        <f t="shared" si="3"/>
        <v>43264</v>
      </c>
      <c r="H10" s="4">
        <v>3360</v>
      </c>
      <c r="I10" s="4">
        <f t="shared" si="16"/>
        <v>2.5760000000000002E-3</v>
      </c>
      <c r="J10" s="5">
        <f t="shared" si="17"/>
        <v>5.5999999999999995E-4</v>
      </c>
      <c r="K10" s="5">
        <f t="shared" si="18"/>
        <v>0</v>
      </c>
      <c r="L10" s="5">
        <f t="shared" si="19"/>
        <v>5160</v>
      </c>
      <c r="M10" s="4">
        <v>3531</v>
      </c>
      <c r="N10" s="4">
        <f t="shared" si="4"/>
        <v>2.6919999999999999E-3</v>
      </c>
      <c r="O10" s="5">
        <f t="shared" si="5"/>
        <v>0.27839799999999998</v>
      </c>
      <c r="P10" s="5">
        <f t="shared" si="6"/>
        <v>1.6899999999999999E-4</v>
      </c>
      <c r="Q10" s="5">
        <f t="shared" si="7"/>
        <v>43260</v>
      </c>
      <c r="R10" s="4">
        <v>3375</v>
      </c>
      <c r="S10" s="4">
        <f t="shared" si="20"/>
        <v>2.92E-4</v>
      </c>
      <c r="T10" s="5">
        <f t="shared" si="21"/>
        <v>9.859999999999999E-4</v>
      </c>
      <c r="U10" s="5">
        <f t="shared" si="22"/>
        <v>5.0000000000000002E-5</v>
      </c>
      <c r="V10" s="5">
        <f t="shared" si="23"/>
        <v>5016</v>
      </c>
      <c r="W10" s="4">
        <v>3551</v>
      </c>
      <c r="X10" s="4">
        <f t="shared" si="8"/>
        <v>0.28137200000000001</v>
      </c>
      <c r="Y10" s="5">
        <f t="shared" si="9"/>
        <v>1.738E-3</v>
      </c>
      <c r="Z10" s="5">
        <f t="shared" si="10"/>
        <v>0</v>
      </c>
      <c r="AA10" s="5">
        <f t="shared" si="11"/>
        <v>43136</v>
      </c>
      <c r="AB10" s="4">
        <v>3390</v>
      </c>
      <c r="AC10" s="4">
        <f t="shared" si="24"/>
        <v>0</v>
      </c>
      <c r="AD10" s="5">
        <f t="shared" si="25"/>
        <v>1.9699999999999999E-4</v>
      </c>
      <c r="AE10" s="5">
        <f t="shared" si="26"/>
        <v>0</v>
      </c>
      <c r="AF10" s="5">
        <f t="shared" si="27"/>
        <v>5016</v>
      </c>
      <c r="AG10" s="4">
        <v>3571</v>
      </c>
      <c r="AL10" s="4">
        <v>3491</v>
      </c>
      <c r="AM10" s="4">
        <f t="shared" si="12"/>
        <v>7.2319999999999997E-3</v>
      </c>
      <c r="AN10" s="5">
        <f t="shared" si="13"/>
        <v>1.833E-3</v>
      </c>
      <c r="AO10" s="5">
        <f t="shared" si="14"/>
        <v>0</v>
      </c>
      <c r="AP10" s="5">
        <f t="shared" si="15"/>
        <v>5580</v>
      </c>
      <c r="AS10" s="4">
        <v>3238</v>
      </c>
      <c r="AT10" s="4">
        <v>15.2889</v>
      </c>
      <c r="AU10" s="4">
        <v>1.0921400000000001</v>
      </c>
      <c r="AV10" s="4">
        <v>5.5630000000000002E-3</v>
      </c>
      <c r="AW10" s="4">
        <v>284032</v>
      </c>
    </row>
    <row r="11" spans="1:50" x14ac:dyDescent="0.2">
      <c r="B11" s="4">
        <v>4</v>
      </c>
      <c r="C11" s="4">
        <v>3512</v>
      </c>
      <c r="D11" s="4">
        <f t="shared" si="0"/>
        <v>2.4970000000000001E-3</v>
      </c>
      <c r="E11" s="5">
        <f t="shared" si="1"/>
        <v>0.27545999999999998</v>
      </c>
      <c r="F11" s="5">
        <f t="shared" si="2"/>
        <v>1.6899999999999999E-4</v>
      </c>
      <c r="G11" s="5">
        <f t="shared" si="3"/>
        <v>43000</v>
      </c>
      <c r="H11" s="4">
        <v>3361</v>
      </c>
      <c r="I11" s="4">
        <f t="shared" si="16"/>
        <v>2.5990000000000002E-3</v>
      </c>
      <c r="J11" s="5">
        <f t="shared" si="17"/>
        <v>5.5900000000000004E-4</v>
      </c>
      <c r="K11" s="5">
        <f t="shared" si="18"/>
        <v>0</v>
      </c>
      <c r="L11" s="5">
        <f t="shared" si="19"/>
        <v>5152</v>
      </c>
      <c r="M11" s="4">
        <v>3532</v>
      </c>
      <c r="N11" s="4">
        <f t="shared" si="4"/>
        <v>2.627E-3</v>
      </c>
      <c r="O11" s="5">
        <f t="shared" si="5"/>
        <v>0.247586</v>
      </c>
      <c r="P11" s="5">
        <f t="shared" si="6"/>
        <v>1.64E-4</v>
      </c>
      <c r="Q11" s="5">
        <f t="shared" si="7"/>
        <v>43252</v>
      </c>
      <c r="R11" s="4">
        <v>3376</v>
      </c>
      <c r="S11" s="4">
        <f t="shared" si="20"/>
        <v>2.8699999999999998E-4</v>
      </c>
      <c r="T11" s="5">
        <f t="shared" si="21"/>
        <v>9.8799999999999995E-4</v>
      </c>
      <c r="U11" s="5">
        <f t="shared" si="22"/>
        <v>5.3000000000000001E-5</v>
      </c>
      <c r="V11" s="5">
        <f t="shared" si="23"/>
        <v>5020</v>
      </c>
      <c r="W11" s="4">
        <v>3552</v>
      </c>
      <c r="X11" s="4">
        <f t="shared" si="8"/>
        <v>0.249363</v>
      </c>
      <c r="Y11" s="5">
        <f t="shared" si="9"/>
        <v>1.8400000000000001E-3</v>
      </c>
      <c r="Z11" s="5">
        <f t="shared" si="10"/>
        <v>0</v>
      </c>
      <c r="AA11" s="5">
        <f t="shared" si="11"/>
        <v>43168</v>
      </c>
      <c r="AB11" s="4">
        <v>3391</v>
      </c>
      <c r="AC11" s="4">
        <f t="shared" si="24"/>
        <v>0</v>
      </c>
      <c r="AD11" s="5">
        <f t="shared" si="25"/>
        <v>1.9900000000000001E-4</v>
      </c>
      <c r="AE11" s="5">
        <f t="shared" si="26"/>
        <v>0</v>
      </c>
      <c r="AF11" s="5">
        <f t="shared" si="27"/>
        <v>5020</v>
      </c>
      <c r="AG11" s="4">
        <v>3572</v>
      </c>
      <c r="AL11" s="4">
        <v>3492</v>
      </c>
      <c r="AM11" s="4">
        <f t="shared" si="12"/>
        <v>7.6509999999999998E-3</v>
      </c>
      <c r="AN11" s="5">
        <f t="shared" si="13"/>
        <v>1.4469999999999999E-3</v>
      </c>
      <c r="AO11" s="5">
        <f t="shared" si="14"/>
        <v>0</v>
      </c>
      <c r="AP11" s="5">
        <f t="shared" si="15"/>
        <v>5596</v>
      </c>
      <c r="AS11" s="4">
        <v>3239</v>
      </c>
      <c r="AT11" s="4">
        <v>15.574400000000001</v>
      </c>
      <c r="AU11" s="4">
        <v>1.2023299999999999</v>
      </c>
      <c r="AV11" s="4">
        <v>5.195E-3</v>
      </c>
      <c r="AW11" s="4">
        <v>285724</v>
      </c>
    </row>
    <row r="12" spans="1:50" x14ac:dyDescent="0.2">
      <c r="B12" s="4">
        <v>5</v>
      </c>
      <c r="C12" s="4">
        <v>3513</v>
      </c>
      <c r="D12" s="4">
        <f t="shared" si="0"/>
        <v>2.4989999999999999E-3</v>
      </c>
      <c r="E12" s="5">
        <f t="shared" si="1"/>
        <v>0.26131300000000002</v>
      </c>
      <c r="F12" s="5">
        <f t="shared" si="2"/>
        <v>1.6699999999999999E-4</v>
      </c>
      <c r="G12" s="5">
        <f t="shared" si="3"/>
        <v>43000</v>
      </c>
      <c r="H12" s="4">
        <v>3362</v>
      </c>
      <c r="I12" s="4">
        <f t="shared" si="16"/>
        <v>2.6319999999999998E-3</v>
      </c>
      <c r="J12" s="5">
        <f t="shared" si="17"/>
        <v>5.7300000000000005E-4</v>
      </c>
      <c r="K12" s="5">
        <f t="shared" si="18"/>
        <v>0</v>
      </c>
      <c r="L12" s="5">
        <f t="shared" si="19"/>
        <v>5156</v>
      </c>
      <c r="M12" s="4">
        <v>3533</v>
      </c>
      <c r="N12" s="4">
        <f t="shared" si="4"/>
        <v>2.679E-3</v>
      </c>
      <c r="O12" s="5">
        <f t="shared" si="5"/>
        <v>0.21904799999999999</v>
      </c>
      <c r="P12" s="5">
        <f t="shared" si="6"/>
        <v>1.64E-4</v>
      </c>
      <c r="Q12" s="5">
        <f t="shared" si="7"/>
        <v>43004</v>
      </c>
      <c r="R12" s="4">
        <v>3377</v>
      </c>
      <c r="S12" s="4">
        <f t="shared" si="20"/>
        <v>2.9599999999999998E-4</v>
      </c>
      <c r="T12" s="5">
        <f t="shared" si="21"/>
        <v>9.8900000000000008E-4</v>
      </c>
      <c r="U12" s="5">
        <f t="shared" si="22"/>
        <v>5.0000000000000002E-5</v>
      </c>
      <c r="V12" s="5">
        <f t="shared" si="23"/>
        <v>5016</v>
      </c>
      <c r="W12" s="4">
        <v>3553</v>
      </c>
      <c r="X12" s="4">
        <f t="shared" si="8"/>
        <v>0.22300800000000001</v>
      </c>
      <c r="Y12" s="5">
        <f t="shared" si="9"/>
        <v>1.8129999999999999E-3</v>
      </c>
      <c r="Z12" s="5">
        <f t="shared" si="10"/>
        <v>0</v>
      </c>
      <c r="AA12" s="5">
        <f t="shared" si="11"/>
        <v>49224</v>
      </c>
      <c r="AB12" s="4">
        <v>3392</v>
      </c>
      <c r="AC12" s="4">
        <f t="shared" si="24"/>
        <v>0</v>
      </c>
      <c r="AD12" s="5">
        <f t="shared" si="25"/>
        <v>1.94E-4</v>
      </c>
      <c r="AE12" s="5">
        <f t="shared" si="26"/>
        <v>0</v>
      </c>
      <c r="AF12" s="5">
        <f t="shared" si="27"/>
        <v>5016</v>
      </c>
      <c r="AG12" s="4">
        <v>3573</v>
      </c>
      <c r="AL12" s="4">
        <v>3493</v>
      </c>
      <c r="AM12" s="4">
        <f t="shared" si="12"/>
        <v>7.234E-3</v>
      </c>
      <c r="AN12" s="5">
        <f t="shared" si="13"/>
        <v>1.354E-3</v>
      </c>
      <c r="AO12" s="5">
        <f t="shared" si="14"/>
        <v>0</v>
      </c>
      <c r="AP12" s="5">
        <f t="shared" si="15"/>
        <v>5580</v>
      </c>
      <c r="AS12" s="4">
        <v>3240</v>
      </c>
      <c r="AT12" s="4">
        <v>15.750400000000001</v>
      </c>
      <c r="AU12" s="4">
        <v>0.62501099999999998</v>
      </c>
      <c r="AV12" s="4">
        <v>7.4130000000000003E-3</v>
      </c>
      <c r="AW12" s="4">
        <v>295868</v>
      </c>
    </row>
    <row r="13" spans="1:50" x14ac:dyDescent="0.2">
      <c r="A13" s="4" t="s">
        <v>24</v>
      </c>
      <c r="B13" s="4">
        <v>1</v>
      </c>
      <c r="C13" s="4">
        <v>3514</v>
      </c>
      <c r="D13" s="4">
        <f t="shared" si="0"/>
        <v>7.2395000000000001E-2</v>
      </c>
      <c r="E13" s="5">
        <f t="shared" si="1"/>
        <v>0.217782</v>
      </c>
      <c r="F13" s="5">
        <f t="shared" si="2"/>
        <v>1.488E-3</v>
      </c>
      <c r="G13" s="5">
        <f t="shared" si="3"/>
        <v>45444</v>
      </c>
      <c r="H13" s="4">
        <v>3363</v>
      </c>
      <c r="I13" s="4">
        <f t="shared" si="16"/>
        <v>7.5302999999999995E-2</v>
      </c>
      <c r="J13" s="5">
        <f t="shared" si="17"/>
        <v>1.6622999999999999E-2</v>
      </c>
      <c r="K13" s="5">
        <f t="shared" si="18"/>
        <v>0</v>
      </c>
      <c r="L13" s="5">
        <f t="shared" si="19"/>
        <v>7460</v>
      </c>
      <c r="M13" s="4">
        <v>3534</v>
      </c>
      <c r="N13" s="4">
        <f t="shared" si="4"/>
        <v>8.0255999999999994E-2</v>
      </c>
      <c r="O13" s="5">
        <f t="shared" si="5"/>
        <v>0.21559700000000001</v>
      </c>
      <c r="P13" s="5">
        <f t="shared" si="6"/>
        <v>1.1850000000000001E-3</v>
      </c>
      <c r="Q13" s="5">
        <f t="shared" si="7"/>
        <v>47960</v>
      </c>
      <c r="R13" s="4">
        <v>3378</v>
      </c>
      <c r="S13" s="4">
        <f t="shared" si="20"/>
        <v>7.2430000000000003E-3</v>
      </c>
      <c r="T13" s="5">
        <f t="shared" si="21"/>
        <v>3.9206999999999999E-2</v>
      </c>
      <c r="U13" s="5">
        <f t="shared" si="22"/>
        <v>1.444E-3</v>
      </c>
      <c r="V13" s="5">
        <f t="shared" si="23"/>
        <v>7192</v>
      </c>
      <c r="W13" s="4">
        <v>3554</v>
      </c>
      <c r="X13" s="4">
        <f t="shared" si="8"/>
        <v>0.223109</v>
      </c>
      <c r="Y13" s="5">
        <f t="shared" si="9"/>
        <v>3.7900000000000003E-2</v>
      </c>
      <c r="Z13" s="5">
        <f t="shared" si="10"/>
        <v>0</v>
      </c>
      <c r="AA13" s="5">
        <f t="shared" si="11"/>
        <v>45172</v>
      </c>
      <c r="AB13" s="4">
        <v>3393</v>
      </c>
      <c r="AC13" s="4">
        <f t="shared" si="24"/>
        <v>0</v>
      </c>
      <c r="AD13" s="5">
        <f t="shared" si="25"/>
        <v>4.1960000000000001E-3</v>
      </c>
      <c r="AE13" s="5">
        <f t="shared" si="26"/>
        <v>0</v>
      </c>
      <c r="AF13" s="5">
        <f t="shared" si="27"/>
        <v>5884</v>
      </c>
      <c r="AG13" s="4">
        <v>3574</v>
      </c>
      <c r="AL13" s="4">
        <v>3494</v>
      </c>
      <c r="AM13" s="4">
        <f t="shared" si="12"/>
        <v>0.20257</v>
      </c>
      <c r="AN13" s="5">
        <f t="shared" si="13"/>
        <v>2.3144000000000001E-2</v>
      </c>
      <c r="AO13" s="5">
        <f t="shared" si="14"/>
        <v>0</v>
      </c>
      <c r="AP13" s="5">
        <f t="shared" si="15"/>
        <v>15648</v>
      </c>
      <c r="AS13" s="4">
        <v>3241</v>
      </c>
      <c r="AT13" s="4">
        <v>15.3908</v>
      </c>
      <c r="AU13" s="4">
        <v>0.60151600000000005</v>
      </c>
      <c r="AV13" s="4">
        <v>7.5110000000000003E-3</v>
      </c>
      <c r="AW13" s="4">
        <v>295876</v>
      </c>
    </row>
    <row r="14" spans="1:50" x14ac:dyDescent="0.2">
      <c r="B14" s="4">
        <v>2</v>
      </c>
      <c r="C14" s="4">
        <v>3515</v>
      </c>
      <c r="D14" s="4">
        <f t="shared" si="0"/>
        <v>7.4888999999999997E-2</v>
      </c>
      <c r="E14" s="5">
        <f t="shared" si="1"/>
        <v>0.22228500000000001</v>
      </c>
      <c r="F14" s="5">
        <f t="shared" si="2"/>
        <v>1.0089999999999999E-3</v>
      </c>
      <c r="G14" s="5">
        <f t="shared" si="3"/>
        <v>45444</v>
      </c>
      <c r="H14" s="4">
        <v>3364</v>
      </c>
      <c r="I14" s="4">
        <f t="shared" si="16"/>
        <v>8.2540000000000002E-2</v>
      </c>
      <c r="J14" s="5">
        <f t="shared" si="17"/>
        <v>1.6160999999999998E-2</v>
      </c>
      <c r="K14" s="5">
        <f t="shared" si="18"/>
        <v>0</v>
      </c>
      <c r="L14" s="5">
        <f t="shared" si="19"/>
        <v>9156</v>
      </c>
      <c r="M14" s="4">
        <v>3535</v>
      </c>
      <c r="N14" s="4">
        <f t="shared" si="4"/>
        <v>7.9061999999999993E-2</v>
      </c>
      <c r="O14" s="5">
        <f t="shared" si="5"/>
        <v>0.22465199999999999</v>
      </c>
      <c r="P14" s="5">
        <f t="shared" si="6"/>
        <v>1.261E-3</v>
      </c>
      <c r="Q14" s="5">
        <f t="shared" si="7"/>
        <v>45440</v>
      </c>
      <c r="R14" s="4">
        <v>3379</v>
      </c>
      <c r="S14" s="4">
        <f t="shared" si="20"/>
        <v>7.3870000000000003E-3</v>
      </c>
      <c r="T14" s="5">
        <f t="shared" si="21"/>
        <v>4.0204999999999998E-2</v>
      </c>
      <c r="U14" s="5">
        <f t="shared" si="22"/>
        <v>1.439E-3</v>
      </c>
      <c r="V14" s="5">
        <f t="shared" si="23"/>
        <v>7192</v>
      </c>
      <c r="W14" s="4">
        <v>3555</v>
      </c>
      <c r="X14" s="4">
        <f t="shared" si="8"/>
        <v>0.21788299999999999</v>
      </c>
      <c r="Y14" s="5">
        <f t="shared" si="9"/>
        <v>3.8723E-2</v>
      </c>
      <c r="Z14" s="5">
        <f t="shared" si="10"/>
        <v>0</v>
      </c>
      <c r="AA14" s="5">
        <f t="shared" si="11"/>
        <v>45176</v>
      </c>
      <c r="AB14" s="4">
        <v>3394</v>
      </c>
      <c r="AC14" s="4">
        <f t="shared" si="24"/>
        <v>0</v>
      </c>
      <c r="AD14" s="5">
        <f t="shared" si="25"/>
        <v>4.1920000000000004E-3</v>
      </c>
      <c r="AE14" s="5">
        <f t="shared" si="26"/>
        <v>0</v>
      </c>
      <c r="AF14" s="5">
        <f t="shared" si="27"/>
        <v>5888</v>
      </c>
      <c r="AG14" s="4">
        <v>3575</v>
      </c>
      <c r="AL14" s="4">
        <v>3495</v>
      </c>
      <c r="AM14" s="4">
        <f t="shared" si="12"/>
        <v>0.20432600000000001</v>
      </c>
      <c r="AN14" s="5">
        <f t="shared" si="13"/>
        <v>2.3005000000000001E-2</v>
      </c>
      <c r="AO14" s="5">
        <f t="shared" si="14"/>
        <v>0</v>
      </c>
      <c r="AP14" s="5">
        <f t="shared" si="15"/>
        <v>15644</v>
      </c>
      <c r="AS14" s="4">
        <v>3242</v>
      </c>
      <c r="AT14" s="4">
        <v>15.306800000000001</v>
      </c>
      <c r="AU14" s="4">
        <v>0.46602300000000002</v>
      </c>
      <c r="AV14" s="4">
        <v>6.5120000000000004E-3</v>
      </c>
      <c r="AW14" s="4">
        <v>295956</v>
      </c>
    </row>
    <row r="15" spans="1:50" x14ac:dyDescent="0.2">
      <c r="B15" s="4">
        <v>3</v>
      </c>
      <c r="C15" s="4">
        <v>3516</v>
      </c>
      <c r="D15" s="4">
        <f t="shared" si="0"/>
        <v>7.2543999999999997E-2</v>
      </c>
      <c r="E15" s="5">
        <f t="shared" si="1"/>
        <v>0.21596799999999999</v>
      </c>
      <c r="F15" s="5">
        <f t="shared" si="2"/>
        <v>9.1500000000000001E-4</v>
      </c>
      <c r="G15" s="5">
        <f t="shared" si="3"/>
        <v>45444</v>
      </c>
      <c r="H15" s="4">
        <v>3365</v>
      </c>
      <c r="I15" s="4">
        <f t="shared" si="16"/>
        <v>8.0371999999999999E-2</v>
      </c>
      <c r="J15" s="5">
        <f t="shared" si="17"/>
        <v>1.6139000000000001E-2</v>
      </c>
      <c r="K15" s="5">
        <f t="shared" si="18"/>
        <v>0</v>
      </c>
      <c r="L15" s="5">
        <f t="shared" si="19"/>
        <v>7460</v>
      </c>
      <c r="M15" s="4">
        <v>3536</v>
      </c>
      <c r="N15" s="4">
        <f t="shared" si="4"/>
        <v>7.6208999999999999E-2</v>
      </c>
      <c r="O15" s="5">
        <f t="shared" si="5"/>
        <v>0.220553</v>
      </c>
      <c r="P15" s="5">
        <f t="shared" si="6"/>
        <v>1.4109999999999999E-3</v>
      </c>
      <c r="Q15" s="5">
        <f t="shared" si="7"/>
        <v>45444</v>
      </c>
      <c r="R15" s="4">
        <v>3380</v>
      </c>
      <c r="S15" s="4">
        <f t="shared" si="20"/>
        <v>7.0479999999999996E-3</v>
      </c>
      <c r="T15" s="5">
        <f t="shared" si="21"/>
        <v>3.9788999999999998E-2</v>
      </c>
      <c r="U15" s="5">
        <f t="shared" si="22"/>
        <v>1.4300000000000001E-3</v>
      </c>
      <c r="V15" s="5">
        <f t="shared" si="23"/>
        <v>7200</v>
      </c>
      <c r="W15" s="4">
        <v>3556</v>
      </c>
      <c r="X15" s="4">
        <f t="shared" si="8"/>
        <v>0.219498</v>
      </c>
      <c r="Y15" s="5">
        <f t="shared" si="9"/>
        <v>3.7753000000000002E-2</v>
      </c>
      <c r="Z15" s="5">
        <f t="shared" si="10"/>
        <v>0</v>
      </c>
      <c r="AA15" s="5">
        <f t="shared" si="11"/>
        <v>49644</v>
      </c>
      <c r="AB15" s="4">
        <v>3395</v>
      </c>
      <c r="AC15" s="4">
        <f t="shared" si="24"/>
        <v>0</v>
      </c>
      <c r="AD15" s="5">
        <f t="shared" si="25"/>
        <v>4.1209999999999997E-3</v>
      </c>
      <c r="AE15" s="5">
        <f t="shared" si="26"/>
        <v>0</v>
      </c>
      <c r="AF15" s="5">
        <f t="shared" si="27"/>
        <v>5884</v>
      </c>
      <c r="AG15" s="4">
        <v>3576</v>
      </c>
      <c r="AL15" s="4">
        <v>3496</v>
      </c>
      <c r="AM15" s="4">
        <f t="shared" si="12"/>
        <v>0.20266000000000001</v>
      </c>
      <c r="AN15" s="5">
        <f t="shared" si="13"/>
        <v>2.2355E-2</v>
      </c>
      <c r="AO15" s="5">
        <f t="shared" si="14"/>
        <v>0</v>
      </c>
      <c r="AP15" s="5">
        <f t="shared" si="15"/>
        <v>17344</v>
      </c>
      <c r="AS15" s="4">
        <v>3243</v>
      </c>
      <c r="AT15" s="4">
        <v>15.8569</v>
      </c>
      <c r="AU15" s="4">
        <v>0.49440600000000001</v>
      </c>
      <c r="AV15" s="4">
        <v>7.3949999999999997E-3</v>
      </c>
      <c r="AW15" s="4">
        <v>295176</v>
      </c>
    </row>
    <row r="16" spans="1:50" x14ac:dyDescent="0.2">
      <c r="B16" s="4">
        <v>4</v>
      </c>
      <c r="C16" s="4">
        <v>3517</v>
      </c>
      <c r="D16" s="4">
        <f t="shared" si="0"/>
        <v>7.7300999999999995E-2</v>
      </c>
      <c r="E16" s="5">
        <f t="shared" si="1"/>
        <v>0.221525</v>
      </c>
      <c r="F16" s="5">
        <f t="shared" si="2"/>
        <v>1.16E-3</v>
      </c>
      <c r="G16" s="5">
        <f t="shared" si="3"/>
        <v>45444</v>
      </c>
      <c r="H16" s="4">
        <v>3366</v>
      </c>
      <c r="I16" s="4">
        <f t="shared" si="16"/>
        <v>8.5956000000000005E-2</v>
      </c>
      <c r="J16" s="5">
        <f t="shared" si="17"/>
        <v>1.5706999999999999E-2</v>
      </c>
      <c r="K16" s="5">
        <f t="shared" si="18"/>
        <v>0</v>
      </c>
      <c r="L16" s="5">
        <f t="shared" si="19"/>
        <v>7464</v>
      </c>
      <c r="M16" s="4">
        <v>3537</v>
      </c>
      <c r="N16" s="4">
        <f t="shared" si="4"/>
        <v>7.7937999999999993E-2</v>
      </c>
      <c r="O16" s="5">
        <f t="shared" si="5"/>
        <v>0.21832199999999999</v>
      </c>
      <c r="P16" s="5">
        <f t="shared" si="6"/>
        <v>8.9499999999999996E-4</v>
      </c>
      <c r="Q16" s="5">
        <f t="shared" si="7"/>
        <v>45444</v>
      </c>
      <c r="R16" s="4">
        <v>3381</v>
      </c>
      <c r="S16" s="4">
        <f t="shared" si="20"/>
        <v>7.1159999999999999E-3</v>
      </c>
      <c r="T16" s="5">
        <f t="shared" si="21"/>
        <v>4.0185999999999999E-2</v>
      </c>
      <c r="U16" s="5">
        <f t="shared" si="22"/>
        <v>1.8129999999999999E-3</v>
      </c>
      <c r="V16" s="5">
        <f t="shared" si="23"/>
        <v>7200</v>
      </c>
      <c r="W16" s="4">
        <v>3557</v>
      </c>
      <c r="X16" s="4">
        <f t="shared" si="8"/>
        <v>0.224994</v>
      </c>
      <c r="Y16" s="5">
        <f t="shared" si="9"/>
        <v>3.8494E-2</v>
      </c>
      <c r="Z16" s="5">
        <f t="shared" si="10"/>
        <v>0</v>
      </c>
      <c r="AA16" s="5">
        <f t="shared" si="11"/>
        <v>46612</v>
      </c>
      <c r="AB16" s="4">
        <v>3396</v>
      </c>
      <c r="AC16" s="4">
        <f t="shared" si="24"/>
        <v>0</v>
      </c>
      <c r="AD16" s="5">
        <f t="shared" si="25"/>
        <v>4.1710000000000002E-3</v>
      </c>
      <c r="AE16" s="5">
        <f t="shared" si="26"/>
        <v>0</v>
      </c>
      <c r="AF16" s="5">
        <f t="shared" si="27"/>
        <v>5888</v>
      </c>
      <c r="AG16" s="4">
        <v>3577</v>
      </c>
      <c r="AL16" s="4">
        <v>3497</v>
      </c>
      <c r="AM16" s="4">
        <f t="shared" si="12"/>
        <v>0.19896900000000001</v>
      </c>
      <c r="AN16" s="5">
        <f t="shared" si="13"/>
        <v>2.2499999999999999E-2</v>
      </c>
      <c r="AO16" s="5">
        <f t="shared" si="14"/>
        <v>0</v>
      </c>
      <c r="AP16" s="5">
        <f t="shared" si="15"/>
        <v>15648</v>
      </c>
      <c r="AS16" s="4">
        <v>3244</v>
      </c>
      <c r="AT16" s="4">
        <v>15.3665</v>
      </c>
      <c r="AU16" s="4">
        <v>0.46902199999999999</v>
      </c>
      <c r="AV16" s="4">
        <v>7.4650000000000003E-3</v>
      </c>
      <c r="AW16" s="4">
        <v>293908</v>
      </c>
    </row>
    <row r="17" spans="1:1024" x14ac:dyDescent="0.2">
      <c r="B17" s="4">
        <v>5</v>
      </c>
      <c r="C17" s="4">
        <v>3518</v>
      </c>
      <c r="D17" s="4">
        <f t="shared" si="0"/>
        <v>7.5768000000000002E-2</v>
      </c>
      <c r="E17" s="5">
        <f t="shared" si="1"/>
        <v>0.218191</v>
      </c>
      <c r="F17" s="5">
        <f t="shared" si="2"/>
        <v>1.121E-3</v>
      </c>
      <c r="G17" s="5">
        <f t="shared" si="3"/>
        <v>45444</v>
      </c>
      <c r="H17" s="4">
        <v>3367</v>
      </c>
      <c r="I17" s="4">
        <f t="shared" si="16"/>
        <v>8.1483E-2</v>
      </c>
      <c r="J17" s="5">
        <f t="shared" si="17"/>
        <v>1.6184E-2</v>
      </c>
      <c r="K17" s="5">
        <f t="shared" si="18"/>
        <v>0</v>
      </c>
      <c r="L17" s="5">
        <f t="shared" si="19"/>
        <v>7460</v>
      </c>
      <c r="M17" s="4">
        <v>3538</v>
      </c>
      <c r="N17" s="4">
        <f t="shared" si="4"/>
        <v>7.7983999999999998E-2</v>
      </c>
      <c r="O17" s="5">
        <f t="shared" si="5"/>
        <v>0.221468</v>
      </c>
      <c r="P17" s="5">
        <f t="shared" si="6"/>
        <v>1.1709999999999999E-3</v>
      </c>
      <c r="Q17" s="5">
        <f t="shared" si="7"/>
        <v>45440</v>
      </c>
      <c r="R17" s="4">
        <v>3382</v>
      </c>
      <c r="S17" s="4">
        <f t="shared" si="20"/>
        <v>7.365E-3</v>
      </c>
      <c r="T17" s="5">
        <f t="shared" si="21"/>
        <v>3.9886999999999999E-2</v>
      </c>
      <c r="U17" s="5">
        <f t="shared" si="22"/>
        <v>1.4319999999999999E-3</v>
      </c>
      <c r="V17" s="5">
        <f t="shared" si="23"/>
        <v>7196</v>
      </c>
      <c r="W17" s="4">
        <v>3558</v>
      </c>
      <c r="X17" s="4">
        <f t="shared" si="8"/>
        <v>0.224913</v>
      </c>
      <c r="Y17" s="5">
        <f t="shared" si="9"/>
        <v>3.6859000000000003E-2</v>
      </c>
      <c r="Z17" s="5">
        <f t="shared" si="10"/>
        <v>0</v>
      </c>
      <c r="AA17" s="5">
        <f t="shared" si="11"/>
        <v>45176</v>
      </c>
      <c r="AB17" s="4">
        <v>3397</v>
      </c>
      <c r="AC17" s="4">
        <f t="shared" si="24"/>
        <v>0</v>
      </c>
      <c r="AD17" s="5">
        <f t="shared" si="25"/>
        <v>4.3059999999999999E-3</v>
      </c>
      <c r="AE17" s="5">
        <f t="shared" si="26"/>
        <v>0</v>
      </c>
      <c r="AF17" s="5">
        <f t="shared" si="27"/>
        <v>5888</v>
      </c>
      <c r="AG17" s="4">
        <v>3578</v>
      </c>
      <c r="AL17" s="4">
        <v>3498</v>
      </c>
      <c r="AM17" s="4">
        <f t="shared" si="12"/>
        <v>0.196436</v>
      </c>
      <c r="AN17" s="5">
        <f t="shared" si="13"/>
        <v>2.2665999999999999E-2</v>
      </c>
      <c r="AO17" s="5">
        <f t="shared" si="14"/>
        <v>0</v>
      </c>
      <c r="AP17" s="5">
        <f t="shared" si="15"/>
        <v>15644</v>
      </c>
      <c r="AS17" s="4">
        <v>3245</v>
      </c>
      <c r="AT17" s="4" t="s">
        <v>25</v>
      </c>
      <c r="AU17" s="4" t="s">
        <v>26</v>
      </c>
      <c r="AV17" s="4" t="s">
        <v>27</v>
      </c>
    </row>
    <row r="18" spans="1:1024" x14ac:dyDescent="0.2">
      <c r="A18" s="4" t="s">
        <v>28</v>
      </c>
      <c r="B18" s="4">
        <v>1</v>
      </c>
      <c r="C18" s="4">
        <v>3519</v>
      </c>
      <c r="D18" s="4">
        <f t="shared" si="0"/>
        <v>1.3415299999999999</v>
      </c>
      <c r="E18" s="5">
        <f t="shared" si="1"/>
        <v>0.22996900000000001</v>
      </c>
      <c r="F18" s="5">
        <f t="shared" si="2"/>
        <v>2.1159999999999998E-3</v>
      </c>
      <c r="G18" s="5">
        <f t="shared" si="3"/>
        <v>69628</v>
      </c>
      <c r="H18" s="4">
        <v>3368</v>
      </c>
      <c r="I18" s="4">
        <f t="shared" si="16"/>
        <v>1.3587199999999999</v>
      </c>
      <c r="J18" s="5">
        <f t="shared" si="17"/>
        <v>0.26116400000000001</v>
      </c>
      <c r="K18" s="5">
        <f t="shared" si="18"/>
        <v>0</v>
      </c>
      <c r="L18" s="5">
        <f t="shared" si="19"/>
        <v>30448</v>
      </c>
      <c r="M18" s="4">
        <v>3539</v>
      </c>
      <c r="N18" s="4">
        <f t="shared" si="4"/>
        <v>1.32159</v>
      </c>
      <c r="O18" s="5">
        <f t="shared" si="5"/>
        <v>0.23085800000000001</v>
      </c>
      <c r="P18" s="5">
        <f t="shared" si="6"/>
        <v>3.0370000000000002E-3</v>
      </c>
      <c r="Q18" s="5">
        <f t="shared" si="7"/>
        <v>68256</v>
      </c>
      <c r="R18" s="4">
        <v>3383</v>
      </c>
      <c r="S18" s="4">
        <f t="shared" si="20"/>
        <v>5.6440999999999998E-2</v>
      </c>
      <c r="T18" s="5">
        <f t="shared" si="21"/>
        <v>1.6129199999999999</v>
      </c>
      <c r="U18" s="5">
        <f t="shared" si="22"/>
        <v>2.2950000000000002E-2</v>
      </c>
      <c r="V18" s="5">
        <f t="shared" si="23"/>
        <v>27252</v>
      </c>
      <c r="W18" s="4">
        <v>3559</v>
      </c>
      <c r="X18" s="4">
        <f t="shared" si="8"/>
        <v>0.24902299999999999</v>
      </c>
      <c r="Y18" s="5">
        <f t="shared" si="9"/>
        <v>0.72325399999999995</v>
      </c>
      <c r="Z18" s="5">
        <f t="shared" si="10"/>
        <v>0</v>
      </c>
      <c r="AA18" s="5">
        <f t="shared" si="11"/>
        <v>67244</v>
      </c>
      <c r="AB18" s="8">
        <v>3564</v>
      </c>
      <c r="AC18" s="4">
        <f t="shared" si="24"/>
        <v>0</v>
      </c>
      <c r="AD18" s="5">
        <f t="shared" si="25"/>
        <v>8.0388000000000001E-2</v>
      </c>
      <c r="AE18" s="5">
        <f t="shared" si="26"/>
        <v>0</v>
      </c>
      <c r="AF18" s="5">
        <f t="shared" si="27"/>
        <v>14428</v>
      </c>
      <c r="AG18" s="4">
        <v>3579</v>
      </c>
      <c r="AL18" s="4">
        <v>3499</v>
      </c>
      <c r="AM18" s="4">
        <f t="shared" si="12"/>
        <v>2.2811599999999999</v>
      </c>
      <c r="AN18" s="5">
        <f t="shared" si="13"/>
        <v>0.35609000000000002</v>
      </c>
      <c r="AO18" s="5">
        <f t="shared" si="14"/>
        <v>0</v>
      </c>
      <c r="AP18" s="5">
        <f t="shared" si="15"/>
        <v>115008</v>
      </c>
      <c r="AS18" s="4">
        <v>3246</v>
      </c>
      <c r="AT18" s="4" t="s">
        <v>25</v>
      </c>
      <c r="AU18" s="4" t="s">
        <v>26</v>
      </c>
      <c r="AV18" s="4" t="s">
        <v>27</v>
      </c>
    </row>
    <row r="19" spans="1:1024" x14ac:dyDescent="0.2">
      <c r="B19" s="4">
        <v>2</v>
      </c>
      <c r="C19" s="4">
        <v>3520</v>
      </c>
      <c r="D19" s="4">
        <f t="shared" si="0"/>
        <v>1.2701800000000001</v>
      </c>
      <c r="E19" s="5">
        <f t="shared" si="1"/>
        <v>0.23613000000000001</v>
      </c>
      <c r="F19" s="5">
        <f t="shared" si="2"/>
        <v>2.3370000000000001E-3</v>
      </c>
      <c r="G19" s="5">
        <f t="shared" si="3"/>
        <v>68124</v>
      </c>
      <c r="H19" s="4">
        <v>3369</v>
      </c>
      <c r="I19" s="4">
        <f t="shared" si="16"/>
        <v>1.30271</v>
      </c>
      <c r="J19" s="5">
        <f t="shared" si="17"/>
        <v>0.25686599999999998</v>
      </c>
      <c r="K19" s="5">
        <f t="shared" si="18"/>
        <v>0</v>
      </c>
      <c r="L19" s="5">
        <f t="shared" si="19"/>
        <v>30032</v>
      </c>
      <c r="M19" s="4">
        <v>3540</v>
      </c>
      <c r="N19" s="4">
        <f t="shared" si="4"/>
        <v>1.31945</v>
      </c>
      <c r="O19" s="5">
        <f t="shared" si="5"/>
        <v>0.22822500000000001</v>
      </c>
      <c r="P19" s="5">
        <f t="shared" si="6"/>
        <v>2.428E-3</v>
      </c>
      <c r="Q19" s="5">
        <f t="shared" si="7"/>
        <v>68232</v>
      </c>
      <c r="R19" s="4">
        <v>3384</v>
      </c>
      <c r="S19" s="4">
        <f t="shared" si="20"/>
        <v>5.7124000000000001E-2</v>
      </c>
      <c r="T19" s="5">
        <f t="shared" si="21"/>
        <v>1.72041</v>
      </c>
      <c r="U19" s="5">
        <f t="shared" si="22"/>
        <v>2.2092000000000001E-2</v>
      </c>
      <c r="V19" s="5">
        <f t="shared" si="23"/>
        <v>27292</v>
      </c>
      <c r="W19" s="4">
        <v>3560</v>
      </c>
      <c r="X19" s="4">
        <f t="shared" si="8"/>
        <v>0.24451300000000001</v>
      </c>
      <c r="Y19" s="5">
        <f t="shared" si="9"/>
        <v>0.76949299999999998</v>
      </c>
      <c r="Z19" s="5">
        <f t="shared" si="10"/>
        <v>0</v>
      </c>
      <c r="AA19" s="5">
        <f t="shared" si="11"/>
        <v>65780</v>
      </c>
      <c r="AB19" s="8">
        <v>3565</v>
      </c>
      <c r="AC19" s="4">
        <f t="shared" si="24"/>
        <v>0</v>
      </c>
      <c r="AD19" s="5">
        <f t="shared" si="25"/>
        <v>8.1456000000000001E-2</v>
      </c>
      <c r="AE19" s="5">
        <f t="shared" si="26"/>
        <v>0</v>
      </c>
      <c r="AF19" s="5">
        <f t="shared" si="27"/>
        <v>14604</v>
      </c>
      <c r="AG19" s="4">
        <v>3580</v>
      </c>
      <c r="AL19" s="4">
        <v>3500</v>
      </c>
      <c r="AM19" s="4">
        <f t="shared" si="12"/>
        <v>2.2677900000000002</v>
      </c>
      <c r="AN19" s="5">
        <f t="shared" si="13"/>
        <v>0.36178700000000003</v>
      </c>
      <c r="AO19" s="5">
        <f t="shared" si="14"/>
        <v>0</v>
      </c>
      <c r="AP19" s="5">
        <f t="shared" si="15"/>
        <v>113204</v>
      </c>
      <c r="AS19" s="4">
        <v>3247</v>
      </c>
      <c r="AT19" s="4" t="s">
        <v>25</v>
      </c>
      <c r="AU19" s="4" t="s">
        <v>26</v>
      </c>
      <c r="AV19" s="4" t="s">
        <v>27</v>
      </c>
    </row>
    <row r="20" spans="1:1024" x14ac:dyDescent="0.2">
      <c r="B20" s="4">
        <v>3</v>
      </c>
      <c r="C20" s="4">
        <v>3521</v>
      </c>
      <c r="D20" s="4">
        <f t="shared" si="0"/>
        <v>1.3654200000000001</v>
      </c>
      <c r="E20" s="5">
        <f t="shared" si="1"/>
        <v>0.23174700000000001</v>
      </c>
      <c r="F20" s="5">
        <f t="shared" si="2"/>
        <v>2.2590000000000002E-3</v>
      </c>
      <c r="G20" s="5">
        <f t="shared" si="3"/>
        <v>68012</v>
      </c>
      <c r="H20" s="4">
        <v>3370</v>
      </c>
      <c r="I20" s="4">
        <f t="shared" si="16"/>
        <v>1.3263100000000001</v>
      </c>
      <c r="J20" s="5">
        <f t="shared" si="17"/>
        <v>0.25622800000000001</v>
      </c>
      <c r="K20" s="5">
        <f t="shared" si="18"/>
        <v>0</v>
      </c>
      <c r="L20" s="5">
        <f t="shared" si="19"/>
        <v>30084</v>
      </c>
      <c r="M20" s="4">
        <v>3541</v>
      </c>
      <c r="N20" s="4">
        <f t="shared" si="4"/>
        <v>1.31263</v>
      </c>
      <c r="O20" s="5">
        <f t="shared" si="5"/>
        <v>0.23084499999999999</v>
      </c>
      <c r="P20" s="5">
        <f t="shared" si="6"/>
        <v>2.9129999999999998E-3</v>
      </c>
      <c r="Q20" s="5">
        <f t="shared" si="7"/>
        <v>68600</v>
      </c>
      <c r="R20" s="4">
        <v>3385</v>
      </c>
      <c r="S20" s="4">
        <f t="shared" si="20"/>
        <v>5.6662999999999998E-2</v>
      </c>
      <c r="T20" s="5">
        <f t="shared" si="21"/>
        <v>1.7128699999999999</v>
      </c>
      <c r="U20" s="5">
        <f t="shared" si="22"/>
        <v>2.1506000000000001E-2</v>
      </c>
      <c r="V20" s="5">
        <f t="shared" si="23"/>
        <v>27564</v>
      </c>
      <c r="W20" s="4">
        <v>3561</v>
      </c>
      <c r="X20" s="4">
        <f t="shared" si="8"/>
        <v>0.240621</v>
      </c>
      <c r="Y20" s="5">
        <f t="shared" si="9"/>
        <v>0.75477799999999995</v>
      </c>
      <c r="Z20" s="5">
        <f t="shared" si="10"/>
        <v>0</v>
      </c>
      <c r="AA20" s="5">
        <f t="shared" si="11"/>
        <v>63484</v>
      </c>
      <c r="AB20" s="8">
        <v>3566</v>
      </c>
      <c r="AC20" s="4">
        <f t="shared" si="24"/>
        <v>0</v>
      </c>
      <c r="AD20" s="5">
        <f t="shared" si="25"/>
        <v>8.2036999999999999E-2</v>
      </c>
      <c r="AE20" s="5">
        <f t="shared" si="26"/>
        <v>0</v>
      </c>
      <c r="AF20" s="5">
        <f t="shared" si="27"/>
        <v>13812</v>
      </c>
      <c r="AG20" s="4">
        <v>3581</v>
      </c>
      <c r="AL20" s="4">
        <v>3501</v>
      </c>
      <c r="AM20" s="4">
        <f t="shared" si="12"/>
        <v>2.2749000000000001</v>
      </c>
      <c r="AN20" s="5">
        <f t="shared" si="13"/>
        <v>0.36266199999999998</v>
      </c>
      <c r="AO20" s="5">
        <f t="shared" si="14"/>
        <v>0</v>
      </c>
      <c r="AP20" s="5">
        <f t="shared" si="15"/>
        <v>113256</v>
      </c>
      <c r="AS20" s="4">
        <v>3248</v>
      </c>
      <c r="AT20" s="4" t="s">
        <v>25</v>
      </c>
      <c r="AU20" s="4" t="s">
        <v>26</v>
      </c>
      <c r="AV20" s="4" t="s">
        <v>27</v>
      </c>
    </row>
    <row r="21" spans="1:1024" x14ac:dyDescent="0.2">
      <c r="B21" s="4">
        <v>4</v>
      </c>
      <c r="C21" s="4">
        <v>3522</v>
      </c>
      <c r="D21" s="4">
        <f t="shared" si="0"/>
        <v>1.26898</v>
      </c>
      <c r="E21" s="5">
        <f t="shared" si="1"/>
        <v>0.23180999999999999</v>
      </c>
      <c r="F21" s="5">
        <f t="shared" si="2"/>
        <v>2.2850000000000001E-3</v>
      </c>
      <c r="G21" s="5">
        <f t="shared" si="3"/>
        <v>68120</v>
      </c>
      <c r="H21" s="4">
        <v>3371</v>
      </c>
      <c r="I21" s="4">
        <f t="shared" si="16"/>
        <v>1.29891</v>
      </c>
      <c r="J21" s="5">
        <f t="shared" si="17"/>
        <v>0.25683499999999998</v>
      </c>
      <c r="K21" s="5">
        <f t="shared" si="18"/>
        <v>0</v>
      </c>
      <c r="L21" s="5">
        <f t="shared" si="19"/>
        <v>30132</v>
      </c>
      <c r="M21" s="4">
        <v>3542</v>
      </c>
      <c r="N21" s="4">
        <f t="shared" si="4"/>
        <v>1.2921100000000001</v>
      </c>
      <c r="O21" s="5">
        <f t="shared" si="5"/>
        <v>0.231629</v>
      </c>
      <c r="P21" s="5">
        <f t="shared" si="6"/>
        <v>3.1749999999999999E-3</v>
      </c>
      <c r="Q21" s="5">
        <f t="shared" si="7"/>
        <v>68060</v>
      </c>
      <c r="R21" s="4">
        <v>3386</v>
      </c>
      <c r="S21" s="4">
        <f t="shared" si="20"/>
        <v>5.6814999999999997E-2</v>
      </c>
      <c r="T21" s="5">
        <f t="shared" si="21"/>
        <v>1.55854</v>
      </c>
      <c r="U21" s="5">
        <f t="shared" si="22"/>
        <v>2.034E-2</v>
      </c>
      <c r="V21" s="5">
        <f t="shared" si="23"/>
        <v>27600</v>
      </c>
      <c r="W21" s="4">
        <v>3562</v>
      </c>
      <c r="X21" s="4">
        <f t="shared" si="8"/>
        <v>0.238341</v>
      </c>
      <c r="Y21" s="5">
        <f t="shared" si="9"/>
        <v>0.84023099999999995</v>
      </c>
      <c r="Z21" s="5">
        <f t="shared" si="10"/>
        <v>0</v>
      </c>
      <c r="AA21" s="5">
        <f t="shared" si="11"/>
        <v>65420</v>
      </c>
      <c r="AB21" s="8">
        <v>3567</v>
      </c>
      <c r="AC21" s="4">
        <f t="shared" si="24"/>
        <v>0</v>
      </c>
      <c r="AD21" s="5">
        <f t="shared" si="25"/>
        <v>7.9028000000000001E-2</v>
      </c>
      <c r="AE21" s="5">
        <f t="shared" si="26"/>
        <v>0</v>
      </c>
      <c r="AF21" s="5">
        <f t="shared" si="27"/>
        <v>13492</v>
      </c>
      <c r="AG21" s="4">
        <v>3582</v>
      </c>
      <c r="AL21" s="4">
        <v>3502</v>
      </c>
      <c r="AM21" s="4">
        <f t="shared" si="12"/>
        <v>2.2509299999999999</v>
      </c>
      <c r="AN21" s="5">
        <f t="shared" si="13"/>
        <v>0.35926799999999998</v>
      </c>
      <c r="AO21" s="5">
        <f t="shared" si="14"/>
        <v>0</v>
      </c>
      <c r="AP21" s="5">
        <f t="shared" si="15"/>
        <v>113348</v>
      </c>
      <c r="AS21" s="4">
        <v>3249</v>
      </c>
      <c r="AT21" s="4" t="s">
        <v>25</v>
      </c>
      <c r="AU21" s="4" t="s">
        <v>26</v>
      </c>
      <c r="AV21" s="4" t="s">
        <v>27</v>
      </c>
    </row>
    <row r="22" spans="1:1024" x14ac:dyDescent="0.2">
      <c r="B22" s="4">
        <v>5</v>
      </c>
      <c r="C22" s="4">
        <v>3523</v>
      </c>
      <c r="D22" s="4">
        <f t="shared" si="0"/>
        <v>1.29356</v>
      </c>
      <c r="E22" s="5">
        <f t="shared" si="1"/>
        <v>0.23516400000000001</v>
      </c>
      <c r="F22" s="5">
        <f t="shared" si="2"/>
        <v>2.1059999999999998E-3</v>
      </c>
      <c r="G22" s="5">
        <f t="shared" si="3"/>
        <v>68116</v>
      </c>
      <c r="H22" s="4">
        <v>3372</v>
      </c>
      <c r="I22" s="4">
        <f t="shared" si="16"/>
        <v>1.3366199999999999</v>
      </c>
      <c r="J22" s="5">
        <f t="shared" si="17"/>
        <v>0.26156499999999999</v>
      </c>
      <c r="K22" s="5">
        <f t="shared" si="18"/>
        <v>0</v>
      </c>
      <c r="L22" s="5">
        <f t="shared" si="19"/>
        <v>30076</v>
      </c>
      <c r="M22" s="4">
        <v>3543</v>
      </c>
      <c r="N22" s="4">
        <f t="shared" si="4"/>
        <v>1.32039</v>
      </c>
      <c r="O22" s="5">
        <f t="shared" si="5"/>
        <v>0.23058500000000001</v>
      </c>
      <c r="P22" s="5">
        <f t="shared" si="6"/>
        <v>3.2399999999999998E-3</v>
      </c>
      <c r="Q22" s="5">
        <f t="shared" si="7"/>
        <v>70272</v>
      </c>
      <c r="R22" s="4">
        <v>3387</v>
      </c>
      <c r="S22" s="4">
        <f t="shared" si="20"/>
        <v>5.6668999999999997E-2</v>
      </c>
      <c r="T22" s="5">
        <f t="shared" si="21"/>
        <v>1.5705</v>
      </c>
      <c r="U22" s="5">
        <f t="shared" si="22"/>
        <v>2.2648000000000001E-2</v>
      </c>
      <c r="V22" s="5">
        <f t="shared" si="23"/>
        <v>27376</v>
      </c>
      <c r="W22" s="4">
        <v>3563</v>
      </c>
      <c r="X22" s="4">
        <f t="shared" si="8"/>
        <v>0.23660900000000001</v>
      </c>
      <c r="Y22" s="5">
        <f t="shared" si="9"/>
        <v>0.74673299999999998</v>
      </c>
      <c r="Z22" s="5">
        <f t="shared" si="10"/>
        <v>0</v>
      </c>
      <c r="AA22" s="5">
        <f t="shared" si="11"/>
        <v>65224</v>
      </c>
      <c r="AB22" s="8">
        <v>3568</v>
      </c>
      <c r="AC22" s="4">
        <f t="shared" si="24"/>
        <v>0</v>
      </c>
      <c r="AD22" s="5">
        <f t="shared" si="25"/>
        <v>7.8989000000000004E-2</v>
      </c>
      <c r="AE22" s="5">
        <f t="shared" si="26"/>
        <v>0</v>
      </c>
      <c r="AF22" s="5">
        <f t="shared" si="27"/>
        <v>13576</v>
      </c>
      <c r="AG22" s="4">
        <v>3583</v>
      </c>
      <c r="AL22" s="4">
        <v>3503</v>
      </c>
      <c r="AM22" s="4">
        <f t="shared" si="12"/>
        <v>2.2952900000000001</v>
      </c>
      <c r="AN22" s="5">
        <f t="shared" si="13"/>
        <v>0.35306300000000002</v>
      </c>
      <c r="AO22" s="5">
        <f t="shared" si="14"/>
        <v>0</v>
      </c>
      <c r="AP22" s="5">
        <f t="shared" si="15"/>
        <v>115008</v>
      </c>
      <c r="AS22" s="4">
        <v>3250</v>
      </c>
      <c r="AT22" s="4" t="s">
        <v>25</v>
      </c>
      <c r="AU22" s="4" t="s">
        <v>26</v>
      </c>
      <c r="AV22" s="4" t="s">
        <v>27</v>
      </c>
    </row>
    <row r="23" spans="1:1024" s="8" customFormat="1" x14ac:dyDescent="0.2">
      <c r="A23" s="8" t="s">
        <v>29</v>
      </c>
      <c r="B23" s="8">
        <v>1</v>
      </c>
      <c r="C23" s="4">
        <v>3240</v>
      </c>
      <c r="D23" s="4">
        <f t="shared" ref="D23:D27" si="28">VLOOKUP(C23,$AS$2:$AW$59,2)</f>
        <v>15.750400000000001</v>
      </c>
      <c r="E23" s="5">
        <f t="shared" ref="E23:E27" si="29">VLOOKUP(C23,$AS$2:$AW$59,3)</f>
        <v>0.62501099999999998</v>
      </c>
      <c r="F23" s="5">
        <f t="shared" ref="F23:F27" si="30">VLOOKUP(C23,$AS$2:$AW$59,4)</f>
        <v>7.4130000000000003E-3</v>
      </c>
      <c r="G23" s="5">
        <f t="shared" ref="G23:G27" si="31">VLOOKUP(C23,$AS$2:$AW$59,5)</f>
        <v>295868</v>
      </c>
      <c r="H23" s="4">
        <v>3253</v>
      </c>
      <c r="I23" s="4">
        <f>VLOOKUP(H23,$AS$2:$AW$59,2)</f>
        <v>15.638</v>
      </c>
      <c r="J23" s="5">
        <f>VLOOKUP(H23,$AS$2:$AW$59,3)</f>
        <v>6.3367000000000004</v>
      </c>
      <c r="K23" s="5">
        <f>VLOOKUP(H23,$AS$2:$AW$59,4)</f>
        <v>0</v>
      </c>
      <c r="L23" s="5">
        <f>VLOOKUP(H23,$AS$2:$AW$59,5)</f>
        <v>258104</v>
      </c>
      <c r="M23" s="4">
        <v>3278</v>
      </c>
      <c r="N23" s="4">
        <f t="shared" ref="N23:N27" si="32">VLOOKUP(M23,$AS$2:$AW$59,2)</f>
        <v>15.8916</v>
      </c>
      <c r="O23" s="5">
        <f t="shared" ref="O23:O27" si="33">VLOOKUP(M23,$AS$2:$AW$59,3)</f>
        <v>1.27064</v>
      </c>
      <c r="P23" s="5">
        <f t="shared" ref="P23:P27" si="34">VLOOKUP(M23,$AS$2:$AW$59,4)</f>
        <v>1.1646999999999999E-2</v>
      </c>
      <c r="Q23" s="5">
        <f t="shared" ref="Q23:Q27" si="35">VLOOKUP(M23,$AS$2:$AW$59,5)</f>
        <v>302432</v>
      </c>
      <c r="R23" s="4"/>
      <c r="S23" s="4"/>
      <c r="T23" s="4"/>
      <c r="U23" s="4"/>
      <c r="V23" s="4"/>
      <c r="W23" s="4">
        <v>3318</v>
      </c>
      <c r="X23" s="4">
        <f t="shared" si="8"/>
        <v>0.50748899999999997</v>
      </c>
      <c r="Y23" s="5">
        <f t="shared" si="9"/>
        <v>16.8689</v>
      </c>
      <c r="Z23" s="5">
        <f t="shared" si="10"/>
        <v>0</v>
      </c>
      <c r="AA23" s="5">
        <f t="shared" si="11"/>
        <v>269208</v>
      </c>
      <c r="AS23" s="8">
        <v>3251</v>
      </c>
      <c r="AT23" s="8" t="s">
        <v>25</v>
      </c>
      <c r="AU23" s="8" t="s">
        <v>26</v>
      </c>
      <c r="AV23" s="8" t="s">
        <v>27</v>
      </c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pans="1:1024" s="8" customFormat="1" x14ac:dyDescent="0.2">
      <c r="B24" s="8">
        <v>2</v>
      </c>
      <c r="C24" s="4">
        <v>3241</v>
      </c>
      <c r="D24" s="4">
        <f t="shared" si="28"/>
        <v>15.3908</v>
      </c>
      <c r="E24" s="5">
        <f t="shared" si="29"/>
        <v>0.60151600000000005</v>
      </c>
      <c r="F24" s="5">
        <f t="shared" si="30"/>
        <v>7.5110000000000003E-3</v>
      </c>
      <c r="G24" s="5">
        <f t="shared" si="31"/>
        <v>295876</v>
      </c>
      <c r="H24" s="4">
        <v>3254</v>
      </c>
      <c r="I24" s="4">
        <f>VLOOKUP(H24,$AS$2:$AW$59,2)</f>
        <v>15.327999999999999</v>
      </c>
      <c r="J24" s="5">
        <f>VLOOKUP(H24,$AS$2:$AW$59,3)</f>
        <v>6.0270299999999999</v>
      </c>
      <c r="K24" s="5">
        <f>VLOOKUP(H24,$AS$2:$AW$59,4)</f>
        <v>0</v>
      </c>
      <c r="L24" s="5">
        <f>VLOOKUP(H24,$AS$2:$AW$59,5)</f>
        <v>258792</v>
      </c>
      <c r="M24" s="4">
        <v>3279</v>
      </c>
      <c r="N24" s="4">
        <f t="shared" si="32"/>
        <v>16.351299999999998</v>
      </c>
      <c r="O24" s="5">
        <f t="shared" si="33"/>
        <v>1.0953299999999999</v>
      </c>
      <c r="P24" s="5">
        <f t="shared" si="34"/>
        <v>9.5519999999999997E-3</v>
      </c>
      <c r="Q24" s="5">
        <f t="shared" si="35"/>
        <v>300780</v>
      </c>
      <c r="R24" s="4"/>
      <c r="S24" s="4"/>
      <c r="T24" s="4"/>
      <c r="U24" s="4"/>
      <c r="V24" s="4"/>
      <c r="W24" s="4">
        <v>3319</v>
      </c>
      <c r="X24" s="4">
        <f t="shared" si="8"/>
        <v>0.46564</v>
      </c>
      <c r="Y24" s="5">
        <f t="shared" si="9"/>
        <v>16.383299999999998</v>
      </c>
      <c r="Z24" s="5">
        <f t="shared" si="10"/>
        <v>0</v>
      </c>
      <c r="AA24" s="5">
        <f t="shared" si="11"/>
        <v>272732</v>
      </c>
      <c r="AS24" s="8">
        <v>3252</v>
      </c>
      <c r="AT24" s="8" t="s">
        <v>25</v>
      </c>
      <c r="AU24" s="8" t="s">
        <v>26</v>
      </c>
      <c r="AV24" s="8" t="s">
        <v>27</v>
      </c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pans="1:1024" s="8" customFormat="1" x14ac:dyDescent="0.2">
      <c r="B25" s="8">
        <v>3</v>
      </c>
      <c r="C25" s="4">
        <v>3242</v>
      </c>
      <c r="D25" s="4">
        <f t="shared" si="28"/>
        <v>15.306800000000001</v>
      </c>
      <c r="E25" s="5">
        <f t="shared" si="29"/>
        <v>0.46602300000000002</v>
      </c>
      <c r="F25" s="5">
        <f t="shared" si="30"/>
        <v>6.5120000000000004E-3</v>
      </c>
      <c r="G25" s="5">
        <f t="shared" si="31"/>
        <v>295956</v>
      </c>
      <c r="H25" s="4">
        <v>3255</v>
      </c>
      <c r="I25" s="4">
        <f>VLOOKUP(H25,$AS$2:$AW$59,2)</f>
        <v>15.366899999999999</v>
      </c>
      <c r="J25" s="5">
        <f>VLOOKUP(H25,$AS$2:$AW$59,3)</f>
        <v>5.9012700000000002</v>
      </c>
      <c r="K25" s="5">
        <f>VLOOKUP(H25,$AS$2:$AW$59,4)</f>
        <v>0</v>
      </c>
      <c r="L25" s="5">
        <f>VLOOKUP(H25,$AS$2:$AW$59,5)</f>
        <v>258168</v>
      </c>
      <c r="M25" s="4">
        <v>3280</v>
      </c>
      <c r="N25" s="4">
        <f t="shared" si="32"/>
        <v>15.5489</v>
      </c>
      <c r="O25" s="5">
        <f t="shared" si="33"/>
        <v>0.92369699999999999</v>
      </c>
      <c r="P25" s="5">
        <f t="shared" si="34"/>
        <v>1.0087E-2</v>
      </c>
      <c r="Q25" s="5">
        <f t="shared" si="35"/>
        <v>300284</v>
      </c>
      <c r="R25" s="4"/>
      <c r="S25" s="4"/>
      <c r="T25" s="4"/>
      <c r="U25" s="4"/>
      <c r="V25" s="4"/>
      <c r="W25" s="4">
        <v>3320</v>
      </c>
      <c r="X25" s="4">
        <f t="shared" si="8"/>
        <v>0.467723</v>
      </c>
      <c r="Y25" s="5">
        <f t="shared" si="9"/>
        <v>16.923500000000001</v>
      </c>
      <c r="Z25" s="5">
        <f t="shared" si="10"/>
        <v>0</v>
      </c>
      <c r="AA25" s="5">
        <f t="shared" si="11"/>
        <v>266996</v>
      </c>
      <c r="AS25" s="8">
        <v>3253</v>
      </c>
      <c r="AT25" s="8">
        <v>15.638</v>
      </c>
      <c r="AU25" s="8">
        <v>6.3367000000000004</v>
      </c>
      <c r="AV25" s="8">
        <v>0</v>
      </c>
      <c r="AW25" s="8">
        <v>258104</v>
      </c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pans="1:1024" s="8" customFormat="1" x14ac:dyDescent="0.2">
      <c r="B26" s="8">
        <v>4</v>
      </c>
      <c r="C26" s="4">
        <v>3243</v>
      </c>
      <c r="D26" s="4">
        <f t="shared" si="28"/>
        <v>15.8569</v>
      </c>
      <c r="E26" s="5">
        <f t="shared" si="29"/>
        <v>0.49440600000000001</v>
      </c>
      <c r="F26" s="5">
        <f t="shared" si="30"/>
        <v>7.3949999999999997E-3</v>
      </c>
      <c r="G26" s="5">
        <f t="shared" si="31"/>
        <v>295176</v>
      </c>
      <c r="H26" s="4">
        <v>3256</v>
      </c>
      <c r="I26" s="4">
        <f>VLOOKUP(H26,$AS$2:$AW$59,2)</f>
        <v>15.697699999999999</v>
      </c>
      <c r="J26" s="5">
        <f>VLOOKUP(H26,$AS$2:$AW$59,3)</f>
        <v>6.5364699999999996</v>
      </c>
      <c r="K26" s="5">
        <f>VLOOKUP(H26,$AS$2:$AW$59,4)</f>
        <v>0</v>
      </c>
      <c r="L26" s="5">
        <f>VLOOKUP(H26,$AS$2:$AW$59,5)</f>
        <v>258096</v>
      </c>
      <c r="M26" s="4">
        <v>3281</v>
      </c>
      <c r="N26" s="4">
        <f t="shared" si="32"/>
        <v>15.6501</v>
      </c>
      <c r="O26" s="5">
        <f t="shared" si="33"/>
        <v>1.03891</v>
      </c>
      <c r="P26" s="5">
        <f t="shared" si="34"/>
        <v>1.0558E-2</v>
      </c>
      <c r="Q26" s="5">
        <f t="shared" si="35"/>
        <v>301588</v>
      </c>
      <c r="R26" s="4"/>
      <c r="S26" s="4"/>
      <c r="T26" s="4"/>
      <c r="U26" s="4"/>
      <c r="V26" s="4"/>
      <c r="W26" s="4">
        <v>3321</v>
      </c>
      <c r="X26" s="4">
        <f t="shared" si="8"/>
        <v>0.54713599999999996</v>
      </c>
      <c r="Y26" s="5">
        <f t="shared" si="9"/>
        <v>16.476299999999998</v>
      </c>
      <c r="Z26" s="5">
        <f t="shared" si="10"/>
        <v>0</v>
      </c>
      <c r="AA26" s="5">
        <f t="shared" si="11"/>
        <v>269096</v>
      </c>
      <c r="AS26" s="8">
        <v>3254</v>
      </c>
      <c r="AT26" s="8">
        <v>15.327999999999999</v>
      </c>
      <c r="AU26" s="8">
        <v>6.0270299999999999</v>
      </c>
      <c r="AV26" s="8">
        <v>0</v>
      </c>
      <c r="AW26" s="8">
        <v>258792</v>
      </c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pans="1:1024" s="8" customFormat="1" x14ac:dyDescent="0.2">
      <c r="B27" s="8">
        <v>5</v>
      </c>
      <c r="C27" s="4">
        <v>3244</v>
      </c>
      <c r="D27" s="4">
        <f t="shared" si="28"/>
        <v>15.3665</v>
      </c>
      <c r="E27" s="5">
        <f t="shared" si="29"/>
        <v>0.46902199999999999</v>
      </c>
      <c r="F27" s="5">
        <f t="shared" si="30"/>
        <v>7.4650000000000003E-3</v>
      </c>
      <c r="G27" s="5">
        <f t="shared" si="31"/>
        <v>293908</v>
      </c>
      <c r="H27" s="4">
        <v>3257</v>
      </c>
      <c r="I27" s="4">
        <f>VLOOKUP(H27,$AS$2:$AW$59,2)</f>
        <v>15.847099999999999</v>
      </c>
      <c r="J27" s="5">
        <f>VLOOKUP(H27,$AS$2:$AW$59,3)</f>
        <v>6.3205799999999996</v>
      </c>
      <c r="K27" s="5">
        <f>VLOOKUP(H27,$AS$2:$AW$59,4)</f>
        <v>0</v>
      </c>
      <c r="L27" s="5">
        <f>VLOOKUP(H27,$AS$2:$AW$59,5)</f>
        <v>258064</v>
      </c>
      <c r="M27" s="4">
        <v>3282</v>
      </c>
      <c r="N27" s="4">
        <f t="shared" si="32"/>
        <v>15.619899999999999</v>
      </c>
      <c r="O27" s="5">
        <f t="shared" si="33"/>
        <v>1.1415999999999999</v>
      </c>
      <c r="P27" s="5">
        <f t="shared" si="34"/>
        <v>1.0085E-2</v>
      </c>
      <c r="Q27" s="5">
        <f t="shared" si="35"/>
        <v>302032</v>
      </c>
      <c r="R27" s="4"/>
      <c r="S27" s="4"/>
      <c r="T27" s="4"/>
      <c r="U27" s="4"/>
      <c r="V27" s="4"/>
      <c r="W27" s="4">
        <v>3322</v>
      </c>
      <c r="X27" s="4">
        <f t="shared" si="8"/>
        <v>0.44992399999999999</v>
      </c>
      <c r="Y27" s="5">
        <f t="shared" si="9"/>
        <v>16.228100000000001</v>
      </c>
      <c r="Z27" s="5">
        <f t="shared" si="10"/>
        <v>0</v>
      </c>
      <c r="AA27" s="5">
        <f t="shared" si="11"/>
        <v>270076</v>
      </c>
      <c r="AS27" s="8">
        <v>3255</v>
      </c>
      <c r="AT27" s="8">
        <v>15.366899999999999</v>
      </c>
      <c r="AU27" s="8">
        <v>5.9012700000000002</v>
      </c>
      <c r="AV27" s="8">
        <v>0</v>
      </c>
      <c r="AW27" s="8">
        <v>258168</v>
      </c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pans="1:1024" x14ac:dyDescent="0.2">
      <c r="AS28" s="4">
        <v>3256</v>
      </c>
      <c r="AT28" s="4">
        <v>15.697699999999999</v>
      </c>
      <c r="AU28" s="4">
        <v>6.5364699999999996</v>
      </c>
      <c r="AV28" s="4">
        <v>0</v>
      </c>
      <c r="AW28" s="4">
        <v>258096</v>
      </c>
    </row>
    <row r="29" spans="1:1024" x14ac:dyDescent="0.2">
      <c r="A29" s="4" t="s">
        <v>30</v>
      </c>
      <c r="AS29" s="4">
        <v>3257</v>
      </c>
      <c r="AT29" s="4">
        <v>15.847099999999999</v>
      </c>
      <c r="AU29" s="4">
        <v>6.3205799999999996</v>
      </c>
      <c r="AV29" s="4">
        <v>0</v>
      </c>
      <c r="AW29" s="4">
        <v>258064</v>
      </c>
    </row>
    <row r="30" spans="1:1024" x14ac:dyDescent="0.2">
      <c r="A30" s="4">
        <v>1</v>
      </c>
      <c r="B30" s="4">
        <v>1</v>
      </c>
      <c r="C30" s="4">
        <v>3210</v>
      </c>
      <c r="D30" s="4">
        <v>15.3209</v>
      </c>
      <c r="E30" s="4">
        <v>6.3126600000000002</v>
      </c>
      <c r="F30" s="4">
        <v>8.6843000000000004E-2</v>
      </c>
      <c r="G30" s="4">
        <v>258808</v>
      </c>
      <c r="H30" s="4">
        <v>3253</v>
      </c>
      <c r="I30" s="4">
        <f>VLOOKUP(H30,$AS$2:$AW$59,2)</f>
        <v>15.638</v>
      </c>
      <c r="J30" s="5">
        <f>VLOOKUP(H30,$AS$2:$AW$59,3)</f>
        <v>6.3367000000000004</v>
      </c>
      <c r="K30" s="5">
        <f>VLOOKUP(H30,$AS$2:$AW$59,4)</f>
        <v>0</v>
      </c>
      <c r="L30" s="5">
        <f>VLOOKUP(H30,$AS$2:$AW$59,5)</f>
        <v>258104</v>
      </c>
      <c r="M30" s="4">
        <v>3258</v>
      </c>
      <c r="N30" s="4">
        <f t="shared" ref="N30:N54" si="36">VLOOKUP(M30,$AS$2:$AW$59,2)</f>
        <v>15.853999999999999</v>
      </c>
      <c r="O30" s="5">
        <f t="shared" ref="O30:O54" si="37">VLOOKUP(M30,$AS$2:$AW$59,3)</f>
        <v>7.0276199999999998</v>
      </c>
      <c r="P30" s="5">
        <f t="shared" ref="P30:P54" si="38">VLOOKUP(M30,$AS$2:$AW$59,4)</f>
        <v>8.6883000000000002E-2</v>
      </c>
      <c r="Q30" s="5">
        <f t="shared" ref="Q30:Q54" si="39">VLOOKUP(M30,$AS$2:$AW$59,5)</f>
        <v>259148</v>
      </c>
      <c r="R30" s="4">
        <v>3283</v>
      </c>
      <c r="S30" s="4">
        <f>VLOOKUP(R30,$AS$2:$AW$59,2)</f>
        <v>0.574291</v>
      </c>
      <c r="T30" s="5">
        <f>VLOOKUP(R30,$AS$2:$AW$59,3)</f>
        <v>43.849499999999999</v>
      </c>
      <c r="U30" s="5">
        <f>VLOOKUP(R30,$AS$2:$AW$59,4)</f>
        <v>0.43179899999999999</v>
      </c>
      <c r="V30" s="5">
        <f>VLOOKUP(R30,$AS$2:$AW$59,5)</f>
        <v>232820</v>
      </c>
      <c r="W30" s="4">
        <v>3298</v>
      </c>
      <c r="X30" s="4">
        <f t="shared" ref="X30:X54" si="40">VLOOKUP(W30,$AS$2:$AW$5900,2)</f>
        <v>0.27402100000000001</v>
      </c>
      <c r="Y30" s="5">
        <f t="shared" ref="Y30:Y54" si="41">VLOOKUP(W30,$AS$2:$AW$5900,3)</f>
        <v>39.725099999999998</v>
      </c>
      <c r="Z30" s="5">
        <f t="shared" ref="Z30:Z54" si="42">VLOOKUP(W30,$AS$2:$AW$5900,4)</f>
        <v>0</v>
      </c>
      <c r="AA30" s="5">
        <f t="shared" ref="AA30:AA54" si="43">VLOOKUP(W30,$AS$2:$AW$5900,5)</f>
        <v>231100</v>
      </c>
      <c r="AB30" s="4">
        <v>3323</v>
      </c>
      <c r="AC30" s="4">
        <f>VLOOKUP(AB30,$AS$2:$AW$5900,2)</f>
        <v>0</v>
      </c>
      <c r="AD30" s="5">
        <f>VLOOKUP(AB30,$AS$2:$AW$5900,3)</f>
        <v>2.8318500000000002</v>
      </c>
      <c r="AE30" s="5">
        <f>VLOOKUP(AB30,$AS$2:$AW$5900,4)</f>
        <v>0</v>
      </c>
      <c r="AF30" s="5">
        <f>VLOOKUP(AB30,$AS$2:$AW$5900,5)</f>
        <v>136180</v>
      </c>
      <c r="AG30" s="4">
        <v>3328</v>
      </c>
      <c r="AH30" s="4">
        <f>VLOOKUP(AG30,$AS$2:$AW$5900,2)</f>
        <v>0</v>
      </c>
      <c r="AI30" s="5">
        <f>VLOOKUP(AG30,$AS$2:$AW$5900,3)</f>
        <v>2.8858199999999998</v>
      </c>
      <c r="AJ30" s="5">
        <f>VLOOKUP(AG30,$AS$2:$AW$5900,4)</f>
        <v>0</v>
      </c>
      <c r="AK30" s="5">
        <f>VLOOKUP(AG30,$AS$2:$AW$5900,5)</f>
        <v>136184</v>
      </c>
      <c r="AL30" s="4">
        <v>3353</v>
      </c>
      <c r="AM30" s="4">
        <f>VLOOKUP(AL30,$AS$2:$AW$5900,2)</f>
        <v>26.657699999999998</v>
      </c>
      <c r="AN30" s="5">
        <f>VLOOKUP(AL30,$AS$2:$AW$5900,3)</f>
        <v>7.0156499999999999</v>
      </c>
      <c r="AO30" s="5">
        <f>VLOOKUP(AL30,$AS$2:$AW$5900,4)</f>
        <v>0</v>
      </c>
      <c r="AP30" s="5">
        <f>VLOOKUP(AL30,$AS$2:$AW$5900,5)</f>
        <v>1092216</v>
      </c>
      <c r="AS30" s="4">
        <v>3258</v>
      </c>
      <c r="AT30" s="4">
        <v>15.853999999999999</v>
      </c>
      <c r="AU30" s="4">
        <v>7.0276199999999998</v>
      </c>
      <c r="AV30" s="4">
        <v>8.6883000000000002E-2</v>
      </c>
      <c r="AW30" s="4">
        <v>259148</v>
      </c>
    </row>
    <row r="31" spans="1:1024" x14ac:dyDescent="0.2">
      <c r="B31" s="4">
        <v>2</v>
      </c>
      <c r="C31" s="4">
        <v>3211</v>
      </c>
      <c r="D31" s="4">
        <v>15.302</v>
      </c>
      <c r="E31" s="4">
        <v>6.0674200000000003</v>
      </c>
      <c r="F31" s="4">
        <v>8.6877999999999997E-2</v>
      </c>
      <c r="G31" s="4">
        <v>258116</v>
      </c>
      <c r="H31" s="4">
        <v>3254</v>
      </c>
      <c r="I31" s="4">
        <f>VLOOKUP(H31,$AS$2:$AW$59,2)</f>
        <v>15.327999999999999</v>
      </c>
      <c r="J31" s="5">
        <f>VLOOKUP(H31,$AS$2:$AW$59,3)</f>
        <v>6.0270299999999999</v>
      </c>
      <c r="K31" s="5">
        <f>VLOOKUP(H31,$AS$2:$AW$59,4)</f>
        <v>0</v>
      </c>
      <c r="L31" s="5">
        <f>VLOOKUP(H31,$AS$2:$AW$59,5)</f>
        <v>258792</v>
      </c>
      <c r="M31" s="4">
        <v>3259</v>
      </c>
      <c r="N31" s="4">
        <f t="shared" si="36"/>
        <v>16.121500000000001</v>
      </c>
      <c r="O31" s="5">
        <f t="shared" si="37"/>
        <v>7.1113900000000001</v>
      </c>
      <c r="P31" s="5">
        <f t="shared" si="38"/>
        <v>9.0968999999999994E-2</v>
      </c>
      <c r="Q31" s="5">
        <f t="shared" si="39"/>
        <v>259192</v>
      </c>
      <c r="R31" s="4">
        <v>3284</v>
      </c>
      <c r="S31" s="4">
        <f>VLOOKUP(R31,$AS$2:$AW$59,2)</f>
        <v>0.58481099999999997</v>
      </c>
      <c r="T31" s="5">
        <f>VLOOKUP(R31,$AS$2:$AW$59,3)</f>
        <v>44.5261</v>
      </c>
      <c r="U31" s="5">
        <f>VLOOKUP(R31,$AS$2:$AW$59,4)</f>
        <v>0.38792100000000002</v>
      </c>
      <c r="V31" s="5">
        <f>VLOOKUP(R31,$AS$2:$AW$59,5)</f>
        <v>232784</v>
      </c>
      <c r="W31" s="4">
        <v>3299</v>
      </c>
      <c r="X31" s="4">
        <f t="shared" si="40"/>
        <v>0.27430599999999999</v>
      </c>
      <c r="Y31" s="5">
        <f t="shared" si="41"/>
        <v>40.646500000000003</v>
      </c>
      <c r="Z31" s="5">
        <f t="shared" si="42"/>
        <v>0</v>
      </c>
      <c r="AA31" s="5">
        <f t="shared" si="43"/>
        <v>231112</v>
      </c>
      <c r="AB31" s="4">
        <v>3324</v>
      </c>
      <c r="AC31" s="4">
        <f>VLOOKUP(AB31,$AS$2:$AW$5900,2)</f>
        <v>0</v>
      </c>
      <c r="AD31" s="5">
        <f>VLOOKUP(AB31,$AS$2:$AW$5900,3)</f>
        <v>2.8452600000000001</v>
      </c>
      <c r="AE31" s="5">
        <f>VLOOKUP(AB31,$AS$2:$AW$5900,4)</f>
        <v>0</v>
      </c>
      <c r="AF31" s="5">
        <f>VLOOKUP(AB31,$AS$2:$AW$5900,5)</f>
        <v>136188</v>
      </c>
      <c r="AG31" s="4">
        <v>3329</v>
      </c>
      <c r="AH31" s="4">
        <f>VLOOKUP(AG31,$AS$2:$AW$5900,2)</f>
        <v>0</v>
      </c>
      <c r="AI31" s="5">
        <f>VLOOKUP(AG31,$AS$2:$AW$5900,3)</f>
        <v>2.9767000000000001</v>
      </c>
      <c r="AJ31" s="5">
        <f>VLOOKUP(AG31,$AS$2:$AW$5900,4)</f>
        <v>0</v>
      </c>
      <c r="AK31" s="5">
        <f>VLOOKUP(AG31,$AS$2:$AW$5900,5)</f>
        <v>136184</v>
      </c>
      <c r="AL31" s="4">
        <v>3354</v>
      </c>
      <c r="AM31" s="4">
        <f>VLOOKUP(AL31,$AS$2:$AW$5900,2)</f>
        <v>26.3537</v>
      </c>
      <c r="AN31" s="5">
        <f>VLOOKUP(AL31,$AS$2:$AW$5900,3)</f>
        <v>7.0241600000000002</v>
      </c>
      <c r="AO31" s="5">
        <f>VLOOKUP(AL31,$AS$2:$AW$5900,4)</f>
        <v>0</v>
      </c>
      <c r="AP31" s="5">
        <f>VLOOKUP(AL31,$AS$2:$AW$5900,5)</f>
        <v>1090952</v>
      </c>
      <c r="AS31" s="4">
        <v>3259</v>
      </c>
      <c r="AT31" s="4">
        <v>16.121500000000001</v>
      </c>
      <c r="AU31" s="4">
        <v>7.1113900000000001</v>
      </c>
      <c r="AV31" s="4">
        <v>9.0968999999999994E-2</v>
      </c>
      <c r="AW31" s="4">
        <v>259192</v>
      </c>
    </row>
    <row r="32" spans="1:1024" x14ac:dyDescent="0.2">
      <c r="B32" s="4">
        <v>3</v>
      </c>
      <c r="C32" s="4">
        <v>3212</v>
      </c>
      <c r="D32" s="4">
        <v>15.29</v>
      </c>
      <c r="E32" s="4">
        <v>5.9046599999999998</v>
      </c>
      <c r="F32" s="4">
        <v>8.6726999999999999E-2</v>
      </c>
      <c r="G32" s="4">
        <v>258172</v>
      </c>
      <c r="H32" s="4">
        <v>3255</v>
      </c>
      <c r="I32" s="4">
        <f>VLOOKUP(H32,$AS$2:$AW$59,2)</f>
        <v>15.366899999999999</v>
      </c>
      <c r="J32" s="5">
        <f>VLOOKUP(H32,$AS$2:$AW$59,3)</f>
        <v>5.9012700000000002</v>
      </c>
      <c r="K32" s="5">
        <f>VLOOKUP(H32,$AS$2:$AW$59,4)</f>
        <v>0</v>
      </c>
      <c r="L32" s="5">
        <f>VLOOKUP(H32,$AS$2:$AW$59,5)</f>
        <v>258168</v>
      </c>
      <c r="M32" s="4">
        <v>3260</v>
      </c>
      <c r="N32" s="4">
        <f t="shared" si="36"/>
        <v>16.2103</v>
      </c>
      <c r="O32" s="5">
        <f t="shared" si="37"/>
        <v>7.03261</v>
      </c>
      <c r="P32" s="5">
        <f t="shared" si="38"/>
        <v>8.6738999999999997E-2</v>
      </c>
      <c r="Q32" s="5">
        <f t="shared" si="39"/>
        <v>259016</v>
      </c>
      <c r="R32" s="4">
        <v>3285</v>
      </c>
      <c r="S32" s="4">
        <f>VLOOKUP(R32,$AS$2:$AW$59,2)</f>
        <v>0.58461300000000005</v>
      </c>
      <c r="T32" s="5">
        <f>VLOOKUP(R32,$AS$2:$AW$59,3)</f>
        <v>43.277999999999999</v>
      </c>
      <c r="U32" s="5">
        <f>VLOOKUP(R32,$AS$2:$AW$59,4)</f>
        <v>0.387235</v>
      </c>
      <c r="V32" s="5">
        <f>VLOOKUP(R32,$AS$2:$AW$59,5)</f>
        <v>232844</v>
      </c>
      <c r="W32" s="4">
        <v>3300</v>
      </c>
      <c r="X32" s="4">
        <f t="shared" si="40"/>
        <v>0.273978</v>
      </c>
      <c r="Y32" s="5">
        <f t="shared" si="41"/>
        <v>39.329300000000003</v>
      </c>
      <c r="Z32" s="5">
        <f t="shared" si="42"/>
        <v>0</v>
      </c>
      <c r="AA32" s="5">
        <f t="shared" si="43"/>
        <v>231088</v>
      </c>
      <c r="AB32" s="4">
        <v>3325</v>
      </c>
      <c r="AC32" s="4">
        <f>VLOOKUP(AB32,$AS$2:$AW$5900,2)</f>
        <v>0</v>
      </c>
      <c r="AD32" s="5">
        <f>VLOOKUP(AB32,$AS$2:$AW$5900,3)</f>
        <v>2.9035000000000002</v>
      </c>
      <c r="AE32" s="5">
        <f>VLOOKUP(AB32,$AS$2:$AW$5900,4)</f>
        <v>0</v>
      </c>
      <c r="AF32" s="5">
        <f>VLOOKUP(AB32,$AS$2:$AW$5900,5)</f>
        <v>136180</v>
      </c>
      <c r="AG32" s="4">
        <v>3330</v>
      </c>
      <c r="AH32" s="4">
        <f>VLOOKUP(AG32,$AS$2:$AW$5900,2)</f>
        <v>0</v>
      </c>
      <c r="AI32" s="5">
        <f>VLOOKUP(AG32,$AS$2:$AW$5900,3)</f>
        <v>2.96827</v>
      </c>
      <c r="AJ32" s="5">
        <f>VLOOKUP(AG32,$AS$2:$AW$5900,4)</f>
        <v>0</v>
      </c>
      <c r="AK32" s="5">
        <f>VLOOKUP(AG32,$AS$2:$AW$5900,5)</f>
        <v>136180</v>
      </c>
      <c r="AL32" s="4">
        <v>3355</v>
      </c>
      <c r="AM32" s="4">
        <f>VLOOKUP(AL32,$AS$2:$AW$5900,2)</f>
        <v>26.103000000000002</v>
      </c>
      <c r="AN32" s="5">
        <f>VLOOKUP(AL32,$AS$2:$AW$5900,3)</f>
        <v>7.0308400000000004</v>
      </c>
      <c r="AO32" s="5">
        <f>VLOOKUP(AL32,$AS$2:$AW$5900,4)</f>
        <v>0</v>
      </c>
      <c r="AP32" s="5">
        <f>VLOOKUP(AL32,$AS$2:$AW$5900,5)</f>
        <v>1090968</v>
      </c>
      <c r="AS32" s="4">
        <v>3260</v>
      </c>
      <c r="AT32" s="4">
        <v>16.2103</v>
      </c>
      <c r="AU32" s="4">
        <v>7.03261</v>
      </c>
      <c r="AV32" s="4">
        <v>8.6738999999999997E-2</v>
      </c>
      <c r="AW32" s="4">
        <v>259016</v>
      </c>
    </row>
    <row r="33" spans="1:49" x14ac:dyDescent="0.2">
      <c r="B33" s="4">
        <v>4</v>
      </c>
      <c r="C33" s="4">
        <v>3213</v>
      </c>
      <c r="D33" s="4">
        <v>15.287000000000001</v>
      </c>
      <c r="E33" s="4">
        <v>5.9554900000000002</v>
      </c>
      <c r="F33" s="4">
        <v>8.6724999999999997E-2</v>
      </c>
      <c r="G33" s="4">
        <v>258328</v>
      </c>
      <c r="H33" s="4">
        <v>3256</v>
      </c>
      <c r="I33" s="4">
        <f>VLOOKUP(H33,$AS$2:$AW$59,2)</f>
        <v>15.697699999999999</v>
      </c>
      <c r="J33" s="5">
        <f>VLOOKUP(H33,$AS$2:$AW$59,3)</f>
        <v>6.5364699999999996</v>
      </c>
      <c r="K33" s="5">
        <f>VLOOKUP(H33,$AS$2:$AW$59,4)</f>
        <v>0</v>
      </c>
      <c r="L33" s="5">
        <f>VLOOKUP(H33,$AS$2:$AW$59,5)</f>
        <v>258096</v>
      </c>
      <c r="M33" s="4">
        <v>3261</v>
      </c>
      <c r="N33" s="4">
        <f t="shared" si="36"/>
        <v>15.703799999999999</v>
      </c>
      <c r="O33" s="5">
        <f t="shared" si="37"/>
        <v>7.1488199999999997</v>
      </c>
      <c r="P33" s="5">
        <f t="shared" si="38"/>
        <v>8.6642999999999998E-2</v>
      </c>
      <c r="Q33" s="5">
        <f t="shared" si="39"/>
        <v>259172</v>
      </c>
      <c r="R33" s="4">
        <v>3286</v>
      </c>
      <c r="S33" s="4">
        <f>VLOOKUP(R33,$AS$2:$AW$59,2)</f>
        <v>0.58462599999999998</v>
      </c>
      <c r="T33" s="5">
        <f>VLOOKUP(R33,$AS$2:$AW$59,3)</f>
        <v>43.0959</v>
      </c>
      <c r="U33" s="5">
        <f>VLOOKUP(R33,$AS$2:$AW$59,4)</f>
        <v>0.387963</v>
      </c>
      <c r="V33" s="5">
        <f>VLOOKUP(R33,$AS$2:$AW$59,5)</f>
        <v>232856</v>
      </c>
      <c r="W33" s="4">
        <v>3301</v>
      </c>
      <c r="X33" s="4">
        <f t="shared" si="40"/>
        <v>0.27391300000000002</v>
      </c>
      <c r="Y33" s="5">
        <f t="shared" si="41"/>
        <v>39.546599999999998</v>
      </c>
      <c r="Z33" s="5">
        <f t="shared" si="42"/>
        <v>0</v>
      </c>
      <c r="AA33" s="5">
        <f t="shared" si="43"/>
        <v>231116</v>
      </c>
      <c r="AB33" s="4">
        <v>3326</v>
      </c>
      <c r="AC33" s="4">
        <f>VLOOKUP(AB33,$AS$2:$AW$5900,2)</f>
        <v>0</v>
      </c>
      <c r="AD33" s="5">
        <f>VLOOKUP(AB33,$AS$2:$AW$5900,3)</f>
        <v>2.8367100000000001</v>
      </c>
      <c r="AE33" s="5">
        <f>VLOOKUP(AB33,$AS$2:$AW$5900,4)</f>
        <v>0</v>
      </c>
      <c r="AF33" s="5">
        <f>VLOOKUP(AB33,$AS$2:$AW$5900,5)</f>
        <v>136180</v>
      </c>
      <c r="AG33" s="4">
        <v>3331</v>
      </c>
      <c r="AH33" s="4">
        <f>VLOOKUP(AG33,$AS$2:$AW$5900,2)</f>
        <v>0</v>
      </c>
      <c r="AI33" s="5">
        <f>VLOOKUP(AG33,$AS$2:$AW$5900,3)</f>
        <v>2.8881199999999998</v>
      </c>
      <c r="AJ33" s="5">
        <f>VLOOKUP(AG33,$AS$2:$AW$5900,4)</f>
        <v>0</v>
      </c>
      <c r="AK33" s="5">
        <f>VLOOKUP(AG33,$AS$2:$AW$5900,5)</f>
        <v>136180</v>
      </c>
      <c r="AL33" s="4">
        <v>3356</v>
      </c>
      <c r="AM33" s="4">
        <f>VLOOKUP(AL33,$AS$2:$AW$5900,2)</f>
        <v>26.337900000000001</v>
      </c>
      <c r="AN33" s="5">
        <f>VLOOKUP(AL33,$AS$2:$AW$5900,3)</f>
        <v>7.2811899999999996</v>
      </c>
      <c r="AO33" s="5">
        <f>VLOOKUP(AL33,$AS$2:$AW$5900,4)</f>
        <v>0</v>
      </c>
      <c r="AP33" s="5">
        <f>VLOOKUP(AL33,$AS$2:$AW$5900,5)</f>
        <v>1091028</v>
      </c>
      <c r="AS33" s="4">
        <v>3261</v>
      </c>
      <c r="AT33" s="4">
        <v>15.703799999999999</v>
      </c>
      <c r="AU33" s="4">
        <v>7.1488199999999997</v>
      </c>
      <c r="AV33" s="4">
        <v>8.6642999999999998E-2</v>
      </c>
      <c r="AW33" s="4">
        <v>259172</v>
      </c>
    </row>
    <row r="34" spans="1:49" x14ac:dyDescent="0.2">
      <c r="B34" s="4">
        <v>5</v>
      </c>
      <c r="C34" s="4">
        <v>3214</v>
      </c>
      <c r="D34" s="4">
        <v>15.5009</v>
      </c>
      <c r="E34" s="4">
        <v>6.2790100000000004</v>
      </c>
      <c r="F34" s="4">
        <v>8.6585999999999996E-2</v>
      </c>
      <c r="G34" s="4">
        <v>258120</v>
      </c>
      <c r="H34" s="4">
        <v>3257</v>
      </c>
      <c r="I34" s="4">
        <f>VLOOKUP(H34,$AS$2:$AW$59,2)</f>
        <v>15.847099999999999</v>
      </c>
      <c r="J34" s="5">
        <f>VLOOKUP(H34,$AS$2:$AW$59,3)</f>
        <v>6.3205799999999996</v>
      </c>
      <c r="K34" s="5">
        <f>VLOOKUP(H34,$AS$2:$AW$59,4)</f>
        <v>0</v>
      </c>
      <c r="L34" s="5">
        <f>VLOOKUP(H34,$AS$2:$AW$59,5)</f>
        <v>258064</v>
      </c>
      <c r="M34" s="4">
        <v>3262</v>
      </c>
      <c r="N34" s="4">
        <f t="shared" si="36"/>
        <v>15.595700000000001</v>
      </c>
      <c r="O34" s="5">
        <f t="shared" si="37"/>
        <v>6.9120799999999996</v>
      </c>
      <c r="P34" s="5">
        <f t="shared" si="38"/>
        <v>8.6957000000000007E-2</v>
      </c>
      <c r="Q34" s="5">
        <f t="shared" si="39"/>
        <v>259216</v>
      </c>
      <c r="R34" s="4">
        <v>3287</v>
      </c>
      <c r="S34" s="4">
        <f>VLOOKUP(R34,$AS$2:$AW$59,2)</f>
        <v>0.58425499999999997</v>
      </c>
      <c r="T34" s="5">
        <f>VLOOKUP(R34,$AS$2:$AW$59,3)</f>
        <v>43.2241</v>
      </c>
      <c r="U34" s="5">
        <f>VLOOKUP(R34,$AS$2:$AW$59,4)</f>
        <v>0.385523</v>
      </c>
      <c r="V34" s="5">
        <f>VLOOKUP(R34,$AS$2:$AW$59,5)</f>
        <v>232864</v>
      </c>
      <c r="W34" s="4">
        <v>3302</v>
      </c>
      <c r="X34" s="4">
        <f t="shared" si="40"/>
        <v>0.27415299999999998</v>
      </c>
      <c r="Y34" s="5">
        <f t="shared" si="41"/>
        <v>39.777900000000002</v>
      </c>
      <c r="Z34" s="5">
        <f t="shared" si="42"/>
        <v>0</v>
      </c>
      <c r="AA34" s="5">
        <f t="shared" si="43"/>
        <v>230980</v>
      </c>
      <c r="AB34" s="4">
        <v>3327</v>
      </c>
      <c r="AC34" s="4">
        <f>VLOOKUP(AB34,$AS$2:$AW$5900,2)</f>
        <v>0</v>
      </c>
      <c r="AD34" s="5">
        <f>VLOOKUP(AB34,$AS$2:$AW$5900,3)</f>
        <v>2.8410000000000002</v>
      </c>
      <c r="AE34" s="5">
        <f>VLOOKUP(AB34,$AS$2:$AW$5900,4)</f>
        <v>0</v>
      </c>
      <c r="AF34" s="5">
        <f>VLOOKUP(AB34,$AS$2:$AW$5900,5)</f>
        <v>136184</v>
      </c>
      <c r="AG34" s="4">
        <v>3332</v>
      </c>
      <c r="AH34" s="4">
        <f>VLOOKUP(AG34,$AS$2:$AW$5900,2)</f>
        <v>0</v>
      </c>
      <c r="AI34" s="5">
        <f>VLOOKUP(AG34,$AS$2:$AW$5900,3)</f>
        <v>2.9340199999999999</v>
      </c>
      <c r="AJ34" s="5">
        <f>VLOOKUP(AG34,$AS$2:$AW$5900,4)</f>
        <v>0</v>
      </c>
      <c r="AK34" s="5">
        <f>VLOOKUP(AG34,$AS$2:$AW$5900,5)</f>
        <v>136180</v>
      </c>
      <c r="AL34" s="4">
        <v>3357</v>
      </c>
      <c r="AM34" s="4">
        <f>VLOOKUP(AL34,$AS$2:$AW$5900,2)</f>
        <v>26.199400000000001</v>
      </c>
      <c r="AN34" s="5">
        <f>VLOOKUP(AL34,$AS$2:$AW$5900,3)</f>
        <v>7.0144799999999998</v>
      </c>
      <c r="AO34" s="5">
        <f>VLOOKUP(AL34,$AS$2:$AW$5900,4)</f>
        <v>0</v>
      </c>
      <c r="AP34" s="5">
        <f>VLOOKUP(AL34,$AS$2:$AW$5900,5)</f>
        <v>1091688</v>
      </c>
      <c r="AS34" s="4">
        <v>3262</v>
      </c>
      <c r="AT34" s="4">
        <v>15.595700000000001</v>
      </c>
      <c r="AU34" s="4">
        <v>6.9120799999999996</v>
      </c>
      <c r="AV34" s="4">
        <v>8.6957000000000007E-2</v>
      </c>
      <c r="AW34" s="4">
        <v>259216</v>
      </c>
    </row>
    <row r="35" spans="1:49" x14ac:dyDescent="0.2">
      <c r="A35" s="4">
        <v>30</v>
      </c>
      <c r="B35" s="4">
        <v>1</v>
      </c>
      <c r="C35" s="4">
        <v>3215</v>
      </c>
      <c r="D35" s="4">
        <v>15.358700000000001</v>
      </c>
      <c r="E35" s="4">
        <v>1.1383099999999999</v>
      </c>
      <c r="F35" s="4">
        <v>5.4660000000000004E-3</v>
      </c>
      <c r="G35" s="4">
        <v>274056</v>
      </c>
      <c r="M35" s="4">
        <v>3263</v>
      </c>
      <c r="N35" s="4">
        <f t="shared" si="36"/>
        <v>15.622999999999999</v>
      </c>
      <c r="O35" s="5">
        <f t="shared" si="37"/>
        <v>1.0148600000000001</v>
      </c>
      <c r="P35" s="5">
        <f t="shared" si="38"/>
        <v>5.9369999999999996E-3</v>
      </c>
      <c r="Q35" s="5">
        <f t="shared" si="39"/>
        <v>274140</v>
      </c>
      <c r="W35" s="4">
        <v>3303</v>
      </c>
      <c r="X35" s="4">
        <f t="shared" si="40"/>
        <v>0.20857899999999999</v>
      </c>
      <c r="Y35" s="5">
        <f t="shared" si="41"/>
        <v>17.509</v>
      </c>
      <c r="Z35" s="5">
        <f t="shared" si="42"/>
        <v>0</v>
      </c>
      <c r="AA35" s="5">
        <f t="shared" si="43"/>
        <v>235736</v>
      </c>
      <c r="AG35" s="4">
        <v>3484</v>
      </c>
      <c r="AI35" s="5"/>
      <c r="AJ35" s="5"/>
      <c r="AK35" s="5"/>
      <c r="AN35" s="6"/>
      <c r="AS35" s="4">
        <v>3263</v>
      </c>
      <c r="AT35" s="4">
        <v>15.622999999999999</v>
      </c>
      <c r="AU35" s="4">
        <v>1.0148600000000001</v>
      </c>
      <c r="AV35" s="4">
        <v>5.9369999999999996E-3</v>
      </c>
      <c r="AW35" s="4">
        <v>274140</v>
      </c>
    </row>
    <row r="36" spans="1:49" x14ac:dyDescent="0.2">
      <c r="B36" s="4">
        <v>2</v>
      </c>
      <c r="C36" s="4">
        <v>3216</v>
      </c>
      <c r="D36" s="4">
        <v>15.374000000000001</v>
      </c>
      <c r="E36" s="4">
        <v>1.0288200000000001</v>
      </c>
      <c r="F36" s="4">
        <v>6.4190000000000002E-3</v>
      </c>
      <c r="G36" s="4">
        <v>272268</v>
      </c>
      <c r="M36" s="4">
        <v>3264</v>
      </c>
      <c r="N36" s="4">
        <f t="shared" si="36"/>
        <v>15.628500000000001</v>
      </c>
      <c r="O36" s="5">
        <f t="shared" si="37"/>
        <v>1.0487200000000001</v>
      </c>
      <c r="P36" s="5">
        <f t="shared" si="38"/>
        <v>6.3800000000000003E-3</v>
      </c>
      <c r="Q36" s="5">
        <f t="shared" si="39"/>
        <v>273700</v>
      </c>
      <c r="W36" s="4">
        <v>3304</v>
      </c>
      <c r="X36" s="4">
        <f t="shared" si="40"/>
        <v>0.204231</v>
      </c>
      <c r="Y36" s="5">
        <f t="shared" si="41"/>
        <v>18.038499999999999</v>
      </c>
      <c r="Z36" s="5">
        <f t="shared" si="42"/>
        <v>0</v>
      </c>
      <c r="AA36" s="5">
        <f t="shared" si="43"/>
        <v>236984</v>
      </c>
      <c r="AG36" s="4">
        <v>3485</v>
      </c>
      <c r="AI36" s="5"/>
      <c r="AJ36" s="5"/>
      <c r="AK36" s="5"/>
      <c r="AS36" s="4">
        <v>3264</v>
      </c>
      <c r="AT36" s="4">
        <v>15.628500000000001</v>
      </c>
      <c r="AU36" s="4">
        <v>1.0487200000000001</v>
      </c>
      <c r="AV36" s="4">
        <v>6.3800000000000003E-3</v>
      </c>
      <c r="AW36" s="4">
        <v>273700</v>
      </c>
    </row>
    <row r="37" spans="1:49" x14ac:dyDescent="0.2">
      <c r="B37" s="4">
        <v>3</v>
      </c>
      <c r="C37" s="4">
        <v>3217</v>
      </c>
      <c r="D37" s="4">
        <v>15.3584</v>
      </c>
      <c r="E37" s="4">
        <v>1.0127699999999999</v>
      </c>
      <c r="F37" s="4">
        <v>6.7499999999999999E-3</v>
      </c>
      <c r="G37" s="4">
        <v>272656</v>
      </c>
      <c r="M37" s="4">
        <v>3265</v>
      </c>
      <c r="N37" s="4">
        <f t="shared" si="36"/>
        <v>15.712</v>
      </c>
      <c r="O37" s="5">
        <f t="shared" si="37"/>
        <v>1.0638000000000001</v>
      </c>
      <c r="P37" s="5">
        <f t="shared" si="38"/>
        <v>7.3179999999999999E-3</v>
      </c>
      <c r="Q37" s="5">
        <f t="shared" si="39"/>
        <v>274608</v>
      </c>
      <c r="W37" s="4">
        <v>3305</v>
      </c>
      <c r="X37" s="4">
        <f t="shared" si="40"/>
        <v>0.221498</v>
      </c>
      <c r="Y37" s="5">
        <f t="shared" si="41"/>
        <v>17.905999999999999</v>
      </c>
      <c r="Z37" s="5">
        <f t="shared" si="42"/>
        <v>0</v>
      </c>
      <c r="AA37" s="5">
        <f t="shared" si="43"/>
        <v>237060</v>
      </c>
      <c r="AG37" s="4">
        <v>3486</v>
      </c>
      <c r="AI37" s="5"/>
      <c r="AJ37" s="5"/>
      <c r="AK37" s="5"/>
      <c r="AS37" s="4">
        <v>3265</v>
      </c>
      <c r="AT37" s="4">
        <v>15.712</v>
      </c>
      <c r="AU37" s="4">
        <v>1.0638000000000001</v>
      </c>
      <c r="AV37" s="4">
        <v>7.3179999999999999E-3</v>
      </c>
      <c r="AW37" s="4">
        <v>274608</v>
      </c>
    </row>
    <row r="38" spans="1:49" x14ac:dyDescent="0.2">
      <c r="B38" s="4">
        <v>4</v>
      </c>
      <c r="C38" s="4">
        <v>3218</v>
      </c>
      <c r="D38" s="4">
        <v>15.2174</v>
      </c>
      <c r="E38" s="4">
        <v>1.0110600000000001</v>
      </c>
      <c r="F38" s="4">
        <v>6.143E-3</v>
      </c>
      <c r="G38" s="4">
        <v>272888</v>
      </c>
      <c r="M38" s="4">
        <v>3266</v>
      </c>
      <c r="N38" s="4">
        <f t="shared" si="36"/>
        <v>15.6492</v>
      </c>
      <c r="O38" s="5">
        <f t="shared" si="37"/>
        <v>1.01983</v>
      </c>
      <c r="P38" s="5">
        <f t="shared" si="38"/>
        <v>6.9690000000000004E-3</v>
      </c>
      <c r="Q38" s="5">
        <f t="shared" si="39"/>
        <v>273300</v>
      </c>
      <c r="W38" s="4">
        <v>3306</v>
      </c>
      <c r="X38" s="4">
        <f t="shared" si="40"/>
        <v>0.20130000000000001</v>
      </c>
      <c r="Y38" s="5">
        <f t="shared" si="41"/>
        <v>18.389399999999998</v>
      </c>
      <c r="Z38" s="5">
        <f t="shared" si="42"/>
        <v>0</v>
      </c>
      <c r="AA38" s="5">
        <f t="shared" si="43"/>
        <v>235480</v>
      </c>
      <c r="AG38" s="4">
        <v>3487</v>
      </c>
      <c r="AI38" s="5"/>
      <c r="AJ38" s="5"/>
      <c r="AK38" s="5"/>
      <c r="AS38" s="4">
        <v>3266</v>
      </c>
      <c r="AT38" s="4">
        <v>15.6492</v>
      </c>
      <c r="AU38" s="4">
        <v>1.01983</v>
      </c>
      <c r="AV38" s="4">
        <v>6.9690000000000004E-3</v>
      </c>
      <c r="AW38" s="4">
        <v>273300</v>
      </c>
    </row>
    <row r="39" spans="1:49" x14ac:dyDescent="0.2">
      <c r="B39" s="4">
        <v>5</v>
      </c>
      <c r="C39" s="4">
        <v>3219</v>
      </c>
      <c r="D39" s="4">
        <v>15.323399999999999</v>
      </c>
      <c r="E39" s="4">
        <v>0.99598600000000004</v>
      </c>
      <c r="F39" s="4">
        <v>6.1619999999999999E-3</v>
      </c>
      <c r="G39" s="4">
        <v>272308</v>
      </c>
      <c r="M39" s="4">
        <v>3267</v>
      </c>
      <c r="N39" s="4">
        <f t="shared" si="36"/>
        <v>15.935600000000001</v>
      </c>
      <c r="O39" s="5">
        <f t="shared" si="37"/>
        <v>1.0531900000000001</v>
      </c>
      <c r="P39" s="5">
        <f t="shared" si="38"/>
        <v>6.9170000000000004E-3</v>
      </c>
      <c r="Q39" s="5">
        <f t="shared" si="39"/>
        <v>273932</v>
      </c>
      <c r="W39" s="4">
        <v>3307</v>
      </c>
      <c r="X39" s="4">
        <f t="shared" si="40"/>
        <v>0.194748</v>
      </c>
      <c r="Y39" s="5">
        <f t="shared" si="41"/>
        <v>17.595400000000001</v>
      </c>
      <c r="Z39" s="5">
        <f t="shared" si="42"/>
        <v>0</v>
      </c>
      <c r="AA39" s="5">
        <f t="shared" si="43"/>
        <v>236980</v>
      </c>
      <c r="AG39" s="4">
        <v>3488</v>
      </c>
      <c r="AI39" s="5"/>
      <c r="AJ39" s="5"/>
      <c r="AK39" s="5"/>
      <c r="AS39" s="4">
        <v>3267</v>
      </c>
      <c r="AT39" s="4">
        <v>15.935600000000001</v>
      </c>
      <c r="AU39" s="4">
        <v>1.0531900000000001</v>
      </c>
      <c r="AV39" s="4">
        <v>6.9170000000000004E-3</v>
      </c>
      <c r="AW39" s="4">
        <v>273932</v>
      </c>
    </row>
    <row r="40" spans="1:49" x14ac:dyDescent="0.2">
      <c r="A40" s="4">
        <v>60</v>
      </c>
      <c r="B40" s="4">
        <v>1</v>
      </c>
      <c r="C40" s="4">
        <v>3230</v>
      </c>
      <c r="D40" s="4">
        <f>VLOOKUP(C40,$AS$2:$AW$5900,2)</f>
        <v>15.7507</v>
      </c>
      <c r="E40" s="5">
        <f>VLOOKUP(C40,$AS$2:$AW$5900,3)</f>
        <v>1.13069</v>
      </c>
      <c r="F40" s="5">
        <f>VLOOKUP(C40,$AS$2:$AW$5900,4)</f>
        <v>4.2900000000000004E-3</v>
      </c>
      <c r="G40" s="5">
        <f>VLOOKUP(C40,$AS$2:$AW$5900,5)</f>
        <v>278080</v>
      </c>
      <c r="M40" s="4">
        <v>3268</v>
      </c>
      <c r="N40" s="4">
        <f t="shared" si="36"/>
        <v>15.672000000000001</v>
      </c>
      <c r="O40" s="5">
        <f t="shared" si="37"/>
        <v>1.4277899999999999</v>
      </c>
      <c r="P40" s="5">
        <f t="shared" si="38"/>
        <v>4.7140000000000003E-3</v>
      </c>
      <c r="Q40" s="5">
        <f t="shared" si="39"/>
        <v>283592</v>
      </c>
      <c r="W40" s="4">
        <v>3308</v>
      </c>
      <c r="X40" s="4">
        <f t="shared" si="40"/>
        <v>0.26372099999999998</v>
      </c>
      <c r="Y40" s="5">
        <f t="shared" si="41"/>
        <v>18.024899999999999</v>
      </c>
      <c r="Z40" s="5">
        <f t="shared" si="42"/>
        <v>0</v>
      </c>
      <c r="AA40" s="5">
        <f t="shared" si="43"/>
        <v>240632</v>
      </c>
      <c r="AG40" s="4">
        <v>3989</v>
      </c>
      <c r="AI40" s="5"/>
      <c r="AJ40" s="5"/>
      <c r="AK40" s="5"/>
      <c r="AS40" s="4">
        <v>3268</v>
      </c>
      <c r="AT40" s="4">
        <v>15.672000000000001</v>
      </c>
      <c r="AU40" s="4">
        <v>1.4277899999999999</v>
      </c>
      <c r="AV40" s="4">
        <v>4.7140000000000003E-3</v>
      </c>
      <c r="AW40" s="4">
        <v>283592</v>
      </c>
    </row>
    <row r="41" spans="1:49" x14ac:dyDescent="0.2">
      <c r="B41" s="4">
        <v>2</v>
      </c>
      <c r="C41" s="4">
        <v>3231</v>
      </c>
      <c r="D41" s="4">
        <f t="shared" ref="D41:D54" si="44">VLOOKUP(C41,$AS$2:$AW$59,2)</f>
        <v>15.310600000000001</v>
      </c>
      <c r="E41" s="5">
        <f t="shared" ref="E41:E54" si="45">VLOOKUP(C41,$AS$2:$AW$59,3)</f>
        <v>1.1159699999999999</v>
      </c>
      <c r="F41" s="5">
        <f t="shared" ref="F41:F54" si="46">VLOOKUP(C41,$AS$2:$AW$59,4)</f>
        <v>4.5149999999999999E-3</v>
      </c>
      <c r="G41" s="5">
        <f t="shared" ref="G41:G54" si="47">VLOOKUP(C41,$AS$2:$AW$59,5)</f>
        <v>280600</v>
      </c>
      <c r="M41" s="4">
        <v>3269</v>
      </c>
      <c r="N41" s="4">
        <f t="shared" si="36"/>
        <v>15.626899999999999</v>
      </c>
      <c r="O41" s="5">
        <f t="shared" si="37"/>
        <v>1.3329500000000001</v>
      </c>
      <c r="P41" s="5">
        <f t="shared" si="38"/>
        <v>4.7829999999999999E-3</v>
      </c>
      <c r="Q41" s="5">
        <f t="shared" si="39"/>
        <v>283604</v>
      </c>
      <c r="W41" s="4">
        <v>3309</v>
      </c>
      <c r="X41" s="4">
        <f t="shared" si="40"/>
        <v>0.26535799999999998</v>
      </c>
      <c r="Y41" s="5">
        <f t="shared" si="41"/>
        <v>17.688400000000001</v>
      </c>
      <c r="Z41" s="5">
        <f t="shared" si="42"/>
        <v>0</v>
      </c>
      <c r="AA41" s="5">
        <f t="shared" si="43"/>
        <v>241420</v>
      </c>
      <c r="AG41" s="4">
        <v>3990</v>
      </c>
      <c r="AI41" s="5"/>
      <c r="AJ41" s="5"/>
      <c r="AK41" s="5"/>
      <c r="AS41" s="4">
        <v>3269</v>
      </c>
      <c r="AT41" s="4">
        <v>15.626899999999999</v>
      </c>
      <c r="AU41" s="4">
        <v>1.3329500000000001</v>
      </c>
      <c r="AV41" s="4">
        <v>4.7829999999999999E-3</v>
      </c>
      <c r="AW41" s="4">
        <v>283604</v>
      </c>
    </row>
    <row r="42" spans="1:49" x14ac:dyDescent="0.2">
      <c r="B42" s="4">
        <v>3</v>
      </c>
      <c r="C42" s="4">
        <v>3232</v>
      </c>
      <c r="D42" s="4">
        <f t="shared" si="44"/>
        <v>15.3355</v>
      </c>
      <c r="E42" s="5">
        <f t="shared" si="45"/>
        <v>1.2616499999999999</v>
      </c>
      <c r="F42" s="5">
        <f t="shared" si="46"/>
        <v>4.8409999999999998E-3</v>
      </c>
      <c r="G42" s="5">
        <f t="shared" si="47"/>
        <v>280148</v>
      </c>
      <c r="M42" s="4">
        <v>3270</v>
      </c>
      <c r="N42" s="4">
        <f t="shared" si="36"/>
        <v>15.8696</v>
      </c>
      <c r="O42" s="5">
        <f t="shared" si="37"/>
        <v>1.3802000000000001</v>
      </c>
      <c r="P42" s="5">
        <f t="shared" si="38"/>
        <v>4.7959999999999999E-3</v>
      </c>
      <c r="Q42" s="5">
        <f t="shared" si="39"/>
        <v>284232</v>
      </c>
      <c r="W42" s="4">
        <v>3310</v>
      </c>
      <c r="X42" s="4">
        <f t="shared" si="40"/>
        <v>0.25960100000000003</v>
      </c>
      <c r="Y42" s="5">
        <f t="shared" si="41"/>
        <v>17.471</v>
      </c>
      <c r="Z42" s="5">
        <f t="shared" si="42"/>
        <v>0</v>
      </c>
      <c r="AA42" s="5">
        <f t="shared" si="43"/>
        <v>241152</v>
      </c>
      <c r="AG42" s="4">
        <v>3991</v>
      </c>
      <c r="AI42" s="5"/>
      <c r="AJ42" s="5"/>
      <c r="AK42" s="5"/>
      <c r="AS42" s="4">
        <v>3270</v>
      </c>
      <c r="AT42" s="4">
        <v>15.8696</v>
      </c>
      <c r="AU42" s="4">
        <v>1.3802000000000001</v>
      </c>
      <c r="AV42" s="4">
        <v>4.7959999999999999E-3</v>
      </c>
      <c r="AW42" s="4">
        <v>284232</v>
      </c>
    </row>
    <row r="43" spans="1:49" x14ac:dyDescent="0.2">
      <c r="B43" s="4">
        <v>4</v>
      </c>
      <c r="C43" s="4">
        <v>3233</v>
      </c>
      <c r="D43" s="4">
        <f t="shared" si="44"/>
        <v>15.8323</v>
      </c>
      <c r="E43" s="5">
        <f t="shared" si="45"/>
        <v>1.3603499999999999</v>
      </c>
      <c r="F43" s="5">
        <f t="shared" si="46"/>
        <v>4.0410000000000003E-3</v>
      </c>
      <c r="G43" s="5">
        <f t="shared" si="47"/>
        <v>280708</v>
      </c>
      <c r="M43" s="4">
        <v>3271</v>
      </c>
      <c r="N43" s="4">
        <f t="shared" si="36"/>
        <v>15.6351</v>
      </c>
      <c r="O43" s="5">
        <f t="shared" si="37"/>
        <v>1.4531499999999999</v>
      </c>
      <c r="P43" s="5">
        <f t="shared" si="38"/>
        <v>4.3759999999999997E-3</v>
      </c>
      <c r="Q43" s="5">
        <f t="shared" si="39"/>
        <v>284120</v>
      </c>
      <c r="W43" s="4">
        <v>3311</v>
      </c>
      <c r="X43" s="4">
        <f t="shared" si="40"/>
        <v>0.259384</v>
      </c>
      <c r="Y43" s="5">
        <f t="shared" si="41"/>
        <v>18.340699999999998</v>
      </c>
      <c r="Z43" s="5">
        <f t="shared" si="42"/>
        <v>0</v>
      </c>
      <c r="AA43" s="5">
        <f t="shared" si="43"/>
        <v>241180</v>
      </c>
      <c r="AG43" s="4">
        <v>3992</v>
      </c>
      <c r="AI43" s="5"/>
      <c r="AJ43" s="5"/>
      <c r="AK43" s="5"/>
      <c r="AS43" s="4">
        <v>3271</v>
      </c>
      <c r="AT43" s="4">
        <v>15.6351</v>
      </c>
      <c r="AU43" s="4">
        <v>1.4531499999999999</v>
      </c>
      <c r="AV43" s="4">
        <v>4.3759999999999997E-3</v>
      </c>
      <c r="AW43" s="4">
        <v>284120</v>
      </c>
    </row>
    <row r="44" spans="1:49" x14ac:dyDescent="0.2">
      <c r="B44" s="4">
        <v>5</v>
      </c>
      <c r="C44" s="4">
        <v>3234</v>
      </c>
      <c r="D44" s="4">
        <f t="shared" si="44"/>
        <v>15.2659</v>
      </c>
      <c r="E44" s="5">
        <f t="shared" si="45"/>
        <v>1.1293599999999999</v>
      </c>
      <c r="F44" s="5">
        <f t="shared" si="46"/>
        <v>5.2249999999999996E-3</v>
      </c>
      <c r="G44" s="5">
        <f t="shared" si="47"/>
        <v>280600</v>
      </c>
      <c r="M44" s="4">
        <v>3272</v>
      </c>
      <c r="N44" s="4">
        <f t="shared" si="36"/>
        <v>15.6029</v>
      </c>
      <c r="O44" s="5">
        <f t="shared" si="37"/>
        <v>1.3907099999999999</v>
      </c>
      <c r="P44" s="5">
        <f t="shared" si="38"/>
        <v>4.5360000000000001E-3</v>
      </c>
      <c r="Q44" s="5">
        <f t="shared" si="39"/>
        <v>283640</v>
      </c>
      <c r="W44" s="4">
        <v>3312</v>
      </c>
      <c r="X44" s="4">
        <f t="shared" si="40"/>
        <v>0.26690900000000001</v>
      </c>
      <c r="Y44" s="5">
        <f t="shared" si="41"/>
        <v>17.439399999999999</v>
      </c>
      <c r="Z44" s="5">
        <f t="shared" si="42"/>
        <v>0</v>
      </c>
      <c r="AA44" s="5">
        <f t="shared" si="43"/>
        <v>237500</v>
      </c>
      <c r="AG44" s="4">
        <v>3993</v>
      </c>
      <c r="AI44" s="5"/>
      <c r="AJ44" s="5"/>
      <c r="AK44" s="5"/>
      <c r="AS44" s="4">
        <v>3272</v>
      </c>
      <c r="AT44" s="4">
        <v>15.6029</v>
      </c>
      <c r="AU44" s="4">
        <v>1.3907099999999999</v>
      </c>
      <c r="AV44" s="4">
        <v>4.5360000000000001E-3</v>
      </c>
      <c r="AW44" s="4">
        <v>283640</v>
      </c>
    </row>
    <row r="45" spans="1:49" x14ac:dyDescent="0.2">
      <c r="A45" s="4">
        <v>120</v>
      </c>
      <c r="B45" s="4">
        <v>1</v>
      </c>
      <c r="C45" s="4">
        <v>3235</v>
      </c>
      <c r="D45" s="4">
        <f t="shared" si="44"/>
        <v>15.8711</v>
      </c>
      <c r="E45" s="5">
        <f t="shared" si="45"/>
        <v>1.27603</v>
      </c>
      <c r="F45" s="5">
        <f t="shared" si="46"/>
        <v>6.0569999999999999E-3</v>
      </c>
      <c r="G45" s="5">
        <f t="shared" si="47"/>
        <v>283220</v>
      </c>
      <c r="M45" s="4">
        <v>3273</v>
      </c>
      <c r="N45" s="4">
        <f t="shared" si="36"/>
        <v>15.579000000000001</v>
      </c>
      <c r="O45" s="5">
        <f t="shared" si="37"/>
        <v>2.0230299999999999</v>
      </c>
      <c r="P45" s="5">
        <f t="shared" si="38"/>
        <v>5.561E-3</v>
      </c>
      <c r="Q45" s="5">
        <f t="shared" si="39"/>
        <v>292540</v>
      </c>
      <c r="W45" s="4">
        <v>3313</v>
      </c>
      <c r="X45" s="4">
        <f t="shared" si="40"/>
        <v>0.35419499999999998</v>
      </c>
      <c r="Y45" s="5">
        <f t="shared" si="41"/>
        <v>17.360099999999999</v>
      </c>
      <c r="Z45" s="5">
        <f t="shared" si="42"/>
        <v>0</v>
      </c>
      <c r="AA45" s="5">
        <f t="shared" si="43"/>
        <v>252684</v>
      </c>
      <c r="AG45" s="4">
        <v>3994</v>
      </c>
      <c r="AI45" s="5"/>
      <c r="AJ45" s="5"/>
      <c r="AK45" s="5"/>
      <c r="AS45" s="4">
        <v>3273</v>
      </c>
      <c r="AT45" s="4">
        <v>15.579000000000001</v>
      </c>
      <c r="AU45" s="4">
        <v>2.0230299999999999</v>
      </c>
      <c r="AV45" s="4">
        <v>5.561E-3</v>
      </c>
      <c r="AW45" s="4">
        <v>292540</v>
      </c>
    </row>
    <row r="46" spans="1:49" x14ac:dyDescent="0.2">
      <c r="B46" s="4">
        <v>2</v>
      </c>
      <c r="C46" s="4">
        <v>3236</v>
      </c>
      <c r="D46" s="4">
        <f t="shared" si="44"/>
        <v>15.196999999999999</v>
      </c>
      <c r="E46" s="5">
        <f t="shared" si="45"/>
        <v>1.2605900000000001</v>
      </c>
      <c r="F46" s="5">
        <f t="shared" si="46"/>
        <v>5.1720000000000004E-3</v>
      </c>
      <c r="G46" s="5">
        <f t="shared" si="47"/>
        <v>283432</v>
      </c>
      <c r="M46" s="4">
        <v>3274</v>
      </c>
      <c r="N46" s="4">
        <f t="shared" si="36"/>
        <v>15.6198</v>
      </c>
      <c r="O46" s="5">
        <f t="shared" si="37"/>
        <v>1.9592799999999999</v>
      </c>
      <c r="P46" s="5">
        <f t="shared" si="38"/>
        <v>5.47E-3</v>
      </c>
      <c r="Q46" s="5">
        <f t="shared" si="39"/>
        <v>289212</v>
      </c>
      <c r="W46" s="4">
        <v>3314</v>
      </c>
      <c r="X46" s="4">
        <f t="shared" si="40"/>
        <v>0.30769999999999997</v>
      </c>
      <c r="Y46" s="5">
        <f t="shared" si="41"/>
        <v>17.134599999999999</v>
      </c>
      <c r="Z46" s="5">
        <f t="shared" si="42"/>
        <v>0</v>
      </c>
      <c r="AA46" s="5">
        <f t="shared" si="43"/>
        <v>250640</v>
      </c>
      <c r="AG46" s="4">
        <v>3995</v>
      </c>
      <c r="AI46" s="5"/>
      <c r="AJ46" s="5"/>
      <c r="AK46" s="5"/>
      <c r="AS46" s="4">
        <v>3274</v>
      </c>
      <c r="AT46" s="4">
        <v>15.6198</v>
      </c>
      <c r="AU46" s="4">
        <v>1.9592799999999999</v>
      </c>
      <c r="AV46" s="4">
        <v>5.47E-3</v>
      </c>
      <c r="AW46" s="4">
        <v>289212</v>
      </c>
    </row>
    <row r="47" spans="1:49" x14ac:dyDescent="0.2">
      <c r="B47" s="4">
        <v>3</v>
      </c>
      <c r="C47" s="4">
        <v>3237</v>
      </c>
      <c r="D47" s="4">
        <f t="shared" si="44"/>
        <v>15.325699999999999</v>
      </c>
      <c r="E47" s="5">
        <f t="shared" si="45"/>
        <v>1.2228399999999999</v>
      </c>
      <c r="F47" s="5">
        <f t="shared" si="46"/>
        <v>4.9979999999999998E-3</v>
      </c>
      <c r="G47" s="5">
        <f t="shared" si="47"/>
        <v>284852</v>
      </c>
      <c r="M47" s="4">
        <v>3275</v>
      </c>
      <c r="N47" s="4">
        <f t="shared" si="36"/>
        <v>15.6248</v>
      </c>
      <c r="O47" s="5">
        <f t="shared" si="37"/>
        <v>2.1049799999999999</v>
      </c>
      <c r="P47" s="5">
        <f t="shared" si="38"/>
        <v>4.7569999999999999E-3</v>
      </c>
      <c r="Q47" s="5">
        <f t="shared" si="39"/>
        <v>297152</v>
      </c>
      <c r="W47" s="4">
        <v>3315</v>
      </c>
      <c r="X47" s="4">
        <f t="shared" si="40"/>
        <v>0.35747499999999999</v>
      </c>
      <c r="Y47" s="5">
        <f t="shared" si="41"/>
        <v>17.462900000000001</v>
      </c>
      <c r="Z47" s="5">
        <f t="shared" si="42"/>
        <v>0</v>
      </c>
      <c r="AA47" s="5">
        <f t="shared" si="43"/>
        <v>250116</v>
      </c>
      <c r="AG47" s="4">
        <v>3996</v>
      </c>
      <c r="AI47" s="5"/>
      <c r="AJ47" s="5"/>
      <c r="AK47" s="5"/>
      <c r="AS47" s="4">
        <v>3275</v>
      </c>
      <c r="AT47" s="4">
        <v>15.6248</v>
      </c>
      <c r="AU47" s="4">
        <v>2.1049799999999999</v>
      </c>
      <c r="AV47" s="4">
        <v>4.7569999999999999E-3</v>
      </c>
      <c r="AW47" s="4">
        <v>297152</v>
      </c>
    </row>
    <row r="48" spans="1:49" x14ac:dyDescent="0.2">
      <c r="B48" s="4">
        <v>4</v>
      </c>
      <c r="C48" s="4">
        <v>3238</v>
      </c>
      <c r="D48" s="4">
        <f t="shared" si="44"/>
        <v>15.2889</v>
      </c>
      <c r="E48" s="5">
        <f t="shared" si="45"/>
        <v>1.0921400000000001</v>
      </c>
      <c r="F48" s="5">
        <f t="shared" si="46"/>
        <v>5.5630000000000002E-3</v>
      </c>
      <c r="G48" s="5">
        <f t="shared" si="47"/>
        <v>284032</v>
      </c>
      <c r="M48" s="4">
        <v>3276</v>
      </c>
      <c r="N48" s="4">
        <f t="shared" si="36"/>
        <v>15.5489</v>
      </c>
      <c r="O48" s="5">
        <f t="shared" si="37"/>
        <v>2.0188799999999998</v>
      </c>
      <c r="P48" s="5">
        <f t="shared" si="38"/>
        <v>5.1879999999999999E-3</v>
      </c>
      <c r="Q48" s="5">
        <f t="shared" si="39"/>
        <v>292112</v>
      </c>
      <c r="W48" s="4">
        <v>3316</v>
      </c>
      <c r="X48" s="4">
        <f t="shared" si="40"/>
        <v>0.33355800000000002</v>
      </c>
      <c r="Y48" s="5">
        <f t="shared" si="41"/>
        <v>17.219200000000001</v>
      </c>
      <c r="Z48" s="5">
        <f t="shared" si="42"/>
        <v>0</v>
      </c>
      <c r="AA48" s="5">
        <f t="shared" si="43"/>
        <v>250956</v>
      </c>
      <c r="AG48" s="4">
        <v>3997</v>
      </c>
      <c r="AI48" s="5"/>
      <c r="AJ48" s="5"/>
      <c r="AK48" s="5"/>
      <c r="AS48" s="4">
        <v>3276</v>
      </c>
      <c r="AT48" s="4">
        <v>15.5489</v>
      </c>
      <c r="AU48" s="4">
        <v>2.0188799999999998</v>
      </c>
      <c r="AV48" s="4">
        <v>5.1879999999999999E-3</v>
      </c>
      <c r="AW48" s="4">
        <v>292112</v>
      </c>
    </row>
    <row r="49" spans="1:53" x14ac:dyDescent="0.2">
      <c r="B49" s="4">
        <v>5</v>
      </c>
      <c r="C49" s="4">
        <v>3239</v>
      </c>
      <c r="D49" s="4">
        <f t="shared" si="44"/>
        <v>15.574400000000001</v>
      </c>
      <c r="E49" s="5">
        <f t="shared" si="45"/>
        <v>1.2023299999999999</v>
      </c>
      <c r="F49" s="5">
        <f t="shared" si="46"/>
        <v>5.195E-3</v>
      </c>
      <c r="G49" s="5">
        <f t="shared" si="47"/>
        <v>285724</v>
      </c>
      <c r="M49" s="4">
        <v>3277</v>
      </c>
      <c r="N49" s="4">
        <f t="shared" si="36"/>
        <v>15.5168</v>
      </c>
      <c r="O49" s="5">
        <f t="shared" si="37"/>
        <v>1.9629099999999999</v>
      </c>
      <c r="P49" s="5">
        <f t="shared" si="38"/>
        <v>6.9540000000000001E-3</v>
      </c>
      <c r="Q49" s="5">
        <f t="shared" si="39"/>
        <v>288140</v>
      </c>
      <c r="W49" s="4">
        <v>3317</v>
      </c>
      <c r="X49" s="4">
        <f t="shared" si="40"/>
        <v>0.35583199999999998</v>
      </c>
      <c r="Y49" s="5">
        <f t="shared" si="41"/>
        <v>18.3977</v>
      </c>
      <c r="Z49" s="5">
        <f t="shared" si="42"/>
        <v>0</v>
      </c>
      <c r="AA49" s="5">
        <f t="shared" si="43"/>
        <v>250112</v>
      </c>
      <c r="AG49" s="4">
        <v>3998</v>
      </c>
      <c r="AI49" s="5"/>
      <c r="AJ49" s="5"/>
      <c r="AK49" s="5"/>
      <c r="AS49" s="4">
        <v>3277</v>
      </c>
      <c r="AT49" s="4">
        <v>15.5168</v>
      </c>
      <c r="AU49" s="4">
        <v>1.9629099999999999</v>
      </c>
      <c r="AV49" s="4">
        <v>6.9540000000000001E-3</v>
      </c>
      <c r="AW49" s="4">
        <v>288140</v>
      </c>
    </row>
    <row r="50" spans="1:53" x14ac:dyDescent="0.2">
      <c r="A50" s="4">
        <v>240</v>
      </c>
      <c r="B50" s="4">
        <v>1</v>
      </c>
      <c r="C50" s="4">
        <v>3240</v>
      </c>
      <c r="D50" s="4">
        <f t="shared" si="44"/>
        <v>15.750400000000001</v>
      </c>
      <c r="E50" s="5">
        <f t="shared" si="45"/>
        <v>0.62501099999999998</v>
      </c>
      <c r="F50" s="5">
        <f t="shared" si="46"/>
        <v>7.4130000000000003E-3</v>
      </c>
      <c r="G50" s="5">
        <f t="shared" si="47"/>
        <v>295868</v>
      </c>
      <c r="M50" s="4">
        <v>3278</v>
      </c>
      <c r="N50" s="4">
        <f t="shared" si="36"/>
        <v>15.8916</v>
      </c>
      <c r="O50" s="5">
        <f t="shared" si="37"/>
        <v>1.27064</v>
      </c>
      <c r="P50" s="5">
        <f t="shared" si="38"/>
        <v>1.1646999999999999E-2</v>
      </c>
      <c r="Q50" s="5">
        <f t="shared" si="39"/>
        <v>302432</v>
      </c>
      <c r="W50" s="4">
        <v>3318</v>
      </c>
      <c r="X50" s="4">
        <f t="shared" si="40"/>
        <v>0.50748899999999997</v>
      </c>
      <c r="Y50" s="5">
        <f t="shared" si="41"/>
        <v>16.8689</v>
      </c>
      <c r="Z50" s="5">
        <f t="shared" si="42"/>
        <v>0</v>
      </c>
      <c r="AA50" s="5">
        <f t="shared" si="43"/>
        <v>269208</v>
      </c>
      <c r="AG50" s="4">
        <v>3999</v>
      </c>
      <c r="AI50" s="5"/>
      <c r="AJ50" s="5"/>
      <c r="AK50" s="5"/>
      <c r="AS50" s="4">
        <v>3278</v>
      </c>
      <c r="AT50" s="4">
        <v>15.8916</v>
      </c>
      <c r="AU50" s="4">
        <v>1.27064</v>
      </c>
      <c r="AV50" s="4">
        <v>1.1646999999999999E-2</v>
      </c>
      <c r="AW50" s="4">
        <v>302432</v>
      </c>
    </row>
    <row r="51" spans="1:53" x14ac:dyDescent="0.2">
      <c r="B51" s="4">
        <v>2</v>
      </c>
      <c r="C51" s="4">
        <v>3241</v>
      </c>
      <c r="D51" s="4">
        <f t="shared" si="44"/>
        <v>15.3908</v>
      </c>
      <c r="E51" s="5">
        <f t="shared" si="45"/>
        <v>0.60151600000000005</v>
      </c>
      <c r="F51" s="5">
        <f t="shared" si="46"/>
        <v>7.5110000000000003E-3</v>
      </c>
      <c r="G51" s="5">
        <f t="shared" si="47"/>
        <v>295876</v>
      </c>
      <c r="M51" s="4">
        <v>3279</v>
      </c>
      <c r="N51" s="4">
        <f t="shared" si="36"/>
        <v>16.351299999999998</v>
      </c>
      <c r="O51" s="5">
        <f t="shared" si="37"/>
        <v>1.0953299999999999</v>
      </c>
      <c r="P51" s="5">
        <f t="shared" si="38"/>
        <v>9.5519999999999997E-3</v>
      </c>
      <c r="Q51" s="5">
        <f t="shared" si="39"/>
        <v>300780</v>
      </c>
      <c r="W51" s="4">
        <v>3319</v>
      </c>
      <c r="X51" s="4">
        <f t="shared" si="40"/>
        <v>0.46564</v>
      </c>
      <c r="Y51" s="5">
        <f t="shared" si="41"/>
        <v>16.383299999999998</v>
      </c>
      <c r="Z51" s="5">
        <f t="shared" si="42"/>
        <v>0</v>
      </c>
      <c r="AA51" s="5">
        <f t="shared" si="43"/>
        <v>272732</v>
      </c>
      <c r="AG51" s="4">
        <v>4000</v>
      </c>
      <c r="AI51" s="5"/>
      <c r="AJ51" s="5"/>
      <c r="AK51" s="5"/>
      <c r="AS51" s="4">
        <v>3279</v>
      </c>
      <c r="AT51" s="4">
        <v>16.351299999999998</v>
      </c>
      <c r="AU51" s="4">
        <v>1.0953299999999999</v>
      </c>
      <c r="AV51" s="4">
        <v>9.5519999999999997E-3</v>
      </c>
      <c r="AW51" s="4">
        <v>300780</v>
      </c>
    </row>
    <row r="52" spans="1:53" x14ac:dyDescent="0.2">
      <c r="B52" s="4">
        <v>3</v>
      </c>
      <c r="C52" s="4">
        <v>3242</v>
      </c>
      <c r="D52" s="4">
        <f t="shared" si="44"/>
        <v>15.306800000000001</v>
      </c>
      <c r="E52" s="5">
        <f t="shared" si="45"/>
        <v>0.46602300000000002</v>
      </c>
      <c r="F52" s="5">
        <f t="shared" si="46"/>
        <v>6.5120000000000004E-3</v>
      </c>
      <c r="G52" s="5">
        <f t="shared" si="47"/>
        <v>295956</v>
      </c>
      <c r="M52" s="4">
        <v>3280</v>
      </c>
      <c r="N52" s="4">
        <f t="shared" si="36"/>
        <v>15.5489</v>
      </c>
      <c r="O52" s="5">
        <f t="shared" si="37"/>
        <v>0.92369699999999999</v>
      </c>
      <c r="P52" s="5">
        <f t="shared" si="38"/>
        <v>1.0087E-2</v>
      </c>
      <c r="Q52" s="5">
        <f t="shared" si="39"/>
        <v>300284</v>
      </c>
      <c r="W52" s="4">
        <v>3320</v>
      </c>
      <c r="X52" s="4">
        <f t="shared" si="40"/>
        <v>0.467723</v>
      </c>
      <c r="Y52" s="5">
        <f t="shared" si="41"/>
        <v>16.923500000000001</v>
      </c>
      <c r="Z52" s="5">
        <f t="shared" si="42"/>
        <v>0</v>
      </c>
      <c r="AA52" s="5">
        <f t="shared" si="43"/>
        <v>266996</v>
      </c>
      <c r="AG52" s="4">
        <v>4001</v>
      </c>
      <c r="AI52" s="5"/>
      <c r="AJ52" s="5"/>
      <c r="AK52" s="5"/>
      <c r="AS52" s="4">
        <v>3280</v>
      </c>
      <c r="AT52" s="4">
        <v>15.5489</v>
      </c>
      <c r="AU52" s="4">
        <v>0.92369699999999999</v>
      </c>
      <c r="AV52" s="4">
        <v>1.0087E-2</v>
      </c>
      <c r="AW52" s="4">
        <v>300284</v>
      </c>
    </row>
    <row r="53" spans="1:53" x14ac:dyDescent="0.2">
      <c r="B53" s="4">
        <v>4</v>
      </c>
      <c r="C53" s="4">
        <v>3243</v>
      </c>
      <c r="D53" s="4">
        <f t="shared" si="44"/>
        <v>15.8569</v>
      </c>
      <c r="E53" s="5">
        <f t="shared" si="45"/>
        <v>0.49440600000000001</v>
      </c>
      <c r="F53" s="5">
        <f t="shared" si="46"/>
        <v>7.3949999999999997E-3</v>
      </c>
      <c r="G53" s="5">
        <f t="shared" si="47"/>
        <v>295176</v>
      </c>
      <c r="M53" s="4">
        <v>3281</v>
      </c>
      <c r="N53" s="4">
        <f t="shared" si="36"/>
        <v>15.6501</v>
      </c>
      <c r="O53" s="5">
        <f t="shared" si="37"/>
        <v>1.03891</v>
      </c>
      <c r="P53" s="5">
        <f t="shared" si="38"/>
        <v>1.0558E-2</v>
      </c>
      <c r="Q53" s="5">
        <f t="shared" si="39"/>
        <v>301588</v>
      </c>
      <c r="W53" s="4">
        <v>3321</v>
      </c>
      <c r="X53" s="4">
        <f t="shared" si="40"/>
        <v>0.54713599999999996</v>
      </c>
      <c r="Y53" s="5">
        <f t="shared" si="41"/>
        <v>16.476299999999998</v>
      </c>
      <c r="Z53" s="5">
        <f t="shared" si="42"/>
        <v>0</v>
      </c>
      <c r="AA53" s="5">
        <f t="shared" si="43"/>
        <v>269096</v>
      </c>
      <c r="AG53" s="4">
        <v>4002</v>
      </c>
      <c r="AI53" s="5"/>
      <c r="AJ53" s="5"/>
      <c r="AK53" s="5"/>
      <c r="AS53" s="4">
        <v>3281</v>
      </c>
      <c r="AT53" s="4">
        <v>15.6501</v>
      </c>
      <c r="AU53" s="4">
        <v>1.03891</v>
      </c>
      <c r="AV53" s="4">
        <v>1.0558E-2</v>
      </c>
      <c r="AW53" s="4">
        <v>301588</v>
      </c>
    </row>
    <row r="54" spans="1:53" x14ac:dyDescent="0.2">
      <c r="B54" s="4">
        <v>5</v>
      </c>
      <c r="C54" s="4">
        <v>3244</v>
      </c>
      <c r="D54" s="4">
        <f t="shared" si="44"/>
        <v>15.3665</v>
      </c>
      <c r="E54" s="5">
        <f t="shared" si="45"/>
        <v>0.46902199999999999</v>
      </c>
      <c r="F54" s="5">
        <f t="shared" si="46"/>
        <v>7.4650000000000003E-3</v>
      </c>
      <c r="G54" s="5">
        <f t="shared" si="47"/>
        <v>293908</v>
      </c>
      <c r="M54" s="4">
        <v>3282</v>
      </c>
      <c r="N54" s="4">
        <f t="shared" si="36"/>
        <v>15.619899999999999</v>
      </c>
      <c r="O54" s="5">
        <f t="shared" si="37"/>
        <v>1.1415999999999999</v>
      </c>
      <c r="P54" s="5">
        <f t="shared" si="38"/>
        <v>1.0085E-2</v>
      </c>
      <c r="Q54" s="5">
        <f t="shared" si="39"/>
        <v>302032</v>
      </c>
      <c r="W54" s="4">
        <v>3322</v>
      </c>
      <c r="X54" s="4">
        <f t="shared" si="40"/>
        <v>0.44992399999999999</v>
      </c>
      <c r="Y54" s="5">
        <f t="shared" si="41"/>
        <v>16.228100000000001</v>
      </c>
      <c r="Z54" s="5">
        <f t="shared" si="42"/>
        <v>0</v>
      </c>
      <c r="AA54" s="5">
        <f t="shared" si="43"/>
        <v>270076</v>
      </c>
      <c r="AG54" s="4">
        <v>4003</v>
      </c>
      <c r="AI54" s="5"/>
      <c r="AJ54" s="5"/>
      <c r="AK54" s="5"/>
      <c r="AS54" s="4">
        <v>3282</v>
      </c>
      <c r="AT54" s="4">
        <v>15.619899999999999</v>
      </c>
      <c r="AU54" s="4">
        <v>1.1415999999999999</v>
      </c>
      <c r="AV54" s="4">
        <v>1.0085E-2</v>
      </c>
      <c r="AW54" s="4">
        <v>302032</v>
      </c>
    </row>
    <row r="55" spans="1:53" x14ac:dyDescent="0.2">
      <c r="P55" s="6"/>
      <c r="Q55" s="6"/>
      <c r="AI55" s="5"/>
      <c r="AJ55" s="5"/>
      <c r="AK55" s="5"/>
      <c r="AS55" s="4">
        <v>3283</v>
      </c>
      <c r="AT55" s="4">
        <v>0.574291</v>
      </c>
      <c r="AU55" s="4">
        <v>43.849499999999999</v>
      </c>
      <c r="AV55" s="4">
        <v>0.43179899999999999</v>
      </c>
      <c r="AW55" s="4">
        <v>232820</v>
      </c>
    </row>
    <row r="56" spans="1:53" x14ac:dyDescent="0.2">
      <c r="P56" s="6"/>
      <c r="Q56" s="6"/>
      <c r="AS56" s="4">
        <v>3284</v>
      </c>
      <c r="AT56" s="4">
        <v>0.58481099999999997</v>
      </c>
      <c r="AU56" s="4">
        <v>44.5261</v>
      </c>
      <c r="AV56" s="4">
        <v>0.38792100000000002</v>
      </c>
      <c r="AW56" s="4">
        <v>232784</v>
      </c>
    </row>
    <row r="57" spans="1:53" x14ac:dyDescent="0.2">
      <c r="AS57" s="4">
        <v>3285</v>
      </c>
      <c r="AT57" s="4">
        <v>0.58461300000000005</v>
      </c>
      <c r="AU57" s="4">
        <v>43.277999999999999</v>
      </c>
      <c r="AV57" s="4">
        <v>0.387235</v>
      </c>
      <c r="AW57" s="4">
        <v>232844</v>
      </c>
    </row>
    <row r="58" spans="1:53" x14ac:dyDescent="0.2">
      <c r="AS58" s="4">
        <v>3286</v>
      </c>
      <c r="AT58" s="4">
        <v>0.58462599999999998</v>
      </c>
      <c r="AU58" s="4">
        <v>43.0959</v>
      </c>
      <c r="AV58" s="4">
        <v>0.387963</v>
      </c>
      <c r="AW58" s="4">
        <v>232856</v>
      </c>
    </row>
    <row r="59" spans="1:53" x14ac:dyDescent="0.2">
      <c r="AS59" s="4">
        <v>3287</v>
      </c>
      <c r="AT59" s="4">
        <v>0.58425499999999997</v>
      </c>
      <c r="AU59" s="4">
        <v>43.2241</v>
      </c>
      <c r="AV59" s="4">
        <v>0.385523</v>
      </c>
      <c r="AW59" s="4">
        <v>232864</v>
      </c>
    </row>
    <row r="60" spans="1:53" x14ac:dyDescent="0.2">
      <c r="A60" s="4" t="s">
        <v>31</v>
      </c>
      <c r="B60" s="4">
        <v>1</v>
      </c>
      <c r="C60" s="4">
        <v>3669</v>
      </c>
      <c r="D60" s="4">
        <f t="shared" ref="D60:D69" si="48">VLOOKUP(C60,$AS$2:$AW$5900,2)</f>
        <v>15.125500000000001</v>
      </c>
      <c r="E60" s="5">
        <f t="shared" ref="E60:E69" si="49">VLOOKUP(C60,$AS$2:$AW$5900,3)</f>
        <v>2.2309399999999999</v>
      </c>
      <c r="F60" s="5">
        <f t="shared" ref="F60:F69" si="50">VLOOKUP(C60,$AS$2:$AW$5900,4)</f>
        <v>3.7072000000000001E-2</v>
      </c>
      <c r="G60" s="5">
        <f t="shared" ref="G60:G69" si="51">VLOOKUP(C60,$AS$2:$AW$5900,5)</f>
        <v>293512</v>
      </c>
      <c r="H60" s="4">
        <v>3679</v>
      </c>
      <c r="I60" s="4">
        <f t="shared" ref="I60:I69" si="52">VLOOKUP(H60,$AS$2:$AW$5900,2)</f>
        <v>15.4894</v>
      </c>
      <c r="J60" s="5">
        <f t="shared" ref="J60:J69" si="53">VLOOKUP(H60,$AS$2:$AW$5900,3)</f>
        <v>9.5257400000000008</v>
      </c>
      <c r="K60" s="5">
        <f t="shared" ref="K60:K69" si="54">VLOOKUP(H60,$AS$2:$AW$5900,4)</f>
        <v>0</v>
      </c>
      <c r="L60" s="5">
        <f t="shared" ref="L60:L69" si="55">VLOOKUP(H60,$AS$2:$AW$5900,5)</f>
        <v>294344</v>
      </c>
      <c r="M60" s="4">
        <v>3689</v>
      </c>
      <c r="N60" s="4">
        <f t="shared" ref="N60:N69" si="56">VLOOKUP(M60,$AS$2:$AW$5900,2)</f>
        <v>15.6516</v>
      </c>
      <c r="O60" s="5">
        <f t="shared" ref="O60:O69" si="57">VLOOKUP(M60,$AS$2:$AW$5900,3)</f>
        <v>4.8765099999999997</v>
      </c>
      <c r="P60" s="5">
        <f t="shared" ref="P60:P69" si="58">VLOOKUP(M60,$AS$2:$AW$5900,4)</f>
        <v>3.7099E-2</v>
      </c>
      <c r="Q60" s="5">
        <f t="shared" ref="Q60:Q69" si="59">VLOOKUP(M60,$AS$2:$AW$5900,5)</f>
        <v>355316</v>
      </c>
      <c r="R60" s="4">
        <v>3699</v>
      </c>
      <c r="S60" s="4">
        <f t="shared" ref="S60:S69" si="60">VLOOKUP(R60,$AS$2:$AW$5900,2)</f>
        <v>0.58275399999999999</v>
      </c>
      <c r="T60" s="5">
        <f t="shared" ref="T60:T69" si="61">VLOOKUP(R60,$AS$2:$AW$5900,3)</f>
        <v>45.343600000000002</v>
      </c>
      <c r="U60" s="5">
        <f t="shared" ref="U60:U69" si="62">VLOOKUP(R60,$AS$2:$AW$5900,4)</f>
        <v>0.30604799999999999</v>
      </c>
      <c r="V60" s="5">
        <f t="shared" ref="V60:V69" si="63">VLOOKUP(R60,$AS$2:$AW$5900,5)</f>
        <v>227800</v>
      </c>
      <c r="W60" s="4">
        <v>3724</v>
      </c>
      <c r="X60" s="4">
        <f t="shared" ref="X60:X69" si="64">VLOOKUP(W60,$AS$2:$AW$5900,2)</f>
        <v>0.56540900000000005</v>
      </c>
      <c r="Y60" s="5">
        <f t="shared" ref="Y60:Y69" si="65">VLOOKUP(W60,$AS$2:$AW$5900,3)</f>
        <v>18.3398</v>
      </c>
      <c r="Z60" s="5">
        <f t="shared" ref="Z60:Z69" si="66">VLOOKUP(W60,$AS$2:$AW$5900,4)</f>
        <v>0</v>
      </c>
      <c r="AA60" s="5">
        <f t="shared" ref="AA60:AA69" si="67">VLOOKUP(W60,$AS$2:$AW$5900,5)</f>
        <v>282300</v>
      </c>
      <c r="AB60" s="4">
        <v>3749</v>
      </c>
      <c r="AC60" s="4">
        <f t="shared" ref="AC60:AC69" si="68">VLOOKUP(AB60,$AS$2:$AW$5900,2)</f>
        <v>0</v>
      </c>
      <c r="AD60" s="5">
        <f t="shared" ref="AD60:AD69" si="69">VLOOKUP(AB60,$AS$2:$AW$5900,3)</f>
        <v>2.9068100000000001</v>
      </c>
      <c r="AE60" s="5">
        <f t="shared" ref="AE60:AE69" si="70">VLOOKUP(AB60,$AS$2:$AW$5900,4)</f>
        <v>0</v>
      </c>
      <c r="AF60" s="5">
        <f t="shared" ref="AF60:AF69" si="71">VLOOKUP(AB60,$AS$2:$AW$5900,5)</f>
        <v>136180</v>
      </c>
      <c r="AG60" s="4">
        <v>3774</v>
      </c>
      <c r="AL60" s="4">
        <v>3799</v>
      </c>
      <c r="AM60" s="4">
        <f t="shared" ref="AM60:AM69" si="72">VLOOKUP(AL60,$AS$2:$AW$5900,2)</f>
        <v>26.1752</v>
      </c>
      <c r="AN60" s="5">
        <f t="shared" ref="AN60:AN69" si="73">VLOOKUP(AL60,$AS$2:$AW$5900,3)</f>
        <v>8.9227299999999996</v>
      </c>
      <c r="AO60" s="5">
        <f t="shared" ref="AO60:AO69" si="74">VLOOKUP(AL60,$AS$2:$AW$5900,4)</f>
        <v>0</v>
      </c>
      <c r="AP60" s="5">
        <f t="shared" ref="AP60:AP69" si="75">VLOOKUP(AL60,$AS$2:$AW$5900,5)</f>
        <v>1179512</v>
      </c>
      <c r="AS60" s="4">
        <v>3298</v>
      </c>
      <c r="AT60" s="4">
        <v>0.27402100000000001</v>
      </c>
      <c r="AU60" s="4">
        <v>39.725099999999998</v>
      </c>
      <c r="AV60" s="4">
        <v>0</v>
      </c>
      <c r="AW60" s="4">
        <v>231100</v>
      </c>
      <c r="BA60" s="9"/>
    </row>
    <row r="61" spans="1:53" x14ac:dyDescent="0.2">
      <c r="B61" s="4">
        <v>2</v>
      </c>
      <c r="C61" s="4">
        <v>3670</v>
      </c>
      <c r="D61" s="4">
        <f t="shared" si="48"/>
        <v>15.256500000000001</v>
      </c>
      <c r="E61" s="5">
        <f t="shared" si="49"/>
        <v>2.34531</v>
      </c>
      <c r="F61" s="5">
        <f t="shared" si="50"/>
        <v>3.5226E-2</v>
      </c>
      <c r="G61" s="5">
        <f t="shared" si="51"/>
        <v>291648</v>
      </c>
      <c r="H61" s="4">
        <v>3680</v>
      </c>
      <c r="I61" s="4">
        <f t="shared" si="52"/>
        <v>15.6456</v>
      </c>
      <c r="J61" s="5">
        <f t="shared" si="53"/>
        <v>9.6771899999999995</v>
      </c>
      <c r="K61" s="5">
        <f t="shared" si="54"/>
        <v>0</v>
      </c>
      <c r="L61" s="5">
        <f t="shared" si="55"/>
        <v>294264</v>
      </c>
      <c r="M61" s="4">
        <v>3690</v>
      </c>
      <c r="N61" s="4">
        <f t="shared" si="56"/>
        <v>15.4619</v>
      </c>
      <c r="O61" s="5">
        <f t="shared" si="57"/>
        <v>5.1993799999999997</v>
      </c>
      <c r="P61" s="5">
        <f t="shared" si="58"/>
        <v>3.7374999999999999E-2</v>
      </c>
      <c r="Q61" s="5">
        <f t="shared" si="59"/>
        <v>354180</v>
      </c>
      <c r="R61" s="4">
        <v>3700</v>
      </c>
      <c r="S61" s="4">
        <f t="shared" si="60"/>
        <v>0.58341100000000001</v>
      </c>
      <c r="T61" s="5">
        <f t="shared" si="61"/>
        <v>45.371200000000002</v>
      </c>
      <c r="U61" s="5">
        <f t="shared" si="62"/>
        <v>0.30445</v>
      </c>
      <c r="V61" s="5">
        <f t="shared" si="63"/>
        <v>227808</v>
      </c>
      <c r="W61" s="4">
        <v>3725</v>
      </c>
      <c r="X61" s="4">
        <f t="shared" si="64"/>
        <v>0.443409</v>
      </c>
      <c r="Y61" s="5">
        <f t="shared" si="65"/>
        <v>17.948599999999999</v>
      </c>
      <c r="Z61" s="5">
        <f t="shared" si="66"/>
        <v>0</v>
      </c>
      <c r="AA61" s="5">
        <f t="shared" si="67"/>
        <v>274128</v>
      </c>
      <c r="AB61" s="4">
        <v>3750</v>
      </c>
      <c r="AC61" s="4">
        <f t="shared" si="68"/>
        <v>0</v>
      </c>
      <c r="AD61" s="5">
        <f t="shared" si="69"/>
        <v>2.9582299999999999</v>
      </c>
      <c r="AE61" s="5">
        <f t="shared" si="70"/>
        <v>0</v>
      </c>
      <c r="AF61" s="5">
        <f t="shared" si="71"/>
        <v>138920</v>
      </c>
      <c r="AG61" s="4">
        <v>3775</v>
      </c>
      <c r="AL61" s="4">
        <v>3800</v>
      </c>
      <c r="AM61" s="4">
        <f t="shared" si="72"/>
        <v>26.269200000000001</v>
      </c>
      <c r="AN61" s="5">
        <f t="shared" si="73"/>
        <v>8.9220400000000009</v>
      </c>
      <c r="AO61" s="5">
        <f t="shared" si="74"/>
        <v>0</v>
      </c>
      <c r="AP61" s="5">
        <f t="shared" si="75"/>
        <v>1179508</v>
      </c>
      <c r="AS61" s="4">
        <v>3299</v>
      </c>
      <c r="AT61" s="4">
        <v>0.27430599999999999</v>
      </c>
      <c r="AU61" s="4">
        <v>40.646500000000003</v>
      </c>
      <c r="AV61" s="4">
        <v>0</v>
      </c>
      <c r="AW61" s="4">
        <v>231112</v>
      </c>
      <c r="BA61" s="9"/>
    </row>
    <row r="62" spans="1:53" x14ac:dyDescent="0.2">
      <c r="B62" s="4">
        <v>3</v>
      </c>
      <c r="C62" s="4">
        <v>3671</v>
      </c>
      <c r="D62" s="4">
        <f t="shared" si="48"/>
        <v>15.3508</v>
      </c>
      <c r="E62" s="5">
        <f t="shared" si="49"/>
        <v>2.2244999999999999</v>
      </c>
      <c r="F62" s="5">
        <f t="shared" si="50"/>
        <v>3.6898E-2</v>
      </c>
      <c r="G62" s="5">
        <f t="shared" si="51"/>
        <v>291644</v>
      </c>
      <c r="H62" s="4">
        <v>3681</v>
      </c>
      <c r="I62" s="4">
        <f t="shared" si="52"/>
        <v>15.493</v>
      </c>
      <c r="J62" s="5">
        <f t="shared" si="53"/>
        <v>10.0741</v>
      </c>
      <c r="K62" s="5">
        <f t="shared" si="54"/>
        <v>0</v>
      </c>
      <c r="L62" s="5">
        <f t="shared" si="55"/>
        <v>294352</v>
      </c>
      <c r="M62" s="4">
        <v>3691</v>
      </c>
      <c r="N62" s="4">
        <f t="shared" si="56"/>
        <v>15.743499999999999</v>
      </c>
      <c r="O62" s="5">
        <f t="shared" si="57"/>
        <v>5.3307700000000002</v>
      </c>
      <c r="P62" s="5">
        <f t="shared" si="58"/>
        <v>3.7184000000000002E-2</v>
      </c>
      <c r="Q62" s="5">
        <f t="shared" si="59"/>
        <v>352636</v>
      </c>
      <c r="R62" s="4">
        <v>3701</v>
      </c>
      <c r="S62" s="4">
        <f t="shared" si="60"/>
        <v>0.58528500000000006</v>
      </c>
      <c r="T62" s="5">
        <f t="shared" si="61"/>
        <v>47.466299999999997</v>
      </c>
      <c r="U62" s="5">
        <f t="shared" si="62"/>
        <v>0.33222699999999999</v>
      </c>
      <c r="V62" s="5">
        <f t="shared" si="63"/>
        <v>227800</v>
      </c>
      <c r="W62" s="4">
        <v>3726</v>
      </c>
      <c r="X62" s="4">
        <f t="shared" si="64"/>
        <v>0.49432500000000001</v>
      </c>
      <c r="Y62" s="5">
        <f t="shared" si="65"/>
        <v>18.045999999999999</v>
      </c>
      <c r="Z62" s="5">
        <f t="shared" si="66"/>
        <v>0</v>
      </c>
      <c r="AA62" s="5">
        <f t="shared" si="67"/>
        <v>286268</v>
      </c>
      <c r="AB62" s="4">
        <v>3751</v>
      </c>
      <c r="AC62" s="4">
        <f t="shared" si="68"/>
        <v>0</v>
      </c>
      <c r="AD62" s="5">
        <f t="shared" si="69"/>
        <v>2.9596800000000001</v>
      </c>
      <c r="AE62" s="5">
        <f t="shared" si="70"/>
        <v>0</v>
      </c>
      <c r="AF62" s="5">
        <f t="shared" si="71"/>
        <v>136176</v>
      </c>
      <c r="AG62" s="4">
        <v>3776</v>
      </c>
      <c r="AL62" s="4">
        <v>3801</v>
      </c>
      <c r="AM62" s="4">
        <f t="shared" si="72"/>
        <v>26.261600000000001</v>
      </c>
      <c r="AN62" s="5">
        <f t="shared" si="73"/>
        <v>8.9304299999999994</v>
      </c>
      <c r="AO62" s="5">
        <f t="shared" si="74"/>
        <v>0</v>
      </c>
      <c r="AP62" s="5">
        <f t="shared" si="75"/>
        <v>1179504</v>
      </c>
      <c r="AS62" s="4">
        <v>3300</v>
      </c>
      <c r="AT62" s="4">
        <v>0.273978</v>
      </c>
      <c r="AU62" s="4">
        <v>39.329300000000003</v>
      </c>
      <c r="AV62" s="4">
        <v>0</v>
      </c>
      <c r="AW62" s="4">
        <v>231088</v>
      </c>
      <c r="BA62" s="9"/>
    </row>
    <row r="63" spans="1:53" x14ac:dyDescent="0.2">
      <c r="B63" s="4">
        <v>4</v>
      </c>
      <c r="C63" s="4">
        <v>3672</v>
      </c>
      <c r="D63" s="4">
        <f t="shared" si="48"/>
        <v>15.4034</v>
      </c>
      <c r="E63" s="5">
        <f t="shared" si="49"/>
        <v>2.1185100000000001</v>
      </c>
      <c r="F63" s="5">
        <f t="shared" si="50"/>
        <v>3.6680999999999998E-2</v>
      </c>
      <c r="G63" s="5">
        <f t="shared" si="51"/>
        <v>293704</v>
      </c>
      <c r="H63" s="4">
        <v>3682</v>
      </c>
      <c r="I63" s="4">
        <f t="shared" si="52"/>
        <v>15.685700000000001</v>
      </c>
      <c r="J63" s="5">
        <f t="shared" si="53"/>
        <v>9.3525299999999998</v>
      </c>
      <c r="K63" s="5">
        <f t="shared" si="54"/>
        <v>0</v>
      </c>
      <c r="L63" s="5">
        <f t="shared" si="55"/>
        <v>294332</v>
      </c>
      <c r="M63" s="4">
        <v>3692</v>
      </c>
      <c r="N63" s="4">
        <f t="shared" si="56"/>
        <v>15.7514</v>
      </c>
      <c r="O63" s="5">
        <f t="shared" si="57"/>
        <v>5.6263500000000004</v>
      </c>
      <c r="P63" s="5">
        <f t="shared" si="58"/>
        <v>3.7545000000000002E-2</v>
      </c>
      <c r="Q63" s="5">
        <f t="shared" si="59"/>
        <v>354440</v>
      </c>
      <c r="R63" s="4">
        <v>3702</v>
      </c>
      <c r="S63" s="4">
        <f t="shared" si="60"/>
        <v>0.58556900000000001</v>
      </c>
      <c r="T63" s="5">
        <f t="shared" si="61"/>
        <v>45.282800000000002</v>
      </c>
      <c r="U63" s="5">
        <f t="shared" si="62"/>
        <v>0.30523899999999998</v>
      </c>
      <c r="V63" s="5">
        <f t="shared" si="63"/>
        <v>227796</v>
      </c>
      <c r="W63" s="4">
        <v>3727</v>
      </c>
      <c r="X63" s="4">
        <f t="shared" si="64"/>
        <v>0.51971699999999998</v>
      </c>
      <c r="Y63" s="5">
        <f t="shared" si="65"/>
        <v>17.2593</v>
      </c>
      <c r="Z63" s="5">
        <f t="shared" si="66"/>
        <v>0</v>
      </c>
      <c r="AA63" s="5">
        <f t="shared" si="67"/>
        <v>267068</v>
      </c>
      <c r="AB63" s="4">
        <v>3752</v>
      </c>
      <c r="AC63" s="4">
        <f t="shared" si="68"/>
        <v>0</v>
      </c>
      <c r="AD63" s="5">
        <f t="shared" si="69"/>
        <v>3.03477</v>
      </c>
      <c r="AE63" s="5">
        <f t="shared" si="70"/>
        <v>0</v>
      </c>
      <c r="AF63" s="5">
        <f t="shared" si="71"/>
        <v>136184</v>
      </c>
      <c r="AG63" s="4">
        <v>3777</v>
      </c>
      <c r="AL63" s="4">
        <v>3802</v>
      </c>
      <c r="AM63" s="4">
        <f t="shared" si="72"/>
        <v>26.086600000000001</v>
      </c>
      <c r="AN63" s="5">
        <f t="shared" si="73"/>
        <v>8.9313800000000008</v>
      </c>
      <c r="AO63" s="5">
        <f t="shared" si="74"/>
        <v>0</v>
      </c>
      <c r="AP63" s="5">
        <f t="shared" si="75"/>
        <v>1179516</v>
      </c>
      <c r="AS63" s="4">
        <v>3301</v>
      </c>
      <c r="AT63" s="4">
        <v>0.27391300000000002</v>
      </c>
      <c r="AU63" s="4">
        <v>39.546599999999998</v>
      </c>
      <c r="AV63" s="4">
        <v>0</v>
      </c>
      <c r="AW63" s="4">
        <v>231116</v>
      </c>
      <c r="BA63" s="9"/>
    </row>
    <row r="64" spans="1:53" x14ac:dyDescent="0.2">
      <c r="B64" s="4">
        <v>5</v>
      </c>
      <c r="C64" s="4">
        <v>3673</v>
      </c>
      <c r="D64" s="4">
        <f t="shared" si="48"/>
        <v>15.5137</v>
      </c>
      <c r="E64" s="5">
        <f t="shared" si="49"/>
        <v>2.1094300000000001</v>
      </c>
      <c r="F64" s="5">
        <f t="shared" si="50"/>
        <v>3.7060000000000003E-2</v>
      </c>
      <c r="G64" s="5">
        <f t="shared" si="51"/>
        <v>293676</v>
      </c>
      <c r="H64" s="4">
        <v>3683</v>
      </c>
      <c r="I64" s="4">
        <f t="shared" si="52"/>
        <v>15.713100000000001</v>
      </c>
      <c r="J64" s="5">
        <f t="shared" si="53"/>
        <v>9.6744500000000002</v>
      </c>
      <c r="K64" s="5">
        <f t="shared" si="54"/>
        <v>0</v>
      </c>
      <c r="L64" s="5">
        <f t="shared" si="55"/>
        <v>294348</v>
      </c>
      <c r="M64" s="4">
        <v>3693</v>
      </c>
      <c r="N64" s="4">
        <f t="shared" si="56"/>
        <v>15.4359</v>
      </c>
      <c r="O64" s="5">
        <f t="shared" si="57"/>
        <v>5.2631500000000004</v>
      </c>
      <c r="P64" s="5">
        <f t="shared" si="58"/>
        <v>3.7391000000000001E-2</v>
      </c>
      <c r="Q64" s="5">
        <f t="shared" si="59"/>
        <v>356028</v>
      </c>
      <c r="R64" s="4">
        <v>3703</v>
      </c>
      <c r="S64" s="4">
        <f t="shared" si="60"/>
        <v>0.58388799999999996</v>
      </c>
      <c r="T64" s="5">
        <f t="shared" si="61"/>
        <v>45.380200000000002</v>
      </c>
      <c r="U64" s="5">
        <f t="shared" si="62"/>
        <v>0.305562</v>
      </c>
      <c r="V64" s="5">
        <f t="shared" si="63"/>
        <v>227792</v>
      </c>
      <c r="W64" s="4">
        <v>3728</v>
      </c>
      <c r="X64" s="4">
        <f t="shared" si="64"/>
        <v>0.43969599999999998</v>
      </c>
      <c r="Y64" s="5">
        <f t="shared" si="65"/>
        <v>17.0169</v>
      </c>
      <c r="Z64" s="5">
        <f t="shared" si="66"/>
        <v>0</v>
      </c>
      <c r="AA64" s="5">
        <f t="shared" si="67"/>
        <v>240596</v>
      </c>
      <c r="AB64" s="4">
        <v>3753</v>
      </c>
      <c r="AC64" s="4">
        <f t="shared" si="68"/>
        <v>0</v>
      </c>
      <c r="AD64" s="5">
        <f t="shared" si="69"/>
        <v>2.8439800000000002</v>
      </c>
      <c r="AE64" s="5">
        <f t="shared" si="70"/>
        <v>0</v>
      </c>
      <c r="AF64" s="5">
        <f t="shared" si="71"/>
        <v>136192</v>
      </c>
      <c r="AG64" s="4">
        <v>3778</v>
      </c>
      <c r="AL64" s="4">
        <v>3803</v>
      </c>
      <c r="AM64" s="4">
        <f t="shared" si="72"/>
        <v>26.5182</v>
      </c>
      <c r="AN64" s="5">
        <f t="shared" si="73"/>
        <v>8.9384899999999998</v>
      </c>
      <c r="AO64" s="5">
        <f t="shared" si="74"/>
        <v>0</v>
      </c>
      <c r="AP64" s="5">
        <f t="shared" si="75"/>
        <v>1179500</v>
      </c>
      <c r="AS64" s="4">
        <v>3302</v>
      </c>
      <c r="AT64" s="4">
        <v>0.27415299999999998</v>
      </c>
      <c r="AU64" s="4">
        <v>39.777900000000002</v>
      </c>
      <c r="AV64" s="4">
        <v>0</v>
      </c>
      <c r="AW64" s="4">
        <v>230980</v>
      </c>
      <c r="BA64" s="9"/>
    </row>
    <row r="65" spans="1:1024" x14ac:dyDescent="0.2">
      <c r="A65" s="4" t="s">
        <v>32</v>
      </c>
      <c r="B65" s="4">
        <v>1</v>
      </c>
      <c r="C65" s="4">
        <v>3674</v>
      </c>
      <c r="D65" s="4">
        <f t="shared" si="48"/>
        <v>15.3315</v>
      </c>
      <c r="E65" s="5">
        <f t="shared" si="49"/>
        <v>1.47448</v>
      </c>
      <c r="F65" s="5">
        <f t="shared" si="50"/>
        <v>2.1663999999999999E-2</v>
      </c>
      <c r="G65" s="5">
        <f t="shared" si="51"/>
        <v>303028</v>
      </c>
      <c r="H65" s="4">
        <v>3684</v>
      </c>
      <c r="I65" s="4">
        <f t="shared" si="52"/>
        <v>15.433299999999999</v>
      </c>
      <c r="J65" s="5">
        <f t="shared" si="53"/>
        <v>8.9595400000000005</v>
      </c>
      <c r="K65" s="5">
        <f t="shared" si="54"/>
        <v>0</v>
      </c>
      <c r="L65" s="5">
        <f t="shared" si="55"/>
        <v>264168</v>
      </c>
      <c r="M65" s="4">
        <v>3694</v>
      </c>
      <c r="N65" s="4">
        <f t="shared" si="56"/>
        <v>15.5108</v>
      </c>
      <c r="O65" s="5">
        <f t="shared" si="57"/>
        <v>3.28159</v>
      </c>
      <c r="P65" s="5">
        <f t="shared" si="58"/>
        <v>3.4242000000000002E-2</v>
      </c>
      <c r="Q65" s="5">
        <f t="shared" si="59"/>
        <v>317492</v>
      </c>
      <c r="R65" s="4">
        <v>3704</v>
      </c>
      <c r="S65" s="4">
        <f t="shared" si="60"/>
        <v>0.58502200000000004</v>
      </c>
      <c r="T65" s="5">
        <f t="shared" si="61"/>
        <v>48.467100000000002</v>
      </c>
      <c r="U65" s="5">
        <f t="shared" si="62"/>
        <v>0.398256</v>
      </c>
      <c r="V65" s="5">
        <f t="shared" si="63"/>
        <v>237032</v>
      </c>
      <c r="W65" s="4">
        <v>3729</v>
      </c>
      <c r="X65" s="4">
        <f t="shared" si="64"/>
        <v>0.56093400000000004</v>
      </c>
      <c r="Y65" s="5">
        <f t="shared" si="65"/>
        <v>18.5916</v>
      </c>
      <c r="Z65" s="5">
        <f t="shared" si="66"/>
        <v>0</v>
      </c>
      <c r="AA65" s="5">
        <f t="shared" si="67"/>
        <v>267076</v>
      </c>
      <c r="AB65" s="4">
        <v>3754</v>
      </c>
      <c r="AC65" s="4">
        <f t="shared" si="68"/>
        <v>0</v>
      </c>
      <c r="AD65" s="5">
        <f t="shared" si="69"/>
        <v>2.8771100000000001</v>
      </c>
      <c r="AE65" s="5">
        <f t="shared" si="70"/>
        <v>0</v>
      </c>
      <c r="AF65" s="5">
        <f t="shared" si="71"/>
        <v>136220</v>
      </c>
      <c r="AG65" s="4">
        <v>3779</v>
      </c>
      <c r="AL65" s="4">
        <v>3804</v>
      </c>
      <c r="AM65" s="4">
        <f t="shared" si="72"/>
        <v>26.1511</v>
      </c>
      <c r="AN65" s="5">
        <f t="shared" si="73"/>
        <v>8.7728800000000007</v>
      </c>
      <c r="AO65" s="5">
        <f t="shared" si="74"/>
        <v>0</v>
      </c>
      <c r="AP65" s="5">
        <f t="shared" si="75"/>
        <v>1118552</v>
      </c>
      <c r="AS65" s="4">
        <v>3303</v>
      </c>
      <c r="AT65" s="4">
        <v>0.20857899999999999</v>
      </c>
      <c r="AU65" s="4">
        <v>17.509</v>
      </c>
      <c r="AV65" s="4">
        <v>0</v>
      </c>
      <c r="AW65" s="4">
        <v>235736</v>
      </c>
      <c r="BA65" s="9"/>
    </row>
    <row r="66" spans="1:1024" x14ac:dyDescent="0.2">
      <c r="B66" s="4">
        <v>2</v>
      </c>
      <c r="C66" s="4">
        <v>3675</v>
      </c>
      <c r="D66" s="4">
        <f t="shared" si="48"/>
        <v>15.3062</v>
      </c>
      <c r="E66" s="5">
        <f t="shared" si="49"/>
        <v>1.62304</v>
      </c>
      <c r="F66" s="5">
        <f t="shared" si="50"/>
        <v>1.9178000000000001E-2</v>
      </c>
      <c r="G66" s="5">
        <f t="shared" si="51"/>
        <v>307256</v>
      </c>
      <c r="H66" s="4">
        <v>3685</v>
      </c>
      <c r="I66" s="4">
        <f t="shared" si="52"/>
        <v>15.299899999999999</v>
      </c>
      <c r="J66" s="5">
        <f t="shared" si="53"/>
        <v>8.9470799999999997</v>
      </c>
      <c r="K66" s="5">
        <f t="shared" si="54"/>
        <v>0</v>
      </c>
      <c r="L66" s="5">
        <f t="shared" si="55"/>
        <v>264172</v>
      </c>
      <c r="M66" s="4">
        <v>3695</v>
      </c>
      <c r="N66" s="4">
        <f t="shared" si="56"/>
        <v>15.570399999999999</v>
      </c>
      <c r="O66" s="5">
        <f t="shared" si="57"/>
        <v>3.5257200000000002</v>
      </c>
      <c r="P66" s="5">
        <f t="shared" si="58"/>
        <v>2.3316E-2</v>
      </c>
      <c r="Q66" s="5">
        <f t="shared" si="59"/>
        <v>310640</v>
      </c>
      <c r="R66" s="4">
        <v>3705</v>
      </c>
      <c r="S66" s="4">
        <f t="shared" si="60"/>
        <v>0.58438800000000002</v>
      </c>
      <c r="T66" s="5">
        <f t="shared" si="61"/>
        <v>44.655999999999999</v>
      </c>
      <c r="U66" s="5">
        <f t="shared" si="62"/>
        <v>0.34942499999999999</v>
      </c>
      <c r="V66" s="5">
        <f t="shared" si="63"/>
        <v>237104</v>
      </c>
      <c r="W66" s="4">
        <v>3730</v>
      </c>
      <c r="X66" s="4">
        <f t="shared" si="64"/>
        <v>0.56819200000000003</v>
      </c>
      <c r="Y66" s="5">
        <f t="shared" si="65"/>
        <v>16.877099999999999</v>
      </c>
      <c r="Z66" s="5">
        <f t="shared" si="66"/>
        <v>0</v>
      </c>
      <c r="AA66" s="5">
        <f t="shared" si="67"/>
        <v>274312</v>
      </c>
      <c r="AB66" s="4">
        <v>3755</v>
      </c>
      <c r="AC66" s="4">
        <f t="shared" si="68"/>
        <v>0</v>
      </c>
      <c r="AD66" s="5">
        <f t="shared" si="69"/>
        <v>2.8908800000000001</v>
      </c>
      <c r="AE66" s="5">
        <f t="shared" si="70"/>
        <v>0</v>
      </c>
      <c r="AF66" s="5">
        <f t="shared" si="71"/>
        <v>136184</v>
      </c>
      <c r="AG66" s="4">
        <v>3780</v>
      </c>
      <c r="AL66" s="4">
        <v>3805</v>
      </c>
      <c r="AM66" s="4">
        <f t="shared" si="72"/>
        <v>26.324300000000001</v>
      </c>
      <c r="AN66" s="5">
        <f t="shared" si="73"/>
        <v>8.7468299999999992</v>
      </c>
      <c r="AO66" s="5">
        <f t="shared" si="74"/>
        <v>0</v>
      </c>
      <c r="AP66" s="5">
        <f t="shared" si="75"/>
        <v>1118484</v>
      </c>
      <c r="AS66" s="4">
        <v>3304</v>
      </c>
      <c r="AT66" s="4">
        <v>0.204231</v>
      </c>
      <c r="AU66" s="4">
        <v>18.038499999999999</v>
      </c>
      <c r="AV66" s="4">
        <v>0</v>
      </c>
      <c r="AW66" s="4">
        <v>236984</v>
      </c>
      <c r="BA66" s="9"/>
    </row>
    <row r="67" spans="1:1024" x14ac:dyDescent="0.2">
      <c r="B67" s="4">
        <v>3</v>
      </c>
      <c r="C67" s="4">
        <v>3676</v>
      </c>
      <c r="D67" s="4">
        <f t="shared" si="48"/>
        <v>16.143799999999999</v>
      </c>
      <c r="E67" s="5">
        <f t="shared" si="49"/>
        <v>1.6273</v>
      </c>
      <c r="F67" s="5">
        <f t="shared" si="50"/>
        <v>2.0218E-2</v>
      </c>
      <c r="G67" s="5">
        <f t="shared" si="51"/>
        <v>302372</v>
      </c>
      <c r="H67" s="4">
        <v>3686</v>
      </c>
      <c r="I67" s="4">
        <f t="shared" si="52"/>
        <v>15.5099</v>
      </c>
      <c r="J67" s="5">
        <f t="shared" si="53"/>
        <v>9.2010299999999994</v>
      </c>
      <c r="K67" s="5">
        <f t="shared" si="54"/>
        <v>0</v>
      </c>
      <c r="L67" s="5">
        <f t="shared" si="55"/>
        <v>264256</v>
      </c>
      <c r="M67" s="4">
        <v>3696</v>
      </c>
      <c r="N67" s="4">
        <f t="shared" si="56"/>
        <v>15.662599999999999</v>
      </c>
      <c r="O67" s="5">
        <f t="shared" si="57"/>
        <v>3.4619399999999998</v>
      </c>
      <c r="P67" s="5">
        <f t="shared" si="58"/>
        <v>2.0334000000000001E-2</v>
      </c>
      <c r="Q67" s="5">
        <f t="shared" si="59"/>
        <v>314504</v>
      </c>
      <c r="R67" s="4">
        <v>3706</v>
      </c>
      <c r="S67" s="4">
        <f t="shared" si="60"/>
        <v>0.58427899999999999</v>
      </c>
      <c r="T67" s="5">
        <f t="shared" si="61"/>
        <v>44.554099999999998</v>
      </c>
      <c r="U67" s="5">
        <f t="shared" si="62"/>
        <v>0.34972700000000001</v>
      </c>
      <c r="V67" s="5">
        <f t="shared" si="63"/>
        <v>237116</v>
      </c>
      <c r="W67" s="4">
        <v>3731</v>
      </c>
      <c r="X67" s="4">
        <f t="shared" si="64"/>
        <v>0.48647800000000002</v>
      </c>
      <c r="Y67" s="5">
        <f t="shared" si="65"/>
        <v>17.5032</v>
      </c>
      <c r="Z67" s="5">
        <f t="shared" si="66"/>
        <v>0</v>
      </c>
      <c r="AA67" s="5">
        <f t="shared" si="67"/>
        <v>264552</v>
      </c>
      <c r="AB67" s="4">
        <v>3756</v>
      </c>
      <c r="AC67" s="4">
        <f t="shared" si="68"/>
        <v>0</v>
      </c>
      <c r="AD67" s="5">
        <f t="shared" si="69"/>
        <v>2.87907</v>
      </c>
      <c r="AE67" s="5">
        <f t="shared" si="70"/>
        <v>0</v>
      </c>
      <c r="AF67" s="5">
        <f t="shared" si="71"/>
        <v>136184</v>
      </c>
      <c r="AG67" s="4">
        <v>3781</v>
      </c>
      <c r="AL67" s="4">
        <v>3806</v>
      </c>
      <c r="AM67" s="4">
        <f t="shared" si="72"/>
        <v>26.176300000000001</v>
      </c>
      <c r="AN67" s="5">
        <f t="shared" si="73"/>
        <v>8.7235099999999992</v>
      </c>
      <c r="AO67" s="5">
        <f t="shared" si="74"/>
        <v>0</v>
      </c>
      <c r="AP67" s="5">
        <f t="shared" si="75"/>
        <v>1118480</v>
      </c>
      <c r="AS67" s="4">
        <v>3305</v>
      </c>
      <c r="AT67" s="4">
        <v>0.221498</v>
      </c>
      <c r="AU67" s="4">
        <v>17.905999999999999</v>
      </c>
      <c r="AV67" s="4">
        <v>0</v>
      </c>
      <c r="AW67" s="4">
        <v>237060</v>
      </c>
      <c r="BA67" s="9"/>
    </row>
    <row r="68" spans="1:1024" x14ac:dyDescent="0.2">
      <c r="B68" s="4">
        <v>4</v>
      </c>
      <c r="C68" s="4">
        <v>3677</v>
      </c>
      <c r="D68" s="4">
        <f t="shared" si="48"/>
        <v>15.3851</v>
      </c>
      <c r="E68" s="5">
        <f t="shared" si="49"/>
        <v>1.5713900000000001</v>
      </c>
      <c r="F68" s="5">
        <f t="shared" si="50"/>
        <v>2.2273999999999999E-2</v>
      </c>
      <c r="G68" s="5">
        <f t="shared" si="51"/>
        <v>305560</v>
      </c>
      <c r="H68" s="4">
        <v>3687</v>
      </c>
      <c r="I68" s="4">
        <f t="shared" si="52"/>
        <v>15.4876</v>
      </c>
      <c r="J68" s="5">
        <f t="shared" si="53"/>
        <v>8.9705100000000009</v>
      </c>
      <c r="K68" s="5">
        <f t="shared" si="54"/>
        <v>0</v>
      </c>
      <c r="L68" s="5">
        <f t="shared" si="55"/>
        <v>264240</v>
      </c>
      <c r="M68" s="4">
        <v>3697</v>
      </c>
      <c r="N68" s="4">
        <f t="shared" si="56"/>
        <v>15.6897</v>
      </c>
      <c r="O68" s="5">
        <f t="shared" si="57"/>
        <v>3.4273400000000001</v>
      </c>
      <c r="P68" s="5">
        <f t="shared" si="58"/>
        <v>2.5672E-2</v>
      </c>
      <c r="Q68" s="5">
        <f t="shared" si="59"/>
        <v>310748</v>
      </c>
      <c r="R68" s="4">
        <v>3707</v>
      </c>
      <c r="S68" s="4">
        <f t="shared" si="60"/>
        <v>0.58441699999999996</v>
      </c>
      <c r="T68" s="5">
        <f t="shared" si="61"/>
        <v>44.536499999999997</v>
      </c>
      <c r="U68" s="5">
        <f t="shared" si="62"/>
        <v>0.34914800000000001</v>
      </c>
      <c r="V68" s="5">
        <f t="shared" si="63"/>
        <v>237084</v>
      </c>
      <c r="W68" s="4">
        <v>3732</v>
      </c>
      <c r="X68" s="4">
        <f t="shared" si="64"/>
        <v>0.50843400000000005</v>
      </c>
      <c r="Y68" s="5">
        <f t="shared" si="65"/>
        <v>17.096900000000002</v>
      </c>
      <c r="Z68" s="5">
        <f t="shared" si="66"/>
        <v>0</v>
      </c>
      <c r="AA68" s="5">
        <f t="shared" si="67"/>
        <v>259924</v>
      </c>
      <c r="AB68" s="4">
        <v>3757</v>
      </c>
      <c r="AC68" s="4">
        <f t="shared" si="68"/>
        <v>0</v>
      </c>
      <c r="AD68" s="5">
        <f t="shared" si="69"/>
        <v>2.96536</v>
      </c>
      <c r="AE68" s="5">
        <f t="shared" si="70"/>
        <v>0</v>
      </c>
      <c r="AF68" s="5">
        <f t="shared" si="71"/>
        <v>136184</v>
      </c>
      <c r="AG68" s="4">
        <v>3782</v>
      </c>
      <c r="AL68" s="4">
        <v>3807</v>
      </c>
      <c r="AM68" s="4">
        <f t="shared" si="72"/>
        <v>26.2685</v>
      </c>
      <c r="AN68" s="5">
        <f t="shared" si="73"/>
        <v>8.7346299999999992</v>
      </c>
      <c r="AO68" s="5">
        <f t="shared" si="74"/>
        <v>0</v>
      </c>
      <c r="AP68" s="5">
        <f t="shared" si="75"/>
        <v>1118020</v>
      </c>
      <c r="AS68" s="4">
        <v>3306</v>
      </c>
      <c r="AT68" s="4">
        <v>0.20130000000000001</v>
      </c>
      <c r="AU68" s="4">
        <v>18.389399999999998</v>
      </c>
      <c r="AV68" s="4">
        <v>0</v>
      </c>
      <c r="AW68" s="4">
        <v>235480</v>
      </c>
      <c r="BA68" s="9"/>
    </row>
    <row r="69" spans="1:1024" x14ac:dyDescent="0.2">
      <c r="B69" s="4">
        <v>5</v>
      </c>
      <c r="C69" s="4">
        <v>3678</v>
      </c>
      <c r="D69" s="4">
        <f t="shared" si="48"/>
        <v>15.1736</v>
      </c>
      <c r="E69" s="5">
        <f t="shared" si="49"/>
        <v>1.6344799999999999</v>
      </c>
      <c r="F69" s="5">
        <f t="shared" si="50"/>
        <v>1.8898000000000002E-2</v>
      </c>
      <c r="G69" s="5">
        <f t="shared" si="51"/>
        <v>305568</v>
      </c>
      <c r="H69" s="4">
        <v>3688</v>
      </c>
      <c r="I69" s="4">
        <f t="shared" si="52"/>
        <v>15.648400000000001</v>
      </c>
      <c r="J69" s="5">
        <f t="shared" si="53"/>
        <v>9.2360799999999994</v>
      </c>
      <c r="K69" s="5">
        <f t="shared" si="54"/>
        <v>0</v>
      </c>
      <c r="L69" s="5">
        <f t="shared" si="55"/>
        <v>264172</v>
      </c>
      <c r="M69" s="4">
        <v>3698</v>
      </c>
      <c r="N69" s="4">
        <f t="shared" si="56"/>
        <v>16.000499999999999</v>
      </c>
      <c r="O69" s="5">
        <f t="shared" si="57"/>
        <v>3.3212100000000002</v>
      </c>
      <c r="P69" s="5">
        <f t="shared" si="58"/>
        <v>2.3775999999999999E-2</v>
      </c>
      <c r="Q69" s="5">
        <f t="shared" si="59"/>
        <v>310084</v>
      </c>
      <c r="R69" s="4">
        <v>3708</v>
      </c>
      <c r="S69" s="4">
        <f t="shared" si="60"/>
        <v>0.58372199999999996</v>
      </c>
      <c r="T69" s="5">
        <f t="shared" si="61"/>
        <v>44.511000000000003</v>
      </c>
      <c r="U69" s="5">
        <f t="shared" si="62"/>
        <v>0.34990900000000003</v>
      </c>
      <c r="V69" s="5">
        <f t="shared" si="63"/>
        <v>237028</v>
      </c>
      <c r="W69" s="4">
        <v>3733</v>
      </c>
      <c r="X69" s="4">
        <f t="shared" si="64"/>
        <v>0.62593100000000002</v>
      </c>
      <c r="Y69" s="5">
        <f t="shared" si="65"/>
        <v>17.2319</v>
      </c>
      <c r="Z69" s="5">
        <f t="shared" si="66"/>
        <v>0</v>
      </c>
      <c r="AA69" s="5">
        <f t="shared" si="67"/>
        <v>272288</v>
      </c>
      <c r="AB69" s="4">
        <v>3758</v>
      </c>
      <c r="AC69" s="4">
        <f t="shared" si="68"/>
        <v>0</v>
      </c>
      <c r="AD69" s="5">
        <f t="shared" si="69"/>
        <v>2.92909</v>
      </c>
      <c r="AE69" s="5">
        <f t="shared" si="70"/>
        <v>0</v>
      </c>
      <c r="AF69" s="5">
        <f t="shared" si="71"/>
        <v>136180</v>
      </c>
      <c r="AG69" s="4">
        <v>3783</v>
      </c>
      <c r="AL69" s="4">
        <v>3808</v>
      </c>
      <c r="AM69" s="4">
        <f t="shared" si="72"/>
        <v>26.624500000000001</v>
      </c>
      <c r="AN69" s="5">
        <f t="shared" si="73"/>
        <v>8.7422799999999992</v>
      </c>
      <c r="AO69" s="5">
        <f t="shared" si="74"/>
        <v>0</v>
      </c>
      <c r="AP69" s="5">
        <f t="shared" si="75"/>
        <v>1118780</v>
      </c>
      <c r="AS69" s="4">
        <v>3307</v>
      </c>
      <c r="AT69" s="8">
        <v>0.194748</v>
      </c>
      <c r="AU69" s="4">
        <v>17.595400000000001</v>
      </c>
      <c r="AV69" s="4">
        <v>0</v>
      </c>
      <c r="AW69" s="4">
        <v>236980</v>
      </c>
      <c r="BA69" s="9"/>
    </row>
    <row r="70" spans="1:1024" s="8" customFormat="1" x14ac:dyDescent="0.2">
      <c r="A70" s="8" t="s">
        <v>33</v>
      </c>
      <c r="B70" s="8">
        <v>1</v>
      </c>
      <c r="AS70" s="4">
        <v>3308</v>
      </c>
      <c r="AT70" s="8">
        <v>0.26372099999999998</v>
      </c>
      <c r="AU70" s="8">
        <v>18.024899999999999</v>
      </c>
      <c r="AV70" s="8">
        <v>0</v>
      </c>
      <c r="AW70" s="8">
        <v>240632</v>
      </c>
      <c r="BA70" s="10"/>
      <c r="BC70" s="4"/>
      <c r="BG70" s="4"/>
      <c r="BH70" s="4"/>
      <c r="BI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pans="1:1024" s="8" customFormat="1" x14ac:dyDescent="0.2">
      <c r="B71" s="8">
        <v>2</v>
      </c>
      <c r="AS71" s="4">
        <v>3309</v>
      </c>
      <c r="AT71" s="8">
        <v>0.26535799999999998</v>
      </c>
      <c r="AU71" s="8">
        <v>17.688400000000001</v>
      </c>
      <c r="AV71" s="8">
        <v>0</v>
      </c>
      <c r="AW71" s="8">
        <v>241420</v>
      </c>
      <c r="BA71" s="10"/>
      <c r="BC71" s="4"/>
      <c r="BG71" s="4"/>
      <c r="BH71" s="4"/>
      <c r="BI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pans="1:1024" s="8" customFormat="1" x14ac:dyDescent="0.2">
      <c r="B72" s="8">
        <v>3</v>
      </c>
      <c r="AS72" s="4">
        <v>3310</v>
      </c>
      <c r="AT72" s="8">
        <v>0.25960100000000003</v>
      </c>
      <c r="AU72" s="8">
        <v>17.471</v>
      </c>
      <c r="AV72" s="8">
        <v>0</v>
      </c>
      <c r="AW72" s="8">
        <v>241152</v>
      </c>
      <c r="BA72" s="10"/>
      <c r="BC72" s="4"/>
      <c r="BG72" s="4"/>
      <c r="BH72" s="4"/>
      <c r="BI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pans="1:1024" s="8" customFormat="1" x14ac:dyDescent="0.2">
      <c r="B73" s="8">
        <v>4</v>
      </c>
      <c r="AS73" s="4">
        <v>3311</v>
      </c>
      <c r="AT73" s="8">
        <v>0.259384</v>
      </c>
      <c r="AU73" s="8">
        <v>18.340699999999998</v>
      </c>
      <c r="AV73" s="8">
        <v>0</v>
      </c>
      <c r="AW73" s="8">
        <v>241180</v>
      </c>
      <c r="BA73" s="10"/>
      <c r="BC73" s="4"/>
      <c r="BG73" s="4"/>
      <c r="BH73" s="4"/>
      <c r="BI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pans="1:1024" s="8" customFormat="1" x14ac:dyDescent="0.2">
      <c r="B74" s="8">
        <v>5</v>
      </c>
      <c r="AS74" s="4">
        <v>3312</v>
      </c>
      <c r="AT74" s="4">
        <v>0.26690900000000001</v>
      </c>
      <c r="AU74" s="8">
        <v>17.439399999999999</v>
      </c>
      <c r="AV74" s="8">
        <v>0</v>
      </c>
      <c r="AW74" s="8">
        <v>237500</v>
      </c>
      <c r="BA74" s="10"/>
      <c r="BC74" s="4"/>
      <c r="BG74" s="4"/>
      <c r="BH74" s="4"/>
      <c r="BI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pans="1:1024" x14ac:dyDescent="0.2">
      <c r="A75" s="4" t="s">
        <v>34</v>
      </c>
      <c r="B75" s="4">
        <v>1</v>
      </c>
      <c r="C75" s="4">
        <v>3584</v>
      </c>
      <c r="D75" s="4">
        <f t="shared" ref="D75:D109" si="76">VLOOKUP(C75,$AS$2:$AW$5900,2)</f>
        <v>15.2903</v>
      </c>
      <c r="E75" s="5">
        <f t="shared" ref="E75:E109" si="77">VLOOKUP(C75,$AS$2:$AW$5900,3)</f>
        <v>0.34953800000000002</v>
      </c>
      <c r="F75" s="5">
        <f t="shared" ref="F75:F109" si="78">VLOOKUP(C75,$AS$2:$AW$5900,4)</f>
        <v>4.2979999999999997E-3</v>
      </c>
      <c r="G75" s="5">
        <f t="shared" ref="G75:G109" si="79">VLOOKUP(C75,$AS$2:$AW$5900,5)</f>
        <v>291472</v>
      </c>
      <c r="H75" s="4">
        <v>3599</v>
      </c>
      <c r="I75" s="4">
        <f t="shared" ref="I75:I109" si="80">VLOOKUP(H75,$AS$2:$AW$5900,2)</f>
        <v>15.439</v>
      </c>
      <c r="J75" s="5">
        <f t="shared" ref="J75:J109" si="81">VLOOKUP(H75,$AS$2:$AW$5900,3)</f>
        <v>2.7010900000000002</v>
      </c>
      <c r="K75" s="5">
        <f t="shared" ref="K75:K109" si="82">VLOOKUP(H75,$AS$2:$AW$5900,4)</f>
        <v>0</v>
      </c>
      <c r="L75" s="5">
        <f t="shared" ref="L75:L109" si="83">VLOOKUP(H75,$AS$2:$AW$5900,5)</f>
        <v>257588</v>
      </c>
      <c r="M75" s="4">
        <v>3614</v>
      </c>
      <c r="N75" s="4">
        <f t="shared" ref="N75:N109" si="84">VLOOKUP(M75,$AS$2:$AW$5900,2)</f>
        <v>15.6381</v>
      </c>
      <c r="O75" s="5">
        <f t="shared" ref="O75:O109" si="85">VLOOKUP(M75,$AS$2:$AW$5900,3)</f>
        <v>0.43560599999999999</v>
      </c>
      <c r="P75" s="5">
        <f t="shared" ref="P75:P109" si="86">VLOOKUP(M75,$AS$2:$AW$5900,4)</f>
        <v>5.0569999999999999E-3</v>
      </c>
      <c r="Q75" s="5">
        <f t="shared" ref="Q75:Q109" si="87">VLOOKUP(M75,$AS$2:$AW$5900,5)</f>
        <v>293572</v>
      </c>
      <c r="R75" s="4">
        <v>3709</v>
      </c>
      <c r="S75" s="4">
        <f t="shared" ref="S75:S109" si="88">VLOOKUP(R75,$AS$2:$AW$5900,2)</f>
        <v>0.58415099999999998</v>
      </c>
      <c r="T75" s="5">
        <f t="shared" ref="T75:T109" si="89">VLOOKUP(R75,$AS$2:$AW$5900,3)</f>
        <v>40.330800000000004</v>
      </c>
      <c r="U75" s="5">
        <f t="shared" ref="U75:U109" si="90">VLOOKUP(R75,$AS$2:$AW$5900,4)</f>
        <v>0.57903800000000005</v>
      </c>
      <c r="V75" s="5">
        <f t="shared" ref="V75:V109" si="91">VLOOKUP(R75,$AS$2:$AW$5900,5)</f>
        <v>232400</v>
      </c>
      <c r="W75" s="4">
        <v>3734</v>
      </c>
      <c r="X75" s="4">
        <f t="shared" ref="X75:X109" si="92">VLOOKUP(W75,$AS$2:$AW$5900,2)</f>
        <v>0.56939899999999999</v>
      </c>
      <c r="Y75" s="5">
        <f t="shared" ref="Y75:Y109" si="93">VLOOKUP(W75,$AS$2:$AW$5900,3)</f>
        <v>16.251100000000001</v>
      </c>
      <c r="Z75" s="5">
        <f t="shared" ref="Z75:Z109" si="94">VLOOKUP(W75,$AS$2:$AW$5900,4)</f>
        <v>0</v>
      </c>
      <c r="AA75" s="5">
        <f t="shared" ref="AA75:AA109" si="95">VLOOKUP(W75,$AS$2:$AW$5900,5)</f>
        <v>267320</v>
      </c>
      <c r="AB75" s="4">
        <v>3759</v>
      </c>
      <c r="AC75" s="4">
        <f t="shared" ref="AC75:AC109" si="96">VLOOKUP(AB75,$AS$2:$AW$5900,2)</f>
        <v>0</v>
      </c>
      <c r="AD75" s="5">
        <f t="shared" ref="AD75:AD109" si="97">VLOOKUP(AB75,$AS$2:$AW$5900,3)</f>
        <v>3.0150100000000002</v>
      </c>
      <c r="AE75" s="5">
        <f t="shared" ref="AE75:AE109" si="98">VLOOKUP(AB75,$AS$2:$AW$5900,4)</f>
        <v>0</v>
      </c>
      <c r="AF75" s="5">
        <f t="shared" ref="AF75:AF109" si="99">VLOOKUP(AB75,$AS$2:$AW$5900,5)</f>
        <v>136180</v>
      </c>
      <c r="AG75" s="4">
        <v>3784</v>
      </c>
      <c r="AI75" s="5"/>
      <c r="AJ75" s="5"/>
      <c r="AK75" s="5"/>
      <c r="AL75" s="4">
        <v>3809</v>
      </c>
      <c r="AM75" s="4">
        <f t="shared" ref="AM75:AM109" si="100">VLOOKUP(AL75,$AS$2:$AW$5900,2)</f>
        <v>26.205100000000002</v>
      </c>
      <c r="AN75" s="5">
        <f t="shared" ref="AN75:AN109" si="101">VLOOKUP(AL75,$AS$2:$AW$5900,3)</f>
        <v>3.8227600000000002</v>
      </c>
      <c r="AO75" s="5">
        <f t="shared" ref="AO75:AO109" si="102">VLOOKUP(AL75,$AS$2:$AW$5900,4)</f>
        <v>0</v>
      </c>
      <c r="AP75" s="5">
        <f t="shared" ref="AP75:AP109" si="103">VLOOKUP(AL75,$AS$2:$AW$5900,5)</f>
        <v>1088120</v>
      </c>
      <c r="AS75" s="4">
        <v>3313</v>
      </c>
      <c r="AT75" s="4">
        <v>0.35419499999999998</v>
      </c>
      <c r="AU75" s="4">
        <v>17.360099999999999</v>
      </c>
      <c r="AV75" s="4">
        <v>0</v>
      </c>
      <c r="AW75" s="4">
        <v>252684</v>
      </c>
      <c r="BA75" s="9"/>
    </row>
    <row r="76" spans="1:1024" x14ac:dyDescent="0.2">
      <c r="B76" s="4">
        <v>2</v>
      </c>
      <c r="C76" s="4">
        <v>3585</v>
      </c>
      <c r="D76" s="4">
        <f t="shared" si="76"/>
        <v>15.268000000000001</v>
      </c>
      <c r="E76" s="5">
        <f t="shared" si="77"/>
        <v>0.49440699999999999</v>
      </c>
      <c r="F76" s="5">
        <f t="shared" si="78"/>
        <v>4.4250000000000001E-3</v>
      </c>
      <c r="G76" s="5">
        <f t="shared" si="79"/>
        <v>291472</v>
      </c>
      <c r="H76" s="4">
        <v>3600</v>
      </c>
      <c r="I76" s="4">
        <f t="shared" si="80"/>
        <v>15.3681</v>
      </c>
      <c r="J76" s="5">
        <f t="shared" si="81"/>
        <v>2.65747</v>
      </c>
      <c r="K76" s="5">
        <f t="shared" si="82"/>
        <v>0</v>
      </c>
      <c r="L76" s="5">
        <f t="shared" si="83"/>
        <v>257556</v>
      </c>
      <c r="M76" s="4">
        <v>3615</v>
      </c>
      <c r="N76" s="4">
        <f t="shared" si="84"/>
        <v>15.8079</v>
      </c>
      <c r="O76" s="5">
        <f t="shared" si="85"/>
        <v>0.45389800000000002</v>
      </c>
      <c r="P76" s="5">
        <f t="shared" si="86"/>
        <v>4.3969999999999999E-3</v>
      </c>
      <c r="Q76" s="5">
        <f t="shared" si="87"/>
        <v>293572</v>
      </c>
      <c r="R76" s="4">
        <v>3710</v>
      </c>
      <c r="S76" s="4">
        <f t="shared" si="88"/>
        <v>0.57425099999999996</v>
      </c>
      <c r="T76" s="5">
        <f t="shared" si="89"/>
        <v>39.907400000000003</v>
      </c>
      <c r="U76" s="5">
        <f t="shared" si="90"/>
        <v>0.62512699999999999</v>
      </c>
      <c r="V76" s="5">
        <f t="shared" si="91"/>
        <v>234008</v>
      </c>
      <c r="W76" s="4">
        <v>3735</v>
      </c>
      <c r="X76" s="4">
        <f t="shared" si="92"/>
        <v>0.57465299999999997</v>
      </c>
      <c r="Y76" s="5">
        <f t="shared" si="93"/>
        <v>15.691800000000001</v>
      </c>
      <c r="Z76" s="5">
        <f t="shared" si="94"/>
        <v>0</v>
      </c>
      <c r="AA76" s="5">
        <f t="shared" si="95"/>
        <v>267252</v>
      </c>
      <c r="AB76" s="4">
        <v>3760</v>
      </c>
      <c r="AC76" s="4">
        <f t="shared" si="96"/>
        <v>0</v>
      </c>
      <c r="AD76" s="5">
        <f t="shared" si="97"/>
        <v>2.9759099999999998</v>
      </c>
      <c r="AE76" s="5">
        <f t="shared" si="98"/>
        <v>0</v>
      </c>
      <c r="AF76" s="5">
        <f t="shared" si="99"/>
        <v>136180</v>
      </c>
      <c r="AG76" s="4">
        <v>3785</v>
      </c>
      <c r="AL76" s="4">
        <v>3810</v>
      </c>
      <c r="AM76" s="4">
        <f t="shared" si="100"/>
        <v>26.484500000000001</v>
      </c>
      <c r="AN76" s="5">
        <f t="shared" si="101"/>
        <v>3.8321200000000002</v>
      </c>
      <c r="AO76" s="5">
        <f t="shared" si="102"/>
        <v>0</v>
      </c>
      <c r="AP76" s="5">
        <f t="shared" si="103"/>
        <v>1088316</v>
      </c>
      <c r="AS76" s="4">
        <v>3314</v>
      </c>
      <c r="AT76" s="4">
        <v>0.30769999999999997</v>
      </c>
      <c r="AU76" s="4">
        <v>17.134599999999999</v>
      </c>
      <c r="AV76" s="4">
        <v>0</v>
      </c>
      <c r="AW76" s="4">
        <v>250640</v>
      </c>
      <c r="BA76" s="9"/>
    </row>
    <row r="77" spans="1:1024" x14ac:dyDescent="0.2">
      <c r="B77" s="4">
        <v>3</v>
      </c>
      <c r="C77" s="4">
        <v>3586</v>
      </c>
      <c r="D77" s="4">
        <f t="shared" si="76"/>
        <v>15.288399999999999</v>
      </c>
      <c r="E77" s="5">
        <f t="shared" si="77"/>
        <v>0.34422000000000003</v>
      </c>
      <c r="F77" s="5">
        <f t="shared" si="78"/>
        <v>4.5859999999999998E-3</v>
      </c>
      <c r="G77" s="5">
        <f t="shared" si="79"/>
        <v>293512</v>
      </c>
      <c r="H77" s="4">
        <v>3601</v>
      </c>
      <c r="I77" s="4">
        <f t="shared" si="80"/>
        <v>15.4193</v>
      </c>
      <c r="J77" s="5">
        <f t="shared" si="81"/>
        <v>2.6299100000000002</v>
      </c>
      <c r="K77" s="5">
        <f t="shared" si="82"/>
        <v>0</v>
      </c>
      <c r="L77" s="5">
        <f t="shared" si="83"/>
        <v>257588</v>
      </c>
      <c r="M77" s="4">
        <v>3616</v>
      </c>
      <c r="N77" s="4">
        <f t="shared" si="84"/>
        <v>16.481000000000002</v>
      </c>
      <c r="O77" s="5">
        <f t="shared" si="85"/>
        <v>0.49618499999999999</v>
      </c>
      <c r="P77" s="5">
        <f t="shared" si="86"/>
        <v>4.5319999999999996E-3</v>
      </c>
      <c r="Q77" s="5">
        <f t="shared" si="87"/>
        <v>293504</v>
      </c>
      <c r="R77" s="4">
        <v>3711</v>
      </c>
      <c r="S77" s="4">
        <f t="shared" si="88"/>
        <v>0.58550599999999997</v>
      </c>
      <c r="T77" s="5">
        <f t="shared" si="89"/>
        <v>39.405500000000004</v>
      </c>
      <c r="U77" s="5">
        <f t="shared" si="90"/>
        <v>0.57880799999999999</v>
      </c>
      <c r="V77" s="5">
        <f t="shared" si="91"/>
        <v>232264</v>
      </c>
      <c r="W77" s="4">
        <v>3736</v>
      </c>
      <c r="X77" s="4">
        <f t="shared" si="92"/>
        <v>0.53974699999999998</v>
      </c>
      <c r="Y77" s="5">
        <f t="shared" si="93"/>
        <v>16.004799999999999</v>
      </c>
      <c r="Z77" s="5">
        <f t="shared" si="94"/>
        <v>0</v>
      </c>
      <c r="AA77" s="5">
        <f t="shared" si="95"/>
        <v>268848</v>
      </c>
      <c r="AB77" s="4">
        <v>3761</v>
      </c>
      <c r="AC77" s="4">
        <f t="shared" si="96"/>
        <v>0</v>
      </c>
      <c r="AD77" s="5">
        <f t="shared" si="97"/>
        <v>3.04772</v>
      </c>
      <c r="AE77" s="5">
        <f t="shared" si="98"/>
        <v>0</v>
      </c>
      <c r="AF77" s="5">
        <f t="shared" si="99"/>
        <v>138920</v>
      </c>
      <c r="AG77" s="4">
        <v>3786</v>
      </c>
      <c r="AL77" s="4">
        <v>3811</v>
      </c>
      <c r="AM77" s="4">
        <f t="shared" si="100"/>
        <v>26.1952</v>
      </c>
      <c r="AN77" s="5">
        <f t="shared" si="101"/>
        <v>3.8309600000000001</v>
      </c>
      <c r="AO77" s="5">
        <f t="shared" si="102"/>
        <v>0</v>
      </c>
      <c r="AP77" s="5">
        <f t="shared" si="103"/>
        <v>1088120</v>
      </c>
      <c r="AS77" s="4">
        <v>3315</v>
      </c>
      <c r="AT77" s="4">
        <v>0.35747499999999999</v>
      </c>
      <c r="AU77" s="4">
        <v>17.462900000000001</v>
      </c>
      <c r="AV77" s="4">
        <v>0</v>
      </c>
      <c r="AW77" s="4">
        <v>250116</v>
      </c>
      <c r="BA77" s="9"/>
    </row>
    <row r="78" spans="1:1024" x14ac:dyDescent="0.2">
      <c r="B78" s="4">
        <v>4</v>
      </c>
      <c r="C78" s="4">
        <v>3587</v>
      </c>
      <c r="D78" s="4">
        <f t="shared" si="76"/>
        <v>15.3177</v>
      </c>
      <c r="E78" s="5">
        <f t="shared" si="77"/>
        <v>0.41309699999999999</v>
      </c>
      <c r="F78" s="5">
        <f t="shared" si="78"/>
        <v>5.0039999999999998E-3</v>
      </c>
      <c r="G78" s="5">
        <f t="shared" si="79"/>
        <v>293528</v>
      </c>
      <c r="H78" s="4">
        <v>3602</v>
      </c>
      <c r="I78" s="4">
        <f t="shared" si="80"/>
        <v>15.2895</v>
      </c>
      <c r="J78" s="5">
        <f t="shared" si="81"/>
        <v>2.56521</v>
      </c>
      <c r="K78" s="5">
        <f t="shared" si="82"/>
        <v>0</v>
      </c>
      <c r="L78" s="5">
        <f t="shared" si="83"/>
        <v>259280</v>
      </c>
      <c r="M78" s="4">
        <v>3617</v>
      </c>
      <c r="N78" s="4">
        <f t="shared" si="84"/>
        <v>15.6111</v>
      </c>
      <c r="O78" s="5">
        <f t="shared" si="85"/>
        <v>0.43870100000000001</v>
      </c>
      <c r="P78" s="5">
        <f t="shared" si="86"/>
        <v>4.3689999999999996E-3</v>
      </c>
      <c r="Q78" s="5">
        <f t="shared" si="87"/>
        <v>293536</v>
      </c>
      <c r="R78" s="4">
        <v>3712</v>
      </c>
      <c r="S78" s="4">
        <f t="shared" si="88"/>
        <v>0.58373900000000001</v>
      </c>
      <c r="T78" s="5">
        <f t="shared" si="89"/>
        <v>39.488199999999999</v>
      </c>
      <c r="U78" s="5">
        <f t="shared" si="90"/>
        <v>0.57731699999999997</v>
      </c>
      <c r="V78" s="5">
        <f t="shared" si="91"/>
        <v>232308</v>
      </c>
      <c r="W78" s="4">
        <v>3737</v>
      </c>
      <c r="X78" s="4">
        <f t="shared" si="92"/>
        <v>0.47096399999999999</v>
      </c>
      <c r="Y78" s="5">
        <f t="shared" si="93"/>
        <v>15.673</v>
      </c>
      <c r="Z78" s="5">
        <f t="shared" si="94"/>
        <v>0</v>
      </c>
      <c r="AA78" s="5">
        <f t="shared" si="95"/>
        <v>270088</v>
      </c>
      <c r="AB78" s="4">
        <v>3762</v>
      </c>
      <c r="AC78" s="4">
        <f t="shared" si="96"/>
        <v>0</v>
      </c>
      <c r="AD78" s="5">
        <f t="shared" si="97"/>
        <v>3.0015399999999999</v>
      </c>
      <c r="AE78" s="5">
        <f t="shared" si="98"/>
        <v>0</v>
      </c>
      <c r="AF78" s="5">
        <f t="shared" si="99"/>
        <v>136180</v>
      </c>
      <c r="AG78" s="4">
        <v>3787</v>
      </c>
      <c r="AL78" s="4">
        <v>3812</v>
      </c>
      <c r="AM78" s="4">
        <f t="shared" si="100"/>
        <v>26.296199999999999</v>
      </c>
      <c r="AN78" s="5">
        <f t="shared" si="101"/>
        <v>3.83745</v>
      </c>
      <c r="AO78" s="5">
        <f t="shared" si="102"/>
        <v>0</v>
      </c>
      <c r="AP78" s="5">
        <f t="shared" si="103"/>
        <v>1088308</v>
      </c>
      <c r="AS78" s="4">
        <v>3316</v>
      </c>
      <c r="AT78" s="4">
        <v>0.33355800000000002</v>
      </c>
      <c r="AU78" s="4">
        <v>17.219200000000001</v>
      </c>
      <c r="AV78" s="4">
        <v>0</v>
      </c>
      <c r="AW78" s="4">
        <v>250956</v>
      </c>
      <c r="BA78" s="9"/>
    </row>
    <row r="79" spans="1:1024" x14ac:dyDescent="0.2">
      <c r="B79" s="4">
        <v>5</v>
      </c>
      <c r="C79" s="4">
        <v>3588</v>
      </c>
      <c r="D79" s="4">
        <f t="shared" si="76"/>
        <v>15.268000000000001</v>
      </c>
      <c r="E79" s="5">
        <f t="shared" si="77"/>
        <v>0.31395299999999998</v>
      </c>
      <c r="F79" s="5">
        <f t="shared" si="78"/>
        <v>4.8450000000000003E-3</v>
      </c>
      <c r="G79" s="5">
        <f t="shared" si="79"/>
        <v>293516</v>
      </c>
      <c r="H79" s="4">
        <v>3603</v>
      </c>
      <c r="I79" s="4">
        <f t="shared" si="80"/>
        <v>15.414300000000001</v>
      </c>
      <c r="J79" s="5">
        <f t="shared" si="81"/>
        <v>2.7850199999999998</v>
      </c>
      <c r="K79" s="5">
        <f t="shared" si="82"/>
        <v>0</v>
      </c>
      <c r="L79" s="5">
        <f t="shared" si="83"/>
        <v>257628</v>
      </c>
      <c r="M79" s="4">
        <v>3618</v>
      </c>
      <c r="N79" s="4">
        <f t="shared" si="84"/>
        <v>15.477600000000001</v>
      </c>
      <c r="O79" s="5">
        <f t="shared" si="85"/>
        <v>0.38055800000000001</v>
      </c>
      <c r="P79" s="5">
        <f t="shared" si="86"/>
        <v>4.9240000000000004E-3</v>
      </c>
      <c r="Q79" s="5">
        <f t="shared" si="87"/>
        <v>293516</v>
      </c>
      <c r="R79" s="4">
        <v>3713</v>
      </c>
      <c r="S79" s="4">
        <f t="shared" si="88"/>
        <v>0.58310700000000004</v>
      </c>
      <c r="T79" s="5">
        <f t="shared" si="89"/>
        <v>39.530099999999997</v>
      </c>
      <c r="U79" s="5">
        <f t="shared" si="90"/>
        <v>0.578233</v>
      </c>
      <c r="V79" s="5">
        <f t="shared" si="91"/>
        <v>232256</v>
      </c>
      <c r="W79" s="4">
        <v>3738</v>
      </c>
      <c r="X79" s="4">
        <f t="shared" si="92"/>
        <v>0.45289699999999999</v>
      </c>
      <c r="Y79" s="5">
        <f t="shared" si="93"/>
        <v>15.5093</v>
      </c>
      <c r="Z79" s="5">
        <f t="shared" si="94"/>
        <v>0</v>
      </c>
      <c r="AA79" s="5">
        <f t="shared" si="95"/>
        <v>268912</v>
      </c>
      <c r="AB79" s="4">
        <v>3763</v>
      </c>
      <c r="AC79" s="4">
        <f t="shared" si="96"/>
        <v>0</v>
      </c>
      <c r="AD79" s="5">
        <f t="shared" si="97"/>
        <v>3.0187499999999998</v>
      </c>
      <c r="AE79" s="5">
        <f t="shared" si="98"/>
        <v>0</v>
      </c>
      <c r="AF79" s="5">
        <f t="shared" si="99"/>
        <v>136184</v>
      </c>
      <c r="AG79" s="4">
        <v>3788</v>
      </c>
      <c r="AL79" s="4">
        <v>3813</v>
      </c>
      <c r="AM79" s="4">
        <f t="shared" si="100"/>
        <v>26.140699999999999</v>
      </c>
      <c r="AN79" s="5">
        <f t="shared" si="101"/>
        <v>3.85649</v>
      </c>
      <c r="AO79" s="5">
        <f t="shared" si="102"/>
        <v>0</v>
      </c>
      <c r="AP79" s="5">
        <f t="shared" si="103"/>
        <v>1088128</v>
      </c>
      <c r="AS79" s="4">
        <v>3317</v>
      </c>
      <c r="AT79" s="4">
        <v>0.35583199999999998</v>
      </c>
      <c r="AU79" s="4">
        <v>18.3977</v>
      </c>
      <c r="AV79" s="4">
        <v>0</v>
      </c>
      <c r="AW79" s="4">
        <v>250112</v>
      </c>
      <c r="BA79" s="9"/>
    </row>
    <row r="80" spans="1:1024" x14ac:dyDescent="0.2">
      <c r="A80" s="4" t="s">
        <v>35</v>
      </c>
      <c r="B80" s="4">
        <v>1</v>
      </c>
      <c r="C80" s="4">
        <v>3589</v>
      </c>
      <c r="D80" s="4">
        <f t="shared" si="76"/>
        <v>14.865600000000001</v>
      </c>
      <c r="E80" s="5">
        <f t="shared" si="77"/>
        <v>0.45057999999999998</v>
      </c>
      <c r="F80" s="5">
        <f t="shared" si="78"/>
        <v>4.718E-3</v>
      </c>
      <c r="G80" s="5">
        <f t="shared" si="79"/>
        <v>295356</v>
      </c>
      <c r="H80" s="4">
        <v>3604</v>
      </c>
      <c r="I80" s="4">
        <f t="shared" si="80"/>
        <v>15.1035</v>
      </c>
      <c r="J80" s="5">
        <f t="shared" si="81"/>
        <v>2.2954599999999998</v>
      </c>
      <c r="K80" s="5">
        <f t="shared" si="82"/>
        <v>0</v>
      </c>
      <c r="L80" s="5">
        <f t="shared" si="83"/>
        <v>260316</v>
      </c>
      <c r="M80" s="4">
        <v>3619</v>
      </c>
      <c r="N80" s="4">
        <f t="shared" si="84"/>
        <v>15.507199999999999</v>
      </c>
      <c r="O80" s="5">
        <f t="shared" si="85"/>
        <v>0.33828000000000003</v>
      </c>
      <c r="P80" s="5">
        <f t="shared" si="86"/>
        <v>4.1570000000000001E-3</v>
      </c>
      <c r="Q80" s="5">
        <f t="shared" si="87"/>
        <v>295380</v>
      </c>
      <c r="R80" s="4">
        <v>3714</v>
      </c>
      <c r="S80" s="4">
        <f t="shared" si="88"/>
        <v>0.58390900000000001</v>
      </c>
      <c r="T80" s="5">
        <f t="shared" si="89"/>
        <v>29.838000000000001</v>
      </c>
      <c r="U80" s="5">
        <f t="shared" si="90"/>
        <v>0.94823500000000005</v>
      </c>
      <c r="V80" s="5">
        <f t="shared" si="91"/>
        <v>229112</v>
      </c>
      <c r="W80" s="4">
        <v>3739</v>
      </c>
      <c r="X80" s="4">
        <f t="shared" si="92"/>
        <v>0.52190499999999995</v>
      </c>
      <c r="Y80" s="5">
        <f t="shared" si="93"/>
        <v>13.321400000000001</v>
      </c>
      <c r="Z80" s="5">
        <f t="shared" si="94"/>
        <v>0</v>
      </c>
      <c r="AA80" s="5">
        <f t="shared" si="95"/>
        <v>266272</v>
      </c>
      <c r="AB80" s="4">
        <v>3764</v>
      </c>
      <c r="AC80" s="4">
        <f t="shared" si="96"/>
        <v>0</v>
      </c>
      <c r="AD80" s="5">
        <f t="shared" si="97"/>
        <v>3.1233499999999998</v>
      </c>
      <c r="AE80" s="5">
        <f t="shared" si="98"/>
        <v>0</v>
      </c>
      <c r="AF80" s="5">
        <f t="shared" si="99"/>
        <v>136184</v>
      </c>
      <c r="AG80" s="4">
        <v>3789</v>
      </c>
      <c r="AL80" s="4">
        <v>3814</v>
      </c>
      <c r="AM80" s="4">
        <f t="shared" si="100"/>
        <v>25.921600000000002</v>
      </c>
      <c r="AN80" s="5">
        <f t="shared" si="101"/>
        <v>2.9758499999999999</v>
      </c>
      <c r="AO80" s="5">
        <f t="shared" si="102"/>
        <v>0</v>
      </c>
      <c r="AP80" s="5">
        <f t="shared" si="103"/>
        <v>1094368</v>
      </c>
      <c r="AS80" s="4">
        <v>3318</v>
      </c>
      <c r="AT80" s="4">
        <v>0.50748899999999997</v>
      </c>
      <c r="AU80" s="4">
        <v>16.8689</v>
      </c>
      <c r="AV80" s="4">
        <v>0</v>
      </c>
      <c r="AW80" s="4">
        <v>269208</v>
      </c>
      <c r="BA80" s="9"/>
    </row>
    <row r="81" spans="1:53" x14ac:dyDescent="0.2">
      <c r="B81" s="4">
        <v>2</v>
      </c>
      <c r="C81" s="4">
        <v>3590</v>
      </c>
      <c r="D81" s="4">
        <f t="shared" si="76"/>
        <v>15.0609</v>
      </c>
      <c r="E81" s="5">
        <f t="shared" si="77"/>
        <v>0.34096300000000002</v>
      </c>
      <c r="F81" s="5">
        <f t="shared" si="78"/>
        <v>3.9709999999999997E-3</v>
      </c>
      <c r="G81" s="5">
        <f t="shared" si="79"/>
        <v>295360</v>
      </c>
      <c r="H81" s="4">
        <v>3605</v>
      </c>
      <c r="I81" s="4">
        <f t="shared" si="80"/>
        <v>15.0007</v>
      </c>
      <c r="J81" s="5">
        <f t="shared" si="81"/>
        <v>2.1981600000000001</v>
      </c>
      <c r="K81" s="5">
        <f t="shared" si="82"/>
        <v>0</v>
      </c>
      <c r="L81" s="5">
        <f t="shared" si="83"/>
        <v>259144</v>
      </c>
      <c r="M81" s="4">
        <v>3620</v>
      </c>
      <c r="N81" s="4">
        <f t="shared" si="84"/>
        <v>15.1151</v>
      </c>
      <c r="O81" s="5">
        <f t="shared" si="85"/>
        <v>0.43401299999999998</v>
      </c>
      <c r="P81" s="5">
        <f t="shared" si="86"/>
        <v>4.0940000000000004E-3</v>
      </c>
      <c r="Q81" s="5">
        <f t="shared" si="87"/>
        <v>295360</v>
      </c>
      <c r="R81" s="4">
        <v>3715</v>
      </c>
      <c r="S81" s="4">
        <f t="shared" si="88"/>
        <v>0.58276899999999998</v>
      </c>
      <c r="T81" s="5">
        <f t="shared" si="89"/>
        <v>30.3232</v>
      </c>
      <c r="U81" s="5">
        <f t="shared" si="90"/>
        <v>0.98175800000000002</v>
      </c>
      <c r="V81" s="5">
        <f t="shared" si="91"/>
        <v>229108</v>
      </c>
      <c r="W81" s="4">
        <v>3740</v>
      </c>
      <c r="X81" s="4">
        <f t="shared" si="92"/>
        <v>0.44170700000000002</v>
      </c>
      <c r="Y81" s="5">
        <f t="shared" si="93"/>
        <v>12.802899999999999</v>
      </c>
      <c r="Z81" s="5">
        <f t="shared" si="94"/>
        <v>0</v>
      </c>
      <c r="AA81" s="5">
        <f t="shared" si="95"/>
        <v>268528</v>
      </c>
      <c r="AB81" s="4">
        <v>3765</v>
      </c>
      <c r="AC81" s="4">
        <f t="shared" si="96"/>
        <v>0</v>
      </c>
      <c r="AD81" s="5">
        <f t="shared" si="97"/>
        <v>3.0993499999999998</v>
      </c>
      <c r="AE81" s="5">
        <f t="shared" si="98"/>
        <v>0</v>
      </c>
      <c r="AF81" s="5">
        <f t="shared" si="99"/>
        <v>136180</v>
      </c>
      <c r="AG81" s="4">
        <v>3790</v>
      </c>
      <c r="AL81" s="4">
        <v>3815</v>
      </c>
      <c r="AM81" s="4">
        <f t="shared" si="100"/>
        <v>25.470800000000001</v>
      </c>
      <c r="AN81" s="5">
        <f t="shared" si="101"/>
        <v>2.9556499999999999</v>
      </c>
      <c r="AO81" s="5">
        <f t="shared" si="102"/>
        <v>0</v>
      </c>
      <c r="AP81" s="5">
        <f t="shared" si="103"/>
        <v>1094192</v>
      </c>
      <c r="AS81" s="4">
        <v>3319</v>
      </c>
      <c r="AT81" s="4">
        <v>0.46564</v>
      </c>
      <c r="AU81" s="4">
        <v>16.383299999999998</v>
      </c>
      <c r="AV81" s="4">
        <v>0</v>
      </c>
      <c r="AW81" s="4">
        <v>272732</v>
      </c>
      <c r="BA81" s="9"/>
    </row>
    <row r="82" spans="1:53" x14ac:dyDescent="0.2">
      <c r="B82" s="4">
        <v>3</v>
      </c>
      <c r="C82" s="4">
        <v>3591</v>
      </c>
      <c r="D82" s="4">
        <f t="shared" si="76"/>
        <v>14.894</v>
      </c>
      <c r="E82" s="5">
        <f t="shared" si="77"/>
        <v>0.40853499999999998</v>
      </c>
      <c r="F82" s="5">
        <f t="shared" si="78"/>
        <v>4.7169999999999998E-3</v>
      </c>
      <c r="G82" s="5">
        <f t="shared" si="79"/>
        <v>294764</v>
      </c>
      <c r="H82" s="4">
        <v>3606</v>
      </c>
      <c r="I82" s="4">
        <f t="shared" si="80"/>
        <v>15.463200000000001</v>
      </c>
      <c r="J82" s="5">
        <f t="shared" si="81"/>
        <v>2.1940400000000002</v>
      </c>
      <c r="K82" s="5">
        <f t="shared" si="82"/>
        <v>0</v>
      </c>
      <c r="L82" s="5">
        <f t="shared" si="83"/>
        <v>259220</v>
      </c>
      <c r="M82" s="4">
        <v>3621</v>
      </c>
      <c r="N82" s="4">
        <f t="shared" si="84"/>
        <v>15.3546</v>
      </c>
      <c r="O82" s="5">
        <f t="shared" si="85"/>
        <v>0.372942</v>
      </c>
      <c r="P82" s="5">
        <f t="shared" si="86"/>
        <v>4.4840000000000001E-3</v>
      </c>
      <c r="Q82" s="5">
        <f t="shared" si="87"/>
        <v>295396</v>
      </c>
      <c r="R82" s="4">
        <v>3716</v>
      </c>
      <c r="S82" s="4">
        <f t="shared" si="88"/>
        <v>0.58419500000000002</v>
      </c>
      <c r="T82" s="5">
        <f t="shared" si="89"/>
        <v>30.645199999999999</v>
      </c>
      <c r="U82" s="5">
        <f t="shared" si="90"/>
        <v>1.0686</v>
      </c>
      <c r="V82" s="5">
        <f t="shared" si="91"/>
        <v>229116</v>
      </c>
      <c r="W82" s="4">
        <v>3741</v>
      </c>
      <c r="X82" s="4">
        <f t="shared" si="92"/>
        <v>0.55756700000000003</v>
      </c>
      <c r="Y82" s="5">
        <f t="shared" si="93"/>
        <v>12.7059</v>
      </c>
      <c r="Z82" s="5">
        <f t="shared" si="94"/>
        <v>0</v>
      </c>
      <c r="AA82" s="5">
        <f t="shared" si="95"/>
        <v>267516</v>
      </c>
      <c r="AB82" s="4">
        <v>3766</v>
      </c>
      <c r="AC82" s="4">
        <f t="shared" si="96"/>
        <v>0</v>
      </c>
      <c r="AD82" s="5">
        <f t="shared" si="97"/>
        <v>3.1379700000000001</v>
      </c>
      <c r="AE82" s="5">
        <f t="shared" si="98"/>
        <v>0</v>
      </c>
      <c r="AF82" s="5">
        <f t="shared" si="99"/>
        <v>136180</v>
      </c>
      <c r="AG82" s="4">
        <v>3791</v>
      </c>
      <c r="AL82" s="4">
        <v>3816</v>
      </c>
      <c r="AM82" s="4">
        <f t="shared" si="100"/>
        <v>25.606300000000001</v>
      </c>
      <c r="AN82" s="5">
        <f t="shared" si="101"/>
        <v>2.9312800000000001</v>
      </c>
      <c r="AO82" s="5">
        <f t="shared" si="102"/>
        <v>0</v>
      </c>
      <c r="AP82" s="5">
        <f t="shared" si="103"/>
        <v>1094188</v>
      </c>
      <c r="AS82" s="4">
        <v>3320</v>
      </c>
      <c r="AT82" s="4">
        <v>0.467723</v>
      </c>
      <c r="AU82" s="4">
        <v>16.923500000000001</v>
      </c>
      <c r="AV82" s="4">
        <v>0</v>
      </c>
      <c r="AW82" s="4">
        <v>266996</v>
      </c>
      <c r="BA82" s="9"/>
    </row>
    <row r="83" spans="1:53" x14ac:dyDescent="0.2">
      <c r="B83" s="4">
        <v>4</v>
      </c>
      <c r="C83" s="4">
        <v>3592</v>
      </c>
      <c r="D83" s="4">
        <f t="shared" si="76"/>
        <v>15.109299999999999</v>
      </c>
      <c r="E83" s="5">
        <f t="shared" si="77"/>
        <v>0.40843000000000002</v>
      </c>
      <c r="F83" s="5">
        <f t="shared" si="78"/>
        <v>4.3909999999999999E-3</v>
      </c>
      <c r="G83" s="5">
        <f t="shared" si="79"/>
        <v>295112</v>
      </c>
      <c r="H83" s="4">
        <v>3607</v>
      </c>
      <c r="I83" s="4">
        <f t="shared" si="80"/>
        <v>15.4658</v>
      </c>
      <c r="J83" s="5">
        <f t="shared" si="81"/>
        <v>2.2812600000000001</v>
      </c>
      <c r="K83" s="5">
        <f t="shared" si="82"/>
        <v>0</v>
      </c>
      <c r="L83" s="5">
        <f t="shared" si="83"/>
        <v>259172</v>
      </c>
      <c r="M83" s="4">
        <v>3622</v>
      </c>
      <c r="N83" s="4">
        <f t="shared" si="84"/>
        <v>15.311500000000001</v>
      </c>
      <c r="O83" s="5">
        <f t="shared" si="85"/>
        <v>0.45598100000000003</v>
      </c>
      <c r="P83" s="5">
        <f t="shared" si="86"/>
        <v>4.0439999999999999E-3</v>
      </c>
      <c r="Q83" s="5">
        <f t="shared" si="87"/>
        <v>295416</v>
      </c>
      <c r="R83" s="4">
        <v>3717</v>
      </c>
      <c r="S83" s="4">
        <f t="shared" si="88"/>
        <v>0.58488700000000005</v>
      </c>
      <c r="T83" s="5">
        <f t="shared" si="89"/>
        <v>29.964099999999998</v>
      </c>
      <c r="U83" s="5">
        <f t="shared" si="90"/>
        <v>1.01885</v>
      </c>
      <c r="V83" s="5">
        <f t="shared" si="91"/>
        <v>229136</v>
      </c>
      <c r="W83" s="4">
        <v>3742</v>
      </c>
      <c r="X83" s="4">
        <f t="shared" si="92"/>
        <v>0.59120600000000001</v>
      </c>
      <c r="Y83" s="5">
        <f t="shared" si="93"/>
        <v>12.698499999999999</v>
      </c>
      <c r="Z83" s="5">
        <f t="shared" si="94"/>
        <v>0</v>
      </c>
      <c r="AA83" s="5">
        <f t="shared" si="95"/>
        <v>268524</v>
      </c>
      <c r="AB83" s="4">
        <v>3767</v>
      </c>
      <c r="AC83" s="4">
        <f t="shared" si="96"/>
        <v>0</v>
      </c>
      <c r="AD83" s="5">
        <f t="shared" si="97"/>
        <v>3.0799099999999999</v>
      </c>
      <c r="AE83" s="5">
        <f t="shared" si="98"/>
        <v>0</v>
      </c>
      <c r="AF83" s="5">
        <f t="shared" si="99"/>
        <v>136180</v>
      </c>
      <c r="AG83" s="4">
        <v>3792</v>
      </c>
      <c r="AL83" s="4">
        <v>3817</v>
      </c>
      <c r="AM83" s="4">
        <f t="shared" si="100"/>
        <v>25.488199999999999</v>
      </c>
      <c r="AN83" s="5">
        <f t="shared" si="101"/>
        <v>2.93329</v>
      </c>
      <c r="AO83" s="5">
        <f t="shared" si="102"/>
        <v>0</v>
      </c>
      <c r="AP83" s="5">
        <f t="shared" si="103"/>
        <v>1094136</v>
      </c>
      <c r="AS83" s="4">
        <v>3321</v>
      </c>
      <c r="AT83" s="4">
        <v>0.54713599999999996</v>
      </c>
      <c r="AU83" s="4">
        <v>16.476299999999998</v>
      </c>
      <c r="AV83" s="4">
        <v>0</v>
      </c>
      <c r="AW83" s="4">
        <v>269096</v>
      </c>
      <c r="BA83" s="9"/>
    </row>
    <row r="84" spans="1:53" x14ac:dyDescent="0.2">
      <c r="B84" s="4">
        <v>5</v>
      </c>
      <c r="C84" s="4">
        <v>3593</v>
      </c>
      <c r="D84" s="4">
        <f t="shared" si="76"/>
        <v>14.9488</v>
      </c>
      <c r="E84" s="5">
        <f t="shared" si="77"/>
        <v>0.37636500000000001</v>
      </c>
      <c r="F84" s="5">
        <f t="shared" si="78"/>
        <v>4.0119999999999999E-3</v>
      </c>
      <c r="G84" s="5">
        <f t="shared" si="79"/>
        <v>295356</v>
      </c>
      <c r="H84" s="4">
        <v>3608</v>
      </c>
      <c r="I84" s="4">
        <f t="shared" si="80"/>
        <v>15.3408</v>
      </c>
      <c r="J84" s="5">
        <f t="shared" si="81"/>
        <v>2.2173400000000001</v>
      </c>
      <c r="K84" s="5">
        <f t="shared" si="82"/>
        <v>0</v>
      </c>
      <c r="L84" s="5">
        <f t="shared" si="83"/>
        <v>259148</v>
      </c>
      <c r="M84" s="4">
        <v>3623</v>
      </c>
      <c r="N84" s="4">
        <f t="shared" si="84"/>
        <v>15.355</v>
      </c>
      <c r="O84" s="5">
        <f t="shared" si="85"/>
        <v>0.50211700000000004</v>
      </c>
      <c r="P84" s="5">
        <f t="shared" si="86"/>
        <v>4.4270000000000004E-3</v>
      </c>
      <c r="Q84" s="5">
        <f t="shared" si="87"/>
        <v>301492</v>
      </c>
      <c r="R84" s="4">
        <v>3718</v>
      </c>
      <c r="S84" s="4">
        <f t="shared" si="88"/>
        <v>0.58355599999999996</v>
      </c>
      <c r="T84" s="5">
        <f t="shared" si="89"/>
        <v>29.5703</v>
      </c>
      <c r="U84" s="5">
        <f t="shared" si="90"/>
        <v>0.95519299999999996</v>
      </c>
      <c r="V84" s="5">
        <f t="shared" si="91"/>
        <v>229108</v>
      </c>
      <c r="W84" s="4">
        <v>3743</v>
      </c>
      <c r="X84" s="4">
        <f t="shared" si="92"/>
        <v>0.62320799999999998</v>
      </c>
      <c r="Y84" s="5">
        <f t="shared" si="93"/>
        <v>12.6478</v>
      </c>
      <c r="Z84" s="5">
        <f t="shared" si="94"/>
        <v>0</v>
      </c>
      <c r="AA84" s="5">
        <f t="shared" si="95"/>
        <v>266468</v>
      </c>
      <c r="AB84" s="4">
        <v>3768</v>
      </c>
      <c r="AC84" s="4">
        <f t="shared" si="96"/>
        <v>0</v>
      </c>
      <c r="AD84" s="5">
        <f t="shared" si="97"/>
        <v>3.0419</v>
      </c>
      <c r="AE84" s="5">
        <f t="shared" si="98"/>
        <v>0</v>
      </c>
      <c r="AF84" s="5">
        <f t="shared" si="99"/>
        <v>136188</v>
      </c>
      <c r="AG84" s="4">
        <v>3793</v>
      </c>
      <c r="AL84" s="4">
        <v>3818</v>
      </c>
      <c r="AM84" s="4">
        <f t="shared" si="100"/>
        <v>25.459700000000002</v>
      </c>
      <c r="AN84" s="5">
        <f t="shared" si="101"/>
        <v>2.9244400000000002</v>
      </c>
      <c r="AO84" s="5">
        <f t="shared" si="102"/>
        <v>0</v>
      </c>
      <c r="AP84" s="5">
        <f t="shared" si="103"/>
        <v>1094828</v>
      </c>
      <c r="AS84" s="4">
        <v>3322</v>
      </c>
      <c r="AT84" s="4">
        <v>0.44992399999999999</v>
      </c>
      <c r="AU84" s="4">
        <v>16.228100000000001</v>
      </c>
      <c r="AV84" s="4">
        <v>0</v>
      </c>
      <c r="AW84" s="4">
        <v>270076</v>
      </c>
      <c r="BA84" s="9"/>
    </row>
    <row r="85" spans="1:53" x14ac:dyDescent="0.2">
      <c r="A85" s="4" t="s">
        <v>36</v>
      </c>
      <c r="B85" s="4">
        <v>1</v>
      </c>
      <c r="C85" s="4">
        <v>3594</v>
      </c>
      <c r="D85" s="4">
        <f t="shared" si="76"/>
        <v>7.48055</v>
      </c>
      <c r="E85" s="5">
        <f t="shared" si="77"/>
        <v>0.45525100000000002</v>
      </c>
      <c r="F85" s="5">
        <f t="shared" si="78"/>
        <v>4.2640000000000004E-3</v>
      </c>
      <c r="G85" s="5">
        <f t="shared" si="79"/>
        <v>193256</v>
      </c>
      <c r="H85" s="4">
        <v>3609</v>
      </c>
      <c r="I85" s="4">
        <f t="shared" si="80"/>
        <v>7.5793100000000004</v>
      </c>
      <c r="J85" s="5">
        <f t="shared" si="81"/>
        <v>1.5545800000000001</v>
      </c>
      <c r="K85" s="5">
        <f t="shared" si="82"/>
        <v>0</v>
      </c>
      <c r="L85" s="5">
        <f t="shared" si="83"/>
        <v>157176</v>
      </c>
      <c r="M85" s="4">
        <v>3624</v>
      </c>
      <c r="N85" s="4">
        <f t="shared" si="84"/>
        <v>7.6302399999999997</v>
      </c>
      <c r="O85" s="5">
        <f t="shared" si="85"/>
        <v>0.34415899999999999</v>
      </c>
      <c r="P85" s="5">
        <f t="shared" si="86"/>
        <v>3.712E-3</v>
      </c>
      <c r="Q85" s="5">
        <f t="shared" si="87"/>
        <v>195296</v>
      </c>
      <c r="R85" s="4">
        <v>3719</v>
      </c>
      <c r="S85" s="4">
        <f t="shared" si="88"/>
        <v>0.28958499999999998</v>
      </c>
      <c r="T85" s="5">
        <f t="shared" si="89"/>
        <v>10.467599999999999</v>
      </c>
      <c r="U85" s="5">
        <f t="shared" si="90"/>
        <v>0.60037399999999996</v>
      </c>
      <c r="V85" s="5">
        <f t="shared" si="91"/>
        <v>119240</v>
      </c>
      <c r="W85" s="4">
        <v>3744</v>
      </c>
      <c r="X85" s="4">
        <f t="shared" si="92"/>
        <v>0.29303400000000002</v>
      </c>
      <c r="Y85" s="5">
        <f t="shared" si="93"/>
        <v>4.8063399999999996</v>
      </c>
      <c r="Z85" s="5">
        <f t="shared" si="94"/>
        <v>0</v>
      </c>
      <c r="AA85" s="5">
        <f t="shared" si="95"/>
        <v>150932</v>
      </c>
      <c r="AB85" s="4">
        <v>3769</v>
      </c>
      <c r="AC85" s="4">
        <f t="shared" si="96"/>
        <v>0</v>
      </c>
      <c r="AD85" s="5">
        <f t="shared" si="97"/>
        <v>1.7452799999999999</v>
      </c>
      <c r="AE85" s="5">
        <f t="shared" si="98"/>
        <v>0</v>
      </c>
      <c r="AF85" s="5">
        <f t="shared" si="99"/>
        <v>70640</v>
      </c>
      <c r="AG85" s="4">
        <v>3794</v>
      </c>
      <c r="AL85" s="4">
        <v>3819</v>
      </c>
      <c r="AM85" s="4">
        <f t="shared" si="100"/>
        <v>11.999000000000001</v>
      </c>
      <c r="AN85" s="5">
        <f t="shared" si="101"/>
        <v>3.00481</v>
      </c>
      <c r="AO85" s="5">
        <f t="shared" si="102"/>
        <v>0</v>
      </c>
      <c r="AP85" s="5">
        <f t="shared" si="103"/>
        <v>585440</v>
      </c>
      <c r="AS85" s="4">
        <v>3323</v>
      </c>
      <c r="AT85" s="4">
        <v>0</v>
      </c>
      <c r="AU85" s="4">
        <v>2.8318500000000002</v>
      </c>
      <c r="AV85" s="4">
        <v>0</v>
      </c>
      <c r="AW85" s="4">
        <v>136180</v>
      </c>
      <c r="BA85" s="9"/>
    </row>
    <row r="86" spans="1:53" x14ac:dyDescent="0.2">
      <c r="B86" s="4">
        <v>2</v>
      </c>
      <c r="C86" s="4">
        <v>3595</v>
      </c>
      <c r="D86" s="4">
        <f t="shared" si="76"/>
        <v>7.5308299999999999</v>
      </c>
      <c r="E86" s="5">
        <f t="shared" si="77"/>
        <v>0.38233400000000001</v>
      </c>
      <c r="F86" s="5">
        <f t="shared" si="78"/>
        <v>3.852E-3</v>
      </c>
      <c r="G86" s="5">
        <f t="shared" si="79"/>
        <v>194768</v>
      </c>
      <c r="H86" s="4">
        <v>3610</v>
      </c>
      <c r="I86" s="4">
        <f t="shared" si="80"/>
        <v>7.6052499999999998</v>
      </c>
      <c r="J86" s="5">
        <f t="shared" si="81"/>
        <v>1.55751</v>
      </c>
      <c r="K86" s="5">
        <f t="shared" si="82"/>
        <v>0</v>
      </c>
      <c r="L86" s="5">
        <f t="shared" si="83"/>
        <v>157176</v>
      </c>
      <c r="M86" s="4">
        <v>3625</v>
      </c>
      <c r="N86" s="4">
        <f t="shared" si="84"/>
        <v>7.6568199999999997</v>
      </c>
      <c r="O86" s="5">
        <f t="shared" si="85"/>
        <v>0.34796100000000002</v>
      </c>
      <c r="P86" s="5">
        <f t="shared" si="86"/>
        <v>4.254E-3</v>
      </c>
      <c r="Q86" s="5">
        <f t="shared" si="87"/>
        <v>195296</v>
      </c>
      <c r="R86" s="4">
        <v>3720</v>
      </c>
      <c r="S86" s="4">
        <f t="shared" si="88"/>
        <v>0.29069800000000001</v>
      </c>
      <c r="T86" s="5">
        <f t="shared" si="89"/>
        <v>10.2186</v>
      </c>
      <c r="U86" s="5">
        <f t="shared" si="90"/>
        <v>0.56806199999999996</v>
      </c>
      <c r="V86" s="5">
        <f t="shared" si="91"/>
        <v>119248</v>
      </c>
      <c r="W86" s="4">
        <v>3745</v>
      </c>
      <c r="X86" s="4">
        <f t="shared" si="92"/>
        <v>0.40554299999999999</v>
      </c>
      <c r="Y86" s="5">
        <f t="shared" si="93"/>
        <v>4.7147100000000002</v>
      </c>
      <c r="Z86" s="5">
        <f t="shared" si="94"/>
        <v>0</v>
      </c>
      <c r="AA86" s="5">
        <f t="shared" si="95"/>
        <v>150928</v>
      </c>
      <c r="AB86" s="4">
        <v>3770</v>
      </c>
      <c r="AC86" s="4">
        <f t="shared" si="96"/>
        <v>0</v>
      </c>
      <c r="AD86" s="5">
        <f t="shared" si="97"/>
        <v>1.7117899999999999</v>
      </c>
      <c r="AE86" s="5">
        <f t="shared" si="98"/>
        <v>0</v>
      </c>
      <c r="AF86" s="5">
        <f t="shared" si="99"/>
        <v>70644</v>
      </c>
      <c r="AG86" s="4">
        <v>3795</v>
      </c>
      <c r="AL86" s="4">
        <v>3820</v>
      </c>
      <c r="AM86" s="4">
        <f t="shared" si="100"/>
        <v>11.5932</v>
      </c>
      <c r="AN86" s="5">
        <f t="shared" si="101"/>
        <v>2.9742000000000002</v>
      </c>
      <c r="AO86" s="5">
        <f t="shared" si="102"/>
        <v>0</v>
      </c>
      <c r="AP86" s="5">
        <f t="shared" si="103"/>
        <v>585448</v>
      </c>
      <c r="AS86" s="4">
        <v>3324</v>
      </c>
      <c r="AT86" s="4">
        <v>0</v>
      </c>
      <c r="AU86" s="4">
        <v>2.8452600000000001</v>
      </c>
      <c r="AV86" s="4">
        <v>0</v>
      </c>
      <c r="AW86" s="4">
        <v>136188</v>
      </c>
      <c r="BA86" s="9"/>
    </row>
    <row r="87" spans="1:53" x14ac:dyDescent="0.2">
      <c r="B87" s="4">
        <v>3</v>
      </c>
      <c r="C87" s="4">
        <v>3596</v>
      </c>
      <c r="D87" s="4">
        <f t="shared" si="76"/>
        <v>7.5024600000000001</v>
      </c>
      <c r="E87" s="5">
        <f t="shared" si="77"/>
        <v>0.344088</v>
      </c>
      <c r="F87" s="5">
        <f t="shared" si="78"/>
        <v>4.4229999999999998E-3</v>
      </c>
      <c r="G87" s="5">
        <f t="shared" si="79"/>
        <v>195300</v>
      </c>
      <c r="H87" s="4">
        <v>3611</v>
      </c>
      <c r="I87" s="4">
        <f t="shared" si="80"/>
        <v>7.6252599999999999</v>
      </c>
      <c r="J87" s="5">
        <f t="shared" si="81"/>
        <v>1.5618300000000001</v>
      </c>
      <c r="K87" s="5">
        <f t="shared" si="82"/>
        <v>0</v>
      </c>
      <c r="L87" s="5">
        <f t="shared" si="83"/>
        <v>157180</v>
      </c>
      <c r="M87" s="4">
        <v>3626</v>
      </c>
      <c r="N87" s="4">
        <f t="shared" si="84"/>
        <v>7.6434499999999996</v>
      </c>
      <c r="O87" s="5">
        <f t="shared" si="85"/>
        <v>0.362514</v>
      </c>
      <c r="P87" s="5">
        <f t="shared" si="86"/>
        <v>3.7829999999999999E-3</v>
      </c>
      <c r="Q87" s="5">
        <f t="shared" si="87"/>
        <v>195296</v>
      </c>
      <c r="R87" s="4">
        <v>3721</v>
      </c>
      <c r="S87" s="4">
        <f t="shared" si="88"/>
        <v>0.29024</v>
      </c>
      <c r="T87" s="5">
        <f t="shared" si="89"/>
        <v>10.2454</v>
      </c>
      <c r="U87" s="5">
        <f t="shared" si="90"/>
        <v>0.57483399999999996</v>
      </c>
      <c r="V87" s="5">
        <f t="shared" si="91"/>
        <v>119252</v>
      </c>
      <c r="W87" s="4">
        <v>3746</v>
      </c>
      <c r="X87" s="4">
        <f t="shared" si="92"/>
        <v>0.42815599999999998</v>
      </c>
      <c r="Y87" s="5">
        <f t="shared" si="93"/>
        <v>4.7514000000000003</v>
      </c>
      <c r="Z87" s="5">
        <f t="shared" si="94"/>
        <v>0</v>
      </c>
      <c r="AA87" s="5">
        <f t="shared" si="95"/>
        <v>150908</v>
      </c>
      <c r="AB87" s="4">
        <v>3771</v>
      </c>
      <c r="AC87" s="4">
        <f t="shared" si="96"/>
        <v>0</v>
      </c>
      <c r="AD87" s="5">
        <f t="shared" si="97"/>
        <v>1.7220899999999999</v>
      </c>
      <c r="AE87" s="5">
        <f t="shared" si="98"/>
        <v>0</v>
      </c>
      <c r="AF87" s="5">
        <f t="shared" si="99"/>
        <v>70636</v>
      </c>
      <c r="AG87" s="4">
        <v>3796</v>
      </c>
      <c r="AL87" s="4">
        <v>3821</v>
      </c>
      <c r="AM87" s="4">
        <f t="shared" si="100"/>
        <v>11.622400000000001</v>
      </c>
      <c r="AN87" s="5">
        <f t="shared" si="101"/>
        <v>2.9676200000000001</v>
      </c>
      <c r="AO87" s="5">
        <f t="shared" si="102"/>
        <v>0</v>
      </c>
      <c r="AP87" s="5">
        <f t="shared" si="103"/>
        <v>585436</v>
      </c>
      <c r="AS87" s="4">
        <v>3325</v>
      </c>
      <c r="AT87" s="4">
        <v>0</v>
      </c>
      <c r="AU87" s="4">
        <v>2.9035000000000002</v>
      </c>
      <c r="AV87" s="4">
        <v>0</v>
      </c>
      <c r="AW87" s="4">
        <v>136180</v>
      </c>
      <c r="BA87" s="9"/>
    </row>
    <row r="88" spans="1:53" x14ac:dyDescent="0.2">
      <c r="B88" s="4">
        <v>4</v>
      </c>
      <c r="C88" s="4">
        <v>3597</v>
      </c>
      <c r="D88" s="4">
        <f t="shared" si="76"/>
        <v>7.4820000000000002</v>
      </c>
      <c r="E88" s="5">
        <f t="shared" si="77"/>
        <v>0.45947300000000002</v>
      </c>
      <c r="F88" s="5">
        <f t="shared" si="78"/>
        <v>3.7659999999999998E-3</v>
      </c>
      <c r="G88" s="5">
        <f t="shared" si="79"/>
        <v>196560</v>
      </c>
      <c r="H88" s="4">
        <v>3612</v>
      </c>
      <c r="I88" s="4">
        <f t="shared" si="80"/>
        <v>7.6302000000000003</v>
      </c>
      <c r="J88" s="5">
        <f t="shared" si="81"/>
        <v>1.53847</v>
      </c>
      <c r="K88" s="5">
        <f t="shared" si="82"/>
        <v>0</v>
      </c>
      <c r="L88" s="5">
        <f t="shared" si="83"/>
        <v>157044</v>
      </c>
      <c r="M88" s="4">
        <v>3627</v>
      </c>
      <c r="N88" s="4">
        <f t="shared" si="84"/>
        <v>7.6378899999999996</v>
      </c>
      <c r="O88" s="5">
        <f t="shared" si="85"/>
        <v>0.49521799999999999</v>
      </c>
      <c r="P88" s="5">
        <f t="shared" si="86"/>
        <v>4.0090000000000004E-3</v>
      </c>
      <c r="Q88" s="5">
        <f t="shared" si="87"/>
        <v>194812</v>
      </c>
      <c r="R88" s="4">
        <v>3722</v>
      </c>
      <c r="S88" s="4">
        <f t="shared" si="88"/>
        <v>0.29083900000000001</v>
      </c>
      <c r="T88" s="5">
        <f t="shared" si="89"/>
        <v>10.1732</v>
      </c>
      <c r="U88" s="5">
        <f t="shared" si="90"/>
        <v>0.56561700000000004</v>
      </c>
      <c r="V88" s="5">
        <f t="shared" si="91"/>
        <v>119248</v>
      </c>
      <c r="W88" s="4">
        <v>3747</v>
      </c>
      <c r="X88" s="4">
        <f t="shared" si="92"/>
        <v>0.37182599999999999</v>
      </c>
      <c r="Y88" s="5">
        <f t="shared" si="93"/>
        <v>4.7941599999999998</v>
      </c>
      <c r="Z88" s="5">
        <f t="shared" si="94"/>
        <v>0</v>
      </c>
      <c r="AA88" s="5">
        <f t="shared" si="95"/>
        <v>150724</v>
      </c>
      <c r="AB88" s="4">
        <v>3772</v>
      </c>
      <c r="AC88" s="4">
        <f t="shared" si="96"/>
        <v>0</v>
      </c>
      <c r="AD88" s="5">
        <f t="shared" si="97"/>
        <v>1.7284299999999999</v>
      </c>
      <c r="AE88" s="5">
        <f t="shared" si="98"/>
        <v>0</v>
      </c>
      <c r="AF88" s="5">
        <f t="shared" si="99"/>
        <v>73396</v>
      </c>
      <c r="AG88" s="4">
        <v>3797</v>
      </c>
      <c r="AL88" s="4">
        <v>3822</v>
      </c>
      <c r="AM88" s="4">
        <f t="shared" si="100"/>
        <v>11.7529</v>
      </c>
      <c r="AN88" s="5">
        <f t="shared" si="101"/>
        <v>2.9803700000000002</v>
      </c>
      <c r="AO88" s="5">
        <f t="shared" si="102"/>
        <v>0</v>
      </c>
      <c r="AP88" s="5">
        <f t="shared" si="103"/>
        <v>586648</v>
      </c>
      <c r="AS88" s="4">
        <v>3326</v>
      </c>
      <c r="AT88" s="4">
        <v>0</v>
      </c>
      <c r="AU88" s="4">
        <v>2.8367100000000001</v>
      </c>
      <c r="AV88" s="4">
        <v>0</v>
      </c>
      <c r="AW88" s="4">
        <v>136180</v>
      </c>
      <c r="BA88" s="9"/>
    </row>
    <row r="89" spans="1:53" x14ac:dyDescent="0.2">
      <c r="B89" s="4">
        <v>5</v>
      </c>
      <c r="C89" s="4">
        <v>3598</v>
      </c>
      <c r="D89" s="4">
        <f t="shared" si="76"/>
        <v>7.4820700000000002</v>
      </c>
      <c r="E89" s="5">
        <f t="shared" si="77"/>
        <v>0.34219699999999997</v>
      </c>
      <c r="F89" s="5">
        <f t="shared" si="78"/>
        <v>4.0540000000000003E-3</v>
      </c>
      <c r="G89" s="5">
        <f t="shared" si="79"/>
        <v>195296</v>
      </c>
      <c r="H89" s="4">
        <v>3613</v>
      </c>
      <c r="I89" s="4">
        <f t="shared" si="80"/>
        <v>7.8090599999999997</v>
      </c>
      <c r="J89" s="5">
        <f t="shared" si="81"/>
        <v>1.5353699999999999</v>
      </c>
      <c r="K89" s="5">
        <f t="shared" si="82"/>
        <v>0</v>
      </c>
      <c r="L89" s="5">
        <f t="shared" si="83"/>
        <v>157044</v>
      </c>
      <c r="M89" s="4">
        <v>3628</v>
      </c>
      <c r="N89" s="4">
        <f t="shared" si="84"/>
        <v>7.8299500000000002</v>
      </c>
      <c r="O89" s="5">
        <f t="shared" si="85"/>
        <v>0.36876900000000001</v>
      </c>
      <c r="P89" s="5">
        <f t="shared" si="86"/>
        <v>3.7079999999999999E-3</v>
      </c>
      <c r="Q89" s="5">
        <f t="shared" si="87"/>
        <v>196804</v>
      </c>
      <c r="R89" s="4">
        <v>3723</v>
      </c>
      <c r="S89" s="4">
        <f t="shared" si="88"/>
        <v>0.29121200000000003</v>
      </c>
      <c r="T89" s="5">
        <f t="shared" si="89"/>
        <v>10.2331</v>
      </c>
      <c r="U89" s="5">
        <f t="shared" si="90"/>
        <v>0.571855</v>
      </c>
      <c r="V89" s="5">
        <f t="shared" si="91"/>
        <v>119256</v>
      </c>
      <c r="W89" s="4">
        <v>3748</v>
      </c>
      <c r="X89" s="4">
        <f t="shared" si="92"/>
        <v>0.38024000000000002</v>
      </c>
      <c r="Y89" s="5">
        <f t="shared" si="93"/>
        <v>4.73766</v>
      </c>
      <c r="Z89" s="5">
        <f t="shared" si="94"/>
        <v>0</v>
      </c>
      <c r="AA89" s="5">
        <f t="shared" si="95"/>
        <v>150972</v>
      </c>
      <c r="AB89" s="4">
        <v>3773</v>
      </c>
      <c r="AC89" s="4">
        <f t="shared" si="96"/>
        <v>0</v>
      </c>
      <c r="AD89" s="5">
        <f t="shared" si="97"/>
        <v>1.73919</v>
      </c>
      <c r="AE89" s="5">
        <f t="shared" si="98"/>
        <v>0</v>
      </c>
      <c r="AF89" s="5">
        <f t="shared" si="99"/>
        <v>70652</v>
      </c>
      <c r="AG89" s="4">
        <v>3798</v>
      </c>
      <c r="AL89" s="4">
        <v>3823</v>
      </c>
      <c r="AM89" s="4">
        <f t="shared" si="100"/>
        <v>12.435700000000001</v>
      </c>
      <c r="AN89" s="5">
        <f t="shared" si="101"/>
        <v>3.1019899999999998</v>
      </c>
      <c r="AO89" s="5">
        <f t="shared" si="102"/>
        <v>0</v>
      </c>
      <c r="AP89" s="5">
        <f t="shared" si="103"/>
        <v>585508</v>
      </c>
      <c r="AS89" s="4">
        <v>3327</v>
      </c>
      <c r="AT89" s="4">
        <v>0</v>
      </c>
      <c r="AU89" s="4">
        <v>2.8410000000000002</v>
      </c>
      <c r="AV89" s="4">
        <v>0</v>
      </c>
      <c r="AW89" s="4">
        <v>136184</v>
      </c>
      <c r="BA89" s="9"/>
    </row>
    <row r="90" spans="1:53" x14ac:dyDescent="0.2">
      <c r="A90" s="4" t="s">
        <v>37</v>
      </c>
      <c r="B90" s="4">
        <v>1</v>
      </c>
      <c r="C90" s="4">
        <v>3824</v>
      </c>
      <c r="D90" s="4">
        <f t="shared" si="76"/>
        <v>0.57581000000000004</v>
      </c>
      <c r="E90" s="5">
        <f t="shared" si="77"/>
        <v>0.18346899999999999</v>
      </c>
      <c r="F90" s="5">
        <f t="shared" si="78"/>
        <v>4.6049999999999997E-3</v>
      </c>
      <c r="G90" s="5">
        <f t="shared" si="79"/>
        <v>70336</v>
      </c>
      <c r="H90" s="4">
        <v>3844</v>
      </c>
      <c r="I90" s="4">
        <f t="shared" si="80"/>
        <v>0.56302099999999999</v>
      </c>
      <c r="J90" s="5">
        <f t="shared" si="81"/>
        <v>0.15041599999999999</v>
      </c>
      <c r="K90" s="5">
        <f t="shared" si="82"/>
        <v>0</v>
      </c>
      <c r="L90" s="5">
        <f t="shared" si="83"/>
        <v>31896</v>
      </c>
      <c r="M90" s="4">
        <v>3864</v>
      </c>
      <c r="N90" s="4">
        <f t="shared" si="84"/>
        <v>0.53684699999999996</v>
      </c>
      <c r="O90" s="5">
        <f t="shared" si="85"/>
        <v>0.31105500000000003</v>
      </c>
      <c r="P90" s="5">
        <f t="shared" si="86"/>
        <v>5.0759999999999998E-3</v>
      </c>
      <c r="Q90" s="5">
        <f t="shared" si="87"/>
        <v>71936</v>
      </c>
      <c r="R90" s="4">
        <v>3884</v>
      </c>
      <c r="S90" s="4">
        <f t="shared" si="88"/>
        <v>5.1905E-2</v>
      </c>
      <c r="T90" s="5">
        <f t="shared" si="89"/>
        <v>0.40569100000000002</v>
      </c>
      <c r="U90" s="5">
        <f t="shared" si="90"/>
        <v>2.5652999999999999E-2</v>
      </c>
      <c r="V90" s="5">
        <f t="shared" si="91"/>
        <v>28444</v>
      </c>
      <c r="W90" s="4">
        <v>3904</v>
      </c>
      <c r="X90" s="4">
        <f t="shared" si="92"/>
        <v>0.42042299999999999</v>
      </c>
      <c r="Y90" s="5">
        <f t="shared" si="93"/>
        <v>0.257631</v>
      </c>
      <c r="Z90" s="5">
        <f t="shared" si="94"/>
        <v>0</v>
      </c>
      <c r="AA90" s="5">
        <f t="shared" si="95"/>
        <v>66452</v>
      </c>
      <c r="AB90" s="4">
        <v>3924</v>
      </c>
      <c r="AC90" s="4">
        <f t="shared" si="96"/>
        <v>0</v>
      </c>
      <c r="AD90" s="5">
        <f t="shared" si="97"/>
        <v>4.2909000000000003E-2</v>
      </c>
      <c r="AE90" s="5">
        <f t="shared" si="98"/>
        <v>0</v>
      </c>
      <c r="AF90" s="5">
        <f t="shared" si="99"/>
        <v>14116</v>
      </c>
      <c r="AG90" s="4">
        <v>3944</v>
      </c>
      <c r="AL90" s="4">
        <v>3964</v>
      </c>
      <c r="AM90" s="4">
        <f t="shared" si="100"/>
        <v>1.20875</v>
      </c>
      <c r="AN90" s="5">
        <f t="shared" si="101"/>
        <v>0.31014700000000001</v>
      </c>
      <c r="AO90" s="5">
        <f t="shared" si="102"/>
        <v>0</v>
      </c>
      <c r="AP90" s="5">
        <f t="shared" si="103"/>
        <v>90408</v>
      </c>
      <c r="AS90" s="4">
        <v>3328</v>
      </c>
      <c r="AT90" s="4">
        <v>0</v>
      </c>
      <c r="AU90" s="4">
        <v>2.8858199999999998</v>
      </c>
      <c r="AV90" s="4">
        <v>0</v>
      </c>
      <c r="AW90" s="4">
        <v>136184</v>
      </c>
      <c r="BA90" s="9"/>
    </row>
    <row r="91" spans="1:53" x14ac:dyDescent="0.2">
      <c r="B91" s="4">
        <v>2</v>
      </c>
      <c r="C91" s="4">
        <v>3825</v>
      </c>
      <c r="D91" s="4">
        <f t="shared" si="76"/>
        <v>0.51622299999999999</v>
      </c>
      <c r="E91" s="5">
        <f t="shared" si="77"/>
        <v>0.18157799999999999</v>
      </c>
      <c r="F91" s="5">
        <f t="shared" si="78"/>
        <v>3.581E-3</v>
      </c>
      <c r="G91" s="5">
        <f t="shared" si="79"/>
        <v>70916</v>
      </c>
      <c r="H91" s="4">
        <v>3845</v>
      </c>
      <c r="I91" s="4">
        <f t="shared" si="80"/>
        <v>0.52600899999999995</v>
      </c>
      <c r="J91" s="5">
        <f t="shared" si="81"/>
        <v>0.15093300000000001</v>
      </c>
      <c r="K91" s="5">
        <f t="shared" si="82"/>
        <v>0</v>
      </c>
      <c r="L91" s="5">
        <f t="shared" si="83"/>
        <v>31536</v>
      </c>
      <c r="M91" s="4">
        <v>3865</v>
      </c>
      <c r="N91" s="4">
        <f t="shared" si="84"/>
        <v>0.54098599999999997</v>
      </c>
      <c r="O91" s="5">
        <f t="shared" si="85"/>
        <v>0.236398</v>
      </c>
      <c r="P91" s="5">
        <f t="shared" si="86"/>
        <v>4.6150000000000002E-3</v>
      </c>
      <c r="Q91" s="5">
        <f t="shared" si="87"/>
        <v>71928</v>
      </c>
      <c r="R91" s="4">
        <v>3885</v>
      </c>
      <c r="S91" s="4">
        <f t="shared" si="88"/>
        <v>5.1611999999999998E-2</v>
      </c>
      <c r="T91" s="5">
        <f t="shared" si="89"/>
        <v>0.405279</v>
      </c>
      <c r="U91" s="5">
        <f t="shared" si="90"/>
        <v>2.5368999999999999E-2</v>
      </c>
      <c r="V91" s="5">
        <f t="shared" si="91"/>
        <v>28440</v>
      </c>
      <c r="W91" s="4">
        <v>3905</v>
      </c>
      <c r="X91" s="4">
        <f t="shared" si="92"/>
        <v>0.25072699999999998</v>
      </c>
      <c r="Y91" s="5">
        <f t="shared" si="93"/>
        <v>0.25745499999999999</v>
      </c>
      <c r="Z91" s="5">
        <f t="shared" si="94"/>
        <v>0</v>
      </c>
      <c r="AA91" s="5">
        <f t="shared" si="95"/>
        <v>64564</v>
      </c>
      <c r="AB91" s="4">
        <v>3925</v>
      </c>
      <c r="AC91" s="4">
        <f t="shared" si="96"/>
        <v>0</v>
      </c>
      <c r="AD91" s="5">
        <f t="shared" si="97"/>
        <v>4.3257999999999998E-2</v>
      </c>
      <c r="AE91" s="5">
        <f t="shared" si="98"/>
        <v>0</v>
      </c>
      <c r="AF91" s="5">
        <f t="shared" si="99"/>
        <v>13888</v>
      </c>
      <c r="AG91" s="4">
        <v>3945</v>
      </c>
      <c r="AL91" s="4">
        <v>3965</v>
      </c>
      <c r="AM91" s="4">
        <f t="shared" si="100"/>
        <v>1.2112499999999999</v>
      </c>
      <c r="AN91" s="5">
        <f t="shared" si="101"/>
        <v>0.30510799999999999</v>
      </c>
      <c r="AO91" s="5">
        <f t="shared" si="102"/>
        <v>0</v>
      </c>
      <c r="AP91" s="5">
        <f t="shared" si="103"/>
        <v>89292</v>
      </c>
      <c r="AS91" s="4">
        <v>3329</v>
      </c>
      <c r="AT91" s="4">
        <v>0</v>
      </c>
      <c r="AU91" s="4">
        <v>2.9767000000000001</v>
      </c>
      <c r="AV91" s="4">
        <v>0</v>
      </c>
      <c r="AW91" s="4">
        <v>136184</v>
      </c>
      <c r="BA91" s="9"/>
    </row>
    <row r="92" spans="1:53" x14ac:dyDescent="0.2">
      <c r="B92" s="4">
        <v>3</v>
      </c>
      <c r="C92" s="4">
        <v>3826</v>
      </c>
      <c r="D92" s="4">
        <f t="shared" si="76"/>
        <v>0.50205599999999995</v>
      </c>
      <c r="E92" s="5">
        <f t="shared" si="77"/>
        <v>0.22004099999999999</v>
      </c>
      <c r="F92" s="5">
        <f t="shared" si="78"/>
        <v>4.5710000000000004E-3</v>
      </c>
      <c r="G92" s="5">
        <f t="shared" si="79"/>
        <v>70576</v>
      </c>
      <c r="H92" s="4">
        <v>3846</v>
      </c>
      <c r="I92" s="4">
        <f t="shared" si="80"/>
        <v>0.52378199999999997</v>
      </c>
      <c r="J92" s="5">
        <f t="shared" si="81"/>
        <v>0.150758</v>
      </c>
      <c r="K92" s="5">
        <f t="shared" si="82"/>
        <v>0</v>
      </c>
      <c r="L92" s="5">
        <f t="shared" si="83"/>
        <v>31736</v>
      </c>
      <c r="M92" s="4">
        <v>3866</v>
      </c>
      <c r="N92" s="4">
        <f t="shared" si="84"/>
        <v>0.53073899999999996</v>
      </c>
      <c r="O92" s="5">
        <f t="shared" si="85"/>
        <v>0.21845999999999999</v>
      </c>
      <c r="P92" s="5">
        <f t="shared" si="86"/>
        <v>4.7140000000000003E-3</v>
      </c>
      <c r="Q92" s="5">
        <f t="shared" si="87"/>
        <v>70696</v>
      </c>
      <c r="R92" s="4">
        <v>3886</v>
      </c>
      <c r="S92" s="4">
        <f t="shared" si="88"/>
        <v>5.3095000000000003E-2</v>
      </c>
      <c r="T92" s="5">
        <f t="shared" si="89"/>
        <v>0.40496900000000002</v>
      </c>
      <c r="U92" s="5">
        <f t="shared" si="90"/>
        <v>2.5531000000000002E-2</v>
      </c>
      <c r="V92" s="5">
        <f t="shared" si="91"/>
        <v>30056</v>
      </c>
      <c r="W92" s="4">
        <v>3906</v>
      </c>
      <c r="X92" s="4">
        <f t="shared" si="92"/>
        <v>0.22712499999999999</v>
      </c>
      <c r="Y92" s="5">
        <f t="shared" si="93"/>
        <v>0.25686900000000001</v>
      </c>
      <c r="Z92" s="5">
        <f t="shared" si="94"/>
        <v>0</v>
      </c>
      <c r="AA92" s="5">
        <f t="shared" si="95"/>
        <v>64432</v>
      </c>
      <c r="AB92" s="4">
        <v>3926</v>
      </c>
      <c r="AC92" s="4">
        <f t="shared" si="96"/>
        <v>0</v>
      </c>
      <c r="AD92" s="5">
        <f t="shared" si="97"/>
        <v>4.2833999999999997E-2</v>
      </c>
      <c r="AE92" s="5">
        <f t="shared" si="98"/>
        <v>0</v>
      </c>
      <c r="AF92" s="5">
        <f t="shared" si="99"/>
        <v>16612</v>
      </c>
      <c r="AG92" s="4">
        <v>3946</v>
      </c>
      <c r="AL92" s="4">
        <v>3966</v>
      </c>
      <c r="AM92" s="4">
        <f t="shared" si="100"/>
        <v>1.2423900000000001</v>
      </c>
      <c r="AN92" s="5">
        <f t="shared" si="101"/>
        <v>0.30441800000000002</v>
      </c>
      <c r="AO92" s="5">
        <f t="shared" si="102"/>
        <v>0</v>
      </c>
      <c r="AP92" s="5">
        <f t="shared" si="103"/>
        <v>88768</v>
      </c>
      <c r="AS92" s="4">
        <v>3330</v>
      </c>
      <c r="AT92" s="4">
        <v>0</v>
      </c>
      <c r="AU92" s="4">
        <v>2.96827</v>
      </c>
      <c r="AV92" s="4">
        <v>0</v>
      </c>
      <c r="AW92" s="4">
        <v>136180</v>
      </c>
      <c r="BA92" s="9"/>
    </row>
    <row r="93" spans="1:53" x14ac:dyDescent="0.2">
      <c r="B93" s="4">
        <v>4</v>
      </c>
      <c r="C93" s="4">
        <v>3827</v>
      </c>
      <c r="D93" s="4">
        <f t="shared" si="76"/>
        <v>0.50300100000000003</v>
      </c>
      <c r="E93" s="5">
        <f t="shared" si="77"/>
        <v>0.18034900000000001</v>
      </c>
      <c r="F93" s="5">
        <f t="shared" si="78"/>
        <v>3.5270000000000002E-3</v>
      </c>
      <c r="G93" s="5">
        <f t="shared" si="79"/>
        <v>72196</v>
      </c>
      <c r="H93" s="4">
        <v>3847</v>
      </c>
      <c r="I93" s="4">
        <f t="shared" si="80"/>
        <v>0.57424600000000003</v>
      </c>
      <c r="J93" s="5">
        <f t="shared" si="81"/>
        <v>0.15201899999999999</v>
      </c>
      <c r="K93" s="5">
        <f t="shared" si="82"/>
        <v>0</v>
      </c>
      <c r="L93" s="5">
        <f t="shared" si="83"/>
        <v>32260</v>
      </c>
      <c r="M93" s="4">
        <v>3867</v>
      </c>
      <c r="N93" s="4">
        <f t="shared" si="84"/>
        <v>0.53164999999999996</v>
      </c>
      <c r="O93" s="5">
        <f t="shared" si="85"/>
        <v>0.24521999999999999</v>
      </c>
      <c r="P93" s="5">
        <f t="shared" si="86"/>
        <v>4.8180000000000002E-3</v>
      </c>
      <c r="Q93" s="5">
        <f t="shared" si="87"/>
        <v>70604</v>
      </c>
      <c r="R93" s="4">
        <v>3887</v>
      </c>
      <c r="S93" s="4">
        <f t="shared" si="88"/>
        <v>4.9803E-2</v>
      </c>
      <c r="T93" s="5">
        <f t="shared" si="89"/>
        <v>0.405082</v>
      </c>
      <c r="U93" s="5">
        <f t="shared" si="90"/>
        <v>2.5309999999999999E-2</v>
      </c>
      <c r="V93" s="5">
        <f t="shared" si="91"/>
        <v>27412</v>
      </c>
      <c r="W93" s="4">
        <v>3907</v>
      </c>
      <c r="X93" s="4">
        <f t="shared" si="92"/>
        <v>0.23772799999999999</v>
      </c>
      <c r="Y93" s="5">
        <f t="shared" si="93"/>
        <v>0.27357700000000001</v>
      </c>
      <c r="Z93" s="5">
        <f t="shared" si="94"/>
        <v>0</v>
      </c>
      <c r="AA93" s="5">
        <f t="shared" si="95"/>
        <v>64340</v>
      </c>
      <c r="AB93" s="4">
        <v>3927</v>
      </c>
      <c r="AC93" s="4">
        <f t="shared" si="96"/>
        <v>0</v>
      </c>
      <c r="AD93" s="5">
        <f t="shared" si="97"/>
        <v>4.3830000000000001E-2</v>
      </c>
      <c r="AE93" s="5">
        <f t="shared" si="98"/>
        <v>0</v>
      </c>
      <c r="AF93" s="5">
        <f t="shared" si="99"/>
        <v>15120</v>
      </c>
      <c r="AG93" s="4">
        <v>3947</v>
      </c>
      <c r="AL93" s="4">
        <v>3967</v>
      </c>
      <c r="AM93" s="4">
        <f t="shared" si="100"/>
        <v>1.2100500000000001</v>
      </c>
      <c r="AN93" s="5">
        <f t="shared" si="101"/>
        <v>0.30607299999999998</v>
      </c>
      <c r="AO93" s="5">
        <f t="shared" si="102"/>
        <v>0</v>
      </c>
      <c r="AP93" s="5">
        <f t="shared" si="103"/>
        <v>89968</v>
      </c>
      <c r="AS93" s="4">
        <v>3331</v>
      </c>
      <c r="AT93" s="4">
        <v>0</v>
      </c>
      <c r="AU93" s="4">
        <v>2.8881199999999998</v>
      </c>
      <c r="AV93" s="4">
        <v>0</v>
      </c>
      <c r="AW93" s="4">
        <v>136180</v>
      </c>
      <c r="BA93" s="9"/>
    </row>
    <row r="94" spans="1:53" x14ac:dyDescent="0.2">
      <c r="B94" s="4">
        <v>5</v>
      </c>
      <c r="C94" s="4">
        <v>3828</v>
      </c>
      <c r="D94" s="4">
        <f t="shared" si="76"/>
        <v>0.50282400000000005</v>
      </c>
      <c r="E94" s="5">
        <f t="shared" si="77"/>
        <v>0.22584199999999999</v>
      </c>
      <c r="F94" s="5">
        <f t="shared" si="78"/>
        <v>5.6600000000000001E-3</v>
      </c>
      <c r="G94" s="5">
        <f t="shared" si="79"/>
        <v>69712</v>
      </c>
      <c r="H94" s="4">
        <v>3848</v>
      </c>
      <c r="I94" s="4">
        <f t="shared" si="80"/>
        <v>0.52927400000000002</v>
      </c>
      <c r="J94" s="5">
        <f t="shared" si="81"/>
        <v>0.15195800000000001</v>
      </c>
      <c r="K94" s="5">
        <f t="shared" si="82"/>
        <v>0</v>
      </c>
      <c r="L94" s="5">
        <f t="shared" si="83"/>
        <v>31268</v>
      </c>
      <c r="M94" s="4">
        <v>3868</v>
      </c>
      <c r="N94" s="4">
        <f t="shared" si="84"/>
        <v>0.53069699999999997</v>
      </c>
      <c r="O94" s="5">
        <f t="shared" si="85"/>
        <v>0.22837399999999999</v>
      </c>
      <c r="P94" s="5">
        <f t="shared" si="86"/>
        <v>4.5890000000000002E-3</v>
      </c>
      <c r="Q94" s="5">
        <f t="shared" si="87"/>
        <v>71016</v>
      </c>
      <c r="R94" s="4">
        <v>3888</v>
      </c>
      <c r="S94" s="4">
        <f t="shared" si="88"/>
        <v>5.2592E-2</v>
      </c>
      <c r="T94" s="5">
        <f t="shared" si="89"/>
        <v>0.410497</v>
      </c>
      <c r="U94" s="5">
        <f t="shared" si="90"/>
        <v>2.5711000000000001E-2</v>
      </c>
      <c r="V94" s="5">
        <f t="shared" si="91"/>
        <v>29060</v>
      </c>
      <c r="W94" s="4">
        <v>3908</v>
      </c>
      <c r="X94" s="4">
        <f t="shared" si="92"/>
        <v>0.23302200000000001</v>
      </c>
      <c r="Y94" s="5">
        <f t="shared" si="93"/>
        <v>0.25701600000000002</v>
      </c>
      <c r="Z94" s="5">
        <f t="shared" si="94"/>
        <v>0</v>
      </c>
      <c r="AA94" s="5">
        <f t="shared" si="95"/>
        <v>65116</v>
      </c>
      <c r="AB94" s="4">
        <v>3928</v>
      </c>
      <c r="AC94" s="4">
        <f t="shared" si="96"/>
        <v>0</v>
      </c>
      <c r="AD94" s="5">
        <f t="shared" si="97"/>
        <v>4.3806999999999999E-2</v>
      </c>
      <c r="AE94" s="5">
        <f t="shared" si="98"/>
        <v>0</v>
      </c>
      <c r="AF94" s="5">
        <f t="shared" si="99"/>
        <v>14744</v>
      </c>
      <c r="AG94" s="4">
        <v>3948</v>
      </c>
      <c r="AL94" s="4">
        <v>3968</v>
      </c>
      <c r="AM94" s="4">
        <f t="shared" si="100"/>
        <v>1.2117599999999999</v>
      </c>
      <c r="AN94" s="5">
        <f t="shared" si="101"/>
        <v>0.30544500000000002</v>
      </c>
      <c r="AO94" s="5">
        <f t="shared" si="102"/>
        <v>0</v>
      </c>
      <c r="AP94" s="5">
        <f t="shared" si="103"/>
        <v>88912</v>
      </c>
      <c r="AS94" s="4">
        <v>3332</v>
      </c>
      <c r="AT94" s="4">
        <v>0</v>
      </c>
      <c r="AU94" s="4">
        <v>2.9340199999999999</v>
      </c>
      <c r="AV94" s="4">
        <v>0</v>
      </c>
      <c r="AW94" s="4">
        <v>136180</v>
      </c>
      <c r="BA94" s="9"/>
    </row>
    <row r="95" spans="1:53" x14ac:dyDescent="0.2">
      <c r="A95" s="4" t="s">
        <v>38</v>
      </c>
      <c r="B95" s="4">
        <v>1</v>
      </c>
      <c r="C95" s="4">
        <v>3829</v>
      </c>
      <c r="D95" s="4">
        <f t="shared" si="76"/>
        <v>1.79969</v>
      </c>
      <c r="E95" s="5">
        <f t="shared" si="77"/>
        <v>0.22706499999999999</v>
      </c>
      <c r="F95" s="5">
        <f t="shared" si="78"/>
        <v>3.2499999999999999E-3</v>
      </c>
      <c r="G95" s="5">
        <f t="shared" si="79"/>
        <v>141084</v>
      </c>
      <c r="H95" s="4">
        <v>3849</v>
      </c>
      <c r="I95" s="4">
        <f t="shared" si="80"/>
        <v>2.0525199999999999</v>
      </c>
      <c r="J95" s="5">
        <f t="shared" si="81"/>
        <v>0.42722399999999999</v>
      </c>
      <c r="K95" s="5">
        <f t="shared" si="82"/>
        <v>0</v>
      </c>
      <c r="L95" s="5">
        <f t="shared" si="83"/>
        <v>103728</v>
      </c>
      <c r="M95" s="4">
        <v>3869</v>
      </c>
      <c r="N95" s="4">
        <f t="shared" si="84"/>
        <v>1.99831</v>
      </c>
      <c r="O95" s="5">
        <f t="shared" si="85"/>
        <v>0.22570799999999999</v>
      </c>
      <c r="P95" s="5">
        <f t="shared" si="86"/>
        <v>3.2179999999999999E-3</v>
      </c>
      <c r="Q95" s="5">
        <f t="shared" si="87"/>
        <v>143064</v>
      </c>
      <c r="R95" s="4">
        <v>3889</v>
      </c>
      <c r="S95" s="4">
        <f t="shared" si="88"/>
        <v>0.16749700000000001</v>
      </c>
      <c r="T95" s="5">
        <f t="shared" si="89"/>
        <v>1.2110300000000001</v>
      </c>
      <c r="U95" s="5">
        <f t="shared" si="90"/>
        <v>7.1415000000000006E-2</v>
      </c>
      <c r="V95" s="5">
        <f t="shared" si="91"/>
        <v>88464</v>
      </c>
      <c r="W95" s="4">
        <v>3909</v>
      </c>
      <c r="X95" s="4">
        <f t="shared" si="92"/>
        <v>0.27638299999999999</v>
      </c>
      <c r="Y95" s="5">
        <f t="shared" si="93"/>
        <v>0.76308600000000004</v>
      </c>
      <c r="Z95" s="5">
        <f t="shared" si="94"/>
        <v>0</v>
      </c>
      <c r="AA95" s="5">
        <f t="shared" si="95"/>
        <v>115664</v>
      </c>
      <c r="AB95" s="4">
        <v>3929</v>
      </c>
      <c r="AC95" s="4">
        <f t="shared" si="96"/>
        <v>0</v>
      </c>
      <c r="AD95" s="5">
        <f t="shared" si="97"/>
        <v>0.13414799999999999</v>
      </c>
      <c r="AE95" s="5">
        <f t="shared" si="98"/>
        <v>0</v>
      </c>
      <c r="AF95" s="5">
        <f t="shared" si="99"/>
        <v>37660</v>
      </c>
      <c r="AG95" s="4">
        <v>3949</v>
      </c>
      <c r="AL95" s="4">
        <v>3969</v>
      </c>
      <c r="AM95" s="4">
        <f t="shared" si="100"/>
        <v>4.1077399999999997</v>
      </c>
      <c r="AN95" s="5">
        <f t="shared" si="101"/>
        <v>0.76649299999999998</v>
      </c>
      <c r="AO95" s="5">
        <f t="shared" si="102"/>
        <v>0</v>
      </c>
      <c r="AP95" s="5">
        <f t="shared" si="103"/>
        <v>310660</v>
      </c>
      <c r="AS95" s="4">
        <v>3333</v>
      </c>
      <c r="AT95" s="4" t="s">
        <v>25</v>
      </c>
      <c r="AU95" s="4" t="s">
        <v>26</v>
      </c>
      <c r="AV95" s="4" t="s">
        <v>27</v>
      </c>
      <c r="AW95" s="4" t="s">
        <v>26</v>
      </c>
      <c r="BA95" s="9"/>
    </row>
    <row r="96" spans="1:53" x14ac:dyDescent="0.2">
      <c r="B96" s="4">
        <v>2</v>
      </c>
      <c r="C96" s="4">
        <v>3830</v>
      </c>
      <c r="D96" s="4">
        <f t="shared" si="76"/>
        <v>1.8041700000000001</v>
      </c>
      <c r="E96" s="5">
        <f t="shared" si="77"/>
        <v>0.34356599999999998</v>
      </c>
      <c r="F96" s="5">
        <f t="shared" si="78"/>
        <v>2.7179999999999999E-3</v>
      </c>
      <c r="G96" s="5">
        <f t="shared" si="79"/>
        <v>141024</v>
      </c>
      <c r="H96" s="4">
        <v>3850</v>
      </c>
      <c r="I96" s="4">
        <f t="shared" si="80"/>
        <v>1.87992</v>
      </c>
      <c r="J96" s="5">
        <f t="shared" si="81"/>
        <v>0.427118</v>
      </c>
      <c r="K96" s="5">
        <f t="shared" si="82"/>
        <v>0</v>
      </c>
      <c r="L96" s="5">
        <f t="shared" si="83"/>
        <v>103096</v>
      </c>
      <c r="M96" s="4">
        <v>3870</v>
      </c>
      <c r="N96" s="4">
        <f t="shared" si="84"/>
        <v>1.8905400000000001</v>
      </c>
      <c r="O96" s="5">
        <f t="shared" si="85"/>
        <v>0.225352</v>
      </c>
      <c r="P96" s="5">
        <f t="shared" si="86"/>
        <v>3.2940000000000001E-3</v>
      </c>
      <c r="Q96" s="5">
        <f t="shared" si="87"/>
        <v>138984</v>
      </c>
      <c r="R96" s="4">
        <v>3890</v>
      </c>
      <c r="S96" s="4">
        <f t="shared" si="88"/>
        <v>0.16611200000000001</v>
      </c>
      <c r="T96" s="5">
        <f t="shared" si="89"/>
        <v>1.2261500000000001</v>
      </c>
      <c r="U96" s="5">
        <f t="shared" si="90"/>
        <v>7.0426000000000002E-2</v>
      </c>
      <c r="V96" s="5">
        <f t="shared" si="91"/>
        <v>88396</v>
      </c>
      <c r="W96" s="4">
        <v>3910</v>
      </c>
      <c r="X96" s="4">
        <f t="shared" si="92"/>
        <v>0.26067299999999999</v>
      </c>
      <c r="Y96" s="5">
        <f t="shared" si="93"/>
        <v>0.76276100000000002</v>
      </c>
      <c r="Z96" s="5">
        <f t="shared" si="94"/>
        <v>0</v>
      </c>
      <c r="AA96" s="5">
        <f t="shared" si="95"/>
        <v>111512</v>
      </c>
      <c r="AB96" s="4">
        <v>3930</v>
      </c>
      <c r="AC96" s="4">
        <f t="shared" si="96"/>
        <v>0</v>
      </c>
      <c r="AD96" s="5">
        <f t="shared" si="97"/>
        <v>0.13261300000000001</v>
      </c>
      <c r="AE96" s="5">
        <f t="shared" si="98"/>
        <v>0</v>
      </c>
      <c r="AF96" s="5">
        <f t="shared" si="99"/>
        <v>37872</v>
      </c>
      <c r="AG96" s="4">
        <v>3950</v>
      </c>
      <c r="AL96" s="4">
        <v>3970</v>
      </c>
      <c r="AM96" s="4">
        <f t="shared" si="100"/>
        <v>4.101</v>
      </c>
      <c r="AN96" s="5">
        <f t="shared" si="101"/>
        <v>0.76560099999999998</v>
      </c>
      <c r="AO96" s="5">
        <f t="shared" si="102"/>
        <v>0</v>
      </c>
      <c r="AP96" s="5">
        <f t="shared" si="103"/>
        <v>310664</v>
      </c>
      <c r="AS96" s="4">
        <v>3334</v>
      </c>
      <c r="AT96" s="4" t="s">
        <v>25</v>
      </c>
      <c r="AU96" s="4" t="s">
        <v>26</v>
      </c>
      <c r="AV96" s="4" t="s">
        <v>27</v>
      </c>
      <c r="AW96" s="4" t="s">
        <v>26</v>
      </c>
      <c r="BA96" s="9"/>
    </row>
    <row r="97" spans="1:53" x14ac:dyDescent="0.2">
      <c r="B97" s="4">
        <v>3</v>
      </c>
      <c r="C97" s="4">
        <v>3831</v>
      </c>
      <c r="D97" s="4">
        <f t="shared" si="76"/>
        <v>1.7989200000000001</v>
      </c>
      <c r="E97" s="5">
        <f t="shared" si="77"/>
        <v>0.21834700000000001</v>
      </c>
      <c r="F97" s="5">
        <f t="shared" si="78"/>
        <v>2.8140000000000001E-3</v>
      </c>
      <c r="G97" s="5">
        <f t="shared" si="79"/>
        <v>141016</v>
      </c>
      <c r="H97" s="4">
        <v>3851</v>
      </c>
      <c r="I97" s="4">
        <f t="shared" si="80"/>
        <v>2.0557400000000001</v>
      </c>
      <c r="J97" s="5">
        <f t="shared" si="81"/>
        <v>0.42727999999999999</v>
      </c>
      <c r="K97" s="5">
        <f t="shared" si="82"/>
        <v>0</v>
      </c>
      <c r="L97" s="5">
        <f t="shared" si="83"/>
        <v>103100</v>
      </c>
      <c r="M97" s="4">
        <v>3871</v>
      </c>
      <c r="N97" s="4">
        <f t="shared" si="84"/>
        <v>2.05463</v>
      </c>
      <c r="O97" s="5">
        <f t="shared" si="85"/>
        <v>0.22634599999999999</v>
      </c>
      <c r="P97" s="5">
        <f t="shared" si="86"/>
        <v>3.5760000000000002E-3</v>
      </c>
      <c r="Q97" s="5">
        <f t="shared" si="87"/>
        <v>140828</v>
      </c>
      <c r="R97" s="4">
        <v>3891</v>
      </c>
      <c r="S97" s="4">
        <f t="shared" si="88"/>
        <v>0.156559</v>
      </c>
      <c r="T97" s="5">
        <f t="shared" si="89"/>
        <v>1.2114100000000001</v>
      </c>
      <c r="U97" s="5">
        <f t="shared" si="90"/>
        <v>7.0933999999999997E-2</v>
      </c>
      <c r="V97" s="5">
        <f t="shared" si="91"/>
        <v>88512</v>
      </c>
      <c r="W97" s="4">
        <v>3911</v>
      </c>
      <c r="X97" s="4">
        <f t="shared" si="92"/>
        <v>0.27619300000000002</v>
      </c>
      <c r="Y97" s="5">
        <f t="shared" si="93"/>
        <v>0.75615399999999999</v>
      </c>
      <c r="Z97" s="5">
        <f t="shared" si="94"/>
        <v>0</v>
      </c>
      <c r="AA97" s="5">
        <f t="shared" si="95"/>
        <v>113696</v>
      </c>
      <c r="AB97" s="4">
        <v>3931</v>
      </c>
      <c r="AC97" s="4">
        <f t="shared" si="96"/>
        <v>0</v>
      </c>
      <c r="AD97" s="5">
        <f t="shared" si="97"/>
        <v>0.134016</v>
      </c>
      <c r="AE97" s="5">
        <f t="shared" si="98"/>
        <v>0</v>
      </c>
      <c r="AF97" s="5">
        <f t="shared" si="99"/>
        <v>37876</v>
      </c>
      <c r="AG97" s="4">
        <v>3951</v>
      </c>
      <c r="AL97" s="4">
        <v>3971</v>
      </c>
      <c r="AM97" s="4">
        <f t="shared" si="100"/>
        <v>4.1112200000000003</v>
      </c>
      <c r="AN97" s="5">
        <f t="shared" si="101"/>
        <v>0.76420600000000005</v>
      </c>
      <c r="AO97" s="5">
        <f t="shared" si="102"/>
        <v>0</v>
      </c>
      <c r="AP97" s="5">
        <f t="shared" si="103"/>
        <v>310652</v>
      </c>
      <c r="AS97" s="4">
        <v>3335</v>
      </c>
      <c r="AT97" s="4" t="s">
        <v>25</v>
      </c>
      <c r="AU97" s="4" t="s">
        <v>26</v>
      </c>
      <c r="AV97" s="4" t="s">
        <v>27</v>
      </c>
      <c r="AW97" s="4" t="s">
        <v>26</v>
      </c>
      <c r="BA97" s="9"/>
    </row>
    <row r="98" spans="1:53" x14ac:dyDescent="0.2">
      <c r="B98" s="4">
        <v>4</v>
      </c>
      <c r="C98" s="4">
        <v>3832</v>
      </c>
      <c r="D98" s="4">
        <f t="shared" si="76"/>
        <v>1.8001100000000001</v>
      </c>
      <c r="E98" s="5">
        <f t="shared" si="77"/>
        <v>0.50606600000000002</v>
      </c>
      <c r="F98" s="5">
        <f t="shared" si="78"/>
        <v>6.1939999999999999E-3</v>
      </c>
      <c r="G98" s="5">
        <f t="shared" si="79"/>
        <v>140952</v>
      </c>
      <c r="H98" s="4">
        <v>3852</v>
      </c>
      <c r="I98" s="4">
        <f t="shared" si="80"/>
        <v>1.8748400000000001</v>
      </c>
      <c r="J98" s="5">
        <f t="shared" si="81"/>
        <v>0.42641299999999999</v>
      </c>
      <c r="K98" s="5">
        <f t="shared" si="82"/>
        <v>0</v>
      </c>
      <c r="L98" s="5">
        <f t="shared" si="83"/>
        <v>102960</v>
      </c>
      <c r="M98" s="4">
        <v>3872</v>
      </c>
      <c r="N98" s="4">
        <f t="shared" si="84"/>
        <v>1.8895599999999999</v>
      </c>
      <c r="O98" s="5">
        <f t="shared" si="85"/>
        <v>0.22371099999999999</v>
      </c>
      <c r="P98" s="5">
        <f t="shared" si="86"/>
        <v>3.1310000000000001E-3</v>
      </c>
      <c r="Q98" s="5">
        <f t="shared" si="87"/>
        <v>138972</v>
      </c>
      <c r="R98" s="4">
        <v>3892</v>
      </c>
      <c r="S98" s="4">
        <f t="shared" si="88"/>
        <v>0.16717399999999999</v>
      </c>
      <c r="T98" s="5">
        <f t="shared" si="89"/>
        <v>1.21086</v>
      </c>
      <c r="U98" s="5">
        <f t="shared" si="90"/>
        <v>7.1009000000000003E-2</v>
      </c>
      <c r="V98" s="5">
        <f t="shared" si="91"/>
        <v>89840</v>
      </c>
      <c r="W98" s="4">
        <v>3912</v>
      </c>
      <c r="X98" s="4">
        <f t="shared" si="92"/>
        <v>0.30087799999999998</v>
      </c>
      <c r="Y98" s="5">
        <f t="shared" si="93"/>
        <v>0.76306799999999997</v>
      </c>
      <c r="Z98" s="5">
        <f t="shared" si="94"/>
        <v>0</v>
      </c>
      <c r="AA98" s="5">
        <f t="shared" si="95"/>
        <v>115548</v>
      </c>
      <c r="AB98" s="4">
        <v>3932</v>
      </c>
      <c r="AC98" s="4">
        <f t="shared" si="96"/>
        <v>0</v>
      </c>
      <c r="AD98" s="5">
        <f t="shared" si="97"/>
        <v>0.13433</v>
      </c>
      <c r="AE98" s="5">
        <f t="shared" si="98"/>
        <v>0</v>
      </c>
      <c r="AF98" s="5">
        <f t="shared" si="99"/>
        <v>37668</v>
      </c>
      <c r="AG98" s="4">
        <v>3952</v>
      </c>
      <c r="AL98" s="4">
        <v>3972</v>
      </c>
      <c r="AM98" s="4">
        <f t="shared" si="100"/>
        <v>4.10379</v>
      </c>
      <c r="AN98" s="5">
        <f t="shared" si="101"/>
        <v>0.76563300000000001</v>
      </c>
      <c r="AO98" s="5">
        <f t="shared" si="102"/>
        <v>0</v>
      </c>
      <c r="AP98" s="5">
        <f t="shared" si="103"/>
        <v>310656</v>
      </c>
      <c r="AS98" s="4">
        <v>3336</v>
      </c>
      <c r="AT98" s="4" t="s">
        <v>25</v>
      </c>
      <c r="AU98" s="4" t="s">
        <v>26</v>
      </c>
      <c r="AV98" s="4" t="s">
        <v>27</v>
      </c>
      <c r="AW98" s="4" t="s">
        <v>26</v>
      </c>
      <c r="BA98" s="9"/>
    </row>
    <row r="99" spans="1:53" x14ac:dyDescent="0.2">
      <c r="B99" s="4">
        <v>5</v>
      </c>
      <c r="C99" s="4">
        <v>3833</v>
      </c>
      <c r="D99" s="4">
        <f t="shared" si="76"/>
        <v>1.9208700000000001</v>
      </c>
      <c r="E99" s="5">
        <f t="shared" si="77"/>
        <v>0.224657</v>
      </c>
      <c r="F99" s="5">
        <f t="shared" si="78"/>
        <v>3.1210000000000001E-3</v>
      </c>
      <c r="G99" s="5">
        <f t="shared" si="79"/>
        <v>141088</v>
      </c>
      <c r="H99" s="4">
        <v>3853</v>
      </c>
      <c r="I99" s="4">
        <f t="shared" si="80"/>
        <v>2.0570300000000001</v>
      </c>
      <c r="J99" s="5">
        <f t="shared" si="81"/>
        <v>0.42744100000000002</v>
      </c>
      <c r="K99" s="5">
        <f t="shared" si="82"/>
        <v>0</v>
      </c>
      <c r="L99" s="5">
        <f t="shared" si="83"/>
        <v>103100</v>
      </c>
      <c r="M99" s="4">
        <v>3873</v>
      </c>
      <c r="N99" s="4">
        <f t="shared" si="84"/>
        <v>1.9981899999999999</v>
      </c>
      <c r="O99" s="5">
        <f t="shared" si="85"/>
        <v>0.22663800000000001</v>
      </c>
      <c r="P99" s="5">
        <f t="shared" si="86"/>
        <v>3.1589999999999999E-3</v>
      </c>
      <c r="Q99" s="5">
        <f t="shared" si="87"/>
        <v>141092</v>
      </c>
      <c r="R99" s="4">
        <v>3893</v>
      </c>
      <c r="S99" s="4">
        <f t="shared" si="88"/>
        <v>0.16719200000000001</v>
      </c>
      <c r="T99" s="5">
        <f t="shared" si="89"/>
        <v>1.2096499999999999</v>
      </c>
      <c r="U99" s="5">
        <f t="shared" si="90"/>
        <v>7.0813000000000001E-2</v>
      </c>
      <c r="V99" s="5">
        <f t="shared" si="91"/>
        <v>88460</v>
      </c>
      <c r="W99" s="4">
        <v>3913</v>
      </c>
      <c r="X99" s="4">
        <f t="shared" si="92"/>
        <v>0.27520899999999998</v>
      </c>
      <c r="Y99" s="5">
        <f t="shared" si="93"/>
        <v>0.75917400000000002</v>
      </c>
      <c r="Z99" s="5">
        <f t="shared" si="94"/>
        <v>0</v>
      </c>
      <c r="AA99" s="5">
        <f t="shared" si="95"/>
        <v>115664</v>
      </c>
      <c r="AB99" s="4">
        <v>3933</v>
      </c>
      <c r="AC99" s="4">
        <f t="shared" si="96"/>
        <v>0</v>
      </c>
      <c r="AD99" s="5">
        <f t="shared" si="97"/>
        <v>0.13404099999999999</v>
      </c>
      <c r="AE99" s="5">
        <f t="shared" si="98"/>
        <v>0</v>
      </c>
      <c r="AF99" s="5">
        <f t="shared" si="99"/>
        <v>37700</v>
      </c>
      <c r="AG99" s="4">
        <v>3953</v>
      </c>
      <c r="AL99" s="4">
        <v>3973</v>
      </c>
      <c r="AM99" s="4">
        <f t="shared" si="100"/>
        <v>4.1190499999999997</v>
      </c>
      <c r="AN99" s="5">
        <f t="shared" si="101"/>
        <v>0.76477300000000004</v>
      </c>
      <c r="AO99" s="5">
        <f t="shared" si="102"/>
        <v>0</v>
      </c>
      <c r="AP99" s="5">
        <f t="shared" si="103"/>
        <v>310652</v>
      </c>
      <c r="AS99" s="4">
        <v>3337</v>
      </c>
      <c r="AT99" s="4" t="s">
        <v>25</v>
      </c>
      <c r="AU99" s="4" t="s">
        <v>26</v>
      </c>
      <c r="AV99" s="4" t="s">
        <v>27</v>
      </c>
      <c r="AW99" s="4" t="s">
        <v>26</v>
      </c>
      <c r="BA99" s="9"/>
    </row>
    <row r="100" spans="1:53" x14ac:dyDescent="0.2">
      <c r="A100" s="4" t="s">
        <v>39</v>
      </c>
      <c r="B100" s="4">
        <v>1</v>
      </c>
      <c r="C100" s="4">
        <v>3834</v>
      </c>
      <c r="D100" s="4">
        <f t="shared" si="76"/>
        <v>7.7300000000000003E-4</v>
      </c>
      <c r="E100" s="5">
        <f t="shared" si="77"/>
        <v>0.25092799999999998</v>
      </c>
      <c r="F100" s="5">
        <f t="shared" si="78"/>
        <v>1.2799999999999999E-4</v>
      </c>
      <c r="G100" s="5">
        <f t="shared" si="79"/>
        <v>43004</v>
      </c>
      <c r="H100" s="4">
        <v>3854</v>
      </c>
      <c r="I100" s="4">
        <f t="shared" si="80"/>
        <v>8.7399999999999999E-4</v>
      </c>
      <c r="J100" s="5">
        <f t="shared" si="81"/>
        <v>1.47E-4</v>
      </c>
      <c r="K100" s="5">
        <f t="shared" si="82"/>
        <v>0</v>
      </c>
      <c r="L100" s="5">
        <f t="shared" si="83"/>
        <v>5016</v>
      </c>
      <c r="M100" s="4">
        <v>3874</v>
      </c>
      <c r="N100" s="4">
        <f t="shared" si="84"/>
        <v>8.5499999999999997E-4</v>
      </c>
      <c r="O100" s="5">
        <f t="shared" si="85"/>
        <v>0.291939</v>
      </c>
      <c r="P100" s="5">
        <f t="shared" si="86"/>
        <v>1.08E-4</v>
      </c>
      <c r="Q100" s="5">
        <f t="shared" si="87"/>
        <v>43000</v>
      </c>
      <c r="R100" s="4">
        <v>3894</v>
      </c>
      <c r="S100" s="4">
        <f t="shared" si="88"/>
        <v>1.2999999999999999E-4</v>
      </c>
      <c r="T100" s="5">
        <f t="shared" si="89"/>
        <v>5.4699999999999996E-4</v>
      </c>
      <c r="U100" s="5">
        <f t="shared" si="90"/>
        <v>2.0999999999999999E-5</v>
      </c>
      <c r="V100" s="5">
        <f t="shared" si="91"/>
        <v>5016</v>
      </c>
      <c r="W100" s="4">
        <v>3914</v>
      </c>
      <c r="X100" s="4">
        <f t="shared" si="92"/>
        <v>0.280084</v>
      </c>
      <c r="Y100" s="5">
        <f t="shared" si="93"/>
        <v>1.235E-3</v>
      </c>
      <c r="Z100" s="5">
        <f t="shared" si="94"/>
        <v>0</v>
      </c>
      <c r="AA100" s="5">
        <f t="shared" si="95"/>
        <v>44500</v>
      </c>
      <c r="AB100" s="4">
        <v>3934</v>
      </c>
      <c r="AC100" s="4">
        <f t="shared" si="96"/>
        <v>0</v>
      </c>
      <c r="AD100" s="5">
        <f t="shared" si="97"/>
        <v>9.1000000000000003E-5</v>
      </c>
      <c r="AE100" s="5">
        <f t="shared" si="98"/>
        <v>0</v>
      </c>
      <c r="AF100" s="5">
        <f t="shared" si="99"/>
        <v>5020</v>
      </c>
      <c r="AG100" s="4">
        <v>3954</v>
      </c>
      <c r="AL100" s="4">
        <v>3974</v>
      </c>
      <c r="AM100" s="4">
        <f t="shared" si="100"/>
        <v>1.887E-3</v>
      </c>
      <c r="AN100" s="5">
        <f t="shared" si="101"/>
        <v>3.6499999999999998E-4</v>
      </c>
      <c r="AO100" s="5">
        <f t="shared" si="102"/>
        <v>0</v>
      </c>
      <c r="AP100" s="5">
        <f t="shared" si="103"/>
        <v>5016</v>
      </c>
      <c r="AS100" s="4">
        <v>3338</v>
      </c>
      <c r="AT100" s="4" t="s">
        <v>25</v>
      </c>
      <c r="AU100" s="4" t="s">
        <v>26</v>
      </c>
      <c r="AV100" s="4" t="s">
        <v>27</v>
      </c>
      <c r="AW100" s="4" t="s">
        <v>26</v>
      </c>
      <c r="BA100" s="9"/>
    </row>
    <row r="101" spans="1:53" x14ac:dyDescent="0.2">
      <c r="B101" s="4">
        <v>2</v>
      </c>
      <c r="C101" s="4">
        <v>3835</v>
      </c>
      <c r="D101" s="4">
        <f t="shared" si="76"/>
        <v>9.4499999999999998E-4</v>
      </c>
      <c r="E101" s="5">
        <f t="shared" si="77"/>
        <v>0.23422799999999999</v>
      </c>
      <c r="F101" s="5">
        <f t="shared" si="78"/>
        <v>1.3200000000000001E-4</v>
      </c>
      <c r="G101" s="5">
        <f t="shared" si="79"/>
        <v>43980</v>
      </c>
      <c r="H101" s="4">
        <v>3855</v>
      </c>
      <c r="I101" s="4">
        <f t="shared" si="80"/>
        <v>8.2600000000000002E-4</v>
      </c>
      <c r="J101" s="5">
        <f t="shared" si="81"/>
        <v>1.47E-4</v>
      </c>
      <c r="K101" s="5">
        <f t="shared" si="82"/>
        <v>0</v>
      </c>
      <c r="L101" s="5">
        <f t="shared" si="83"/>
        <v>5012</v>
      </c>
      <c r="M101" s="4">
        <v>3875</v>
      </c>
      <c r="N101" s="4">
        <f t="shared" si="84"/>
        <v>9.1299999999999997E-4</v>
      </c>
      <c r="O101" s="5">
        <f t="shared" si="85"/>
        <v>0.214721</v>
      </c>
      <c r="P101" s="5">
        <f t="shared" si="86"/>
        <v>1.12E-4</v>
      </c>
      <c r="Q101" s="5">
        <f t="shared" si="87"/>
        <v>43000</v>
      </c>
      <c r="R101" s="4">
        <v>3895</v>
      </c>
      <c r="S101" s="4">
        <f t="shared" si="88"/>
        <v>1.2400000000000001E-4</v>
      </c>
      <c r="T101" s="5">
        <f t="shared" si="89"/>
        <v>5.4500000000000002E-4</v>
      </c>
      <c r="U101" s="5">
        <f t="shared" si="90"/>
        <v>2.0999999999999999E-5</v>
      </c>
      <c r="V101" s="5">
        <f t="shared" si="91"/>
        <v>5016</v>
      </c>
      <c r="W101" s="4">
        <v>3915</v>
      </c>
      <c r="X101" s="4">
        <f t="shared" si="92"/>
        <v>0.29050700000000002</v>
      </c>
      <c r="Y101" s="5">
        <f t="shared" si="93"/>
        <v>1.449E-3</v>
      </c>
      <c r="Z101" s="5">
        <f t="shared" si="94"/>
        <v>0</v>
      </c>
      <c r="AA101" s="5">
        <f t="shared" si="95"/>
        <v>43004</v>
      </c>
      <c r="AB101" s="4">
        <v>3935</v>
      </c>
      <c r="AC101" s="4">
        <f t="shared" si="96"/>
        <v>0</v>
      </c>
      <c r="AD101" s="5">
        <f t="shared" si="97"/>
        <v>9.2E-5</v>
      </c>
      <c r="AE101" s="5">
        <f t="shared" si="98"/>
        <v>0</v>
      </c>
      <c r="AF101" s="5">
        <f t="shared" si="99"/>
        <v>5016</v>
      </c>
      <c r="AG101" s="4">
        <v>3955</v>
      </c>
      <c r="AL101" s="4">
        <v>3975</v>
      </c>
      <c r="AM101" s="4">
        <f t="shared" si="100"/>
        <v>2.2899999999999999E-3</v>
      </c>
      <c r="AN101" s="5">
        <f t="shared" si="101"/>
        <v>5.9199999999999997E-4</v>
      </c>
      <c r="AO101" s="5">
        <f t="shared" si="102"/>
        <v>0</v>
      </c>
      <c r="AP101" s="5">
        <f t="shared" si="103"/>
        <v>5020</v>
      </c>
      <c r="AS101" s="4">
        <v>3339</v>
      </c>
      <c r="AT101" s="4" t="s">
        <v>25</v>
      </c>
      <c r="AU101" s="4" t="s">
        <v>26</v>
      </c>
      <c r="AV101" s="4" t="s">
        <v>27</v>
      </c>
      <c r="AW101" s="4" t="s">
        <v>26</v>
      </c>
      <c r="BA101" s="9"/>
    </row>
    <row r="102" spans="1:53" x14ac:dyDescent="0.2">
      <c r="B102" s="4">
        <v>3</v>
      </c>
      <c r="C102" s="4">
        <v>3836</v>
      </c>
      <c r="D102" s="4">
        <f t="shared" si="76"/>
        <v>8.1099999999999998E-4</v>
      </c>
      <c r="E102" s="5">
        <f t="shared" si="77"/>
        <v>0.21057500000000001</v>
      </c>
      <c r="F102" s="5">
        <f t="shared" si="78"/>
        <v>1.2E-4</v>
      </c>
      <c r="G102" s="5">
        <f t="shared" si="79"/>
        <v>40424</v>
      </c>
      <c r="H102" s="4">
        <v>3856</v>
      </c>
      <c r="I102" s="4">
        <f t="shared" si="80"/>
        <v>8.1300000000000003E-4</v>
      </c>
      <c r="J102" s="5">
        <f t="shared" si="81"/>
        <v>1.47E-4</v>
      </c>
      <c r="K102" s="5">
        <f t="shared" si="82"/>
        <v>0</v>
      </c>
      <c r="L102" s="5">
        <f t="shared" si="83"/>
        <v>5020</v>
      </c>
      <c r="M102" s="4">
        <v>3876</v>
      </c>
      <c r="N102" s="4">
        <f t="shared" si="84"/>
        <v>8.2100000000000001E-4</v>
      </c>
      <c r="O102" s="5">
        <f t="shared" si="85"/>
        <v>0.21812400000000001</v>
      </c>
      <c r="P102" s="5">
        <f t="shared" si="86"/>
        <v>1.13E-4</v>
      </c>
      <c r="Q102" s="5">
        <f t="shared" si="87"/>
        <v>43000</v>
      </c>
      <c r="R102" s="4">
        <v>3896</v>
      </c>
      <c r="S102" s="4">
        <f t="shared" si="88"/>
        <v>1.2E-4</v>
      </c>
      <c r="T102" s="5">
        <f t="shared" si="89"/>
        <v>5.4100000000000003E-4</v>
      </c>
      <c r="U102" s="5">
        <f t="shared" si="90"/>
        <v>2.0999999999999999E-5</v>
      </c>
      <c r="V102" s="5">
        <f t="shared" si="91"/>
        <v>5016</v>
      </c>
      <c r="W102" s="4">
        <v>3916</v>
      </c>
      <c r="X102" s="4">
        <f t="shared" si="92"/>
        <v>0.257523</v>
      </c>
      <c r="Y102" s="5">
        <f t="shared" si="93"/>
        <v>1.408E-3</v>
      </c>
      <c r="Z102" s="5">
        <f t="shared" si="94"/>
        <v>0</v>
      </c>
      <c r="AA102" s="5">
        <f t="shared" si="95"/>
        <v>42996</v>
      </c>
      <c r="AB102" s="4">
        <v>3936</v>
      </c>
      <c r="AC102" s="4">
        <f t="shared" si="96"/>
        <v>0</v>
      </c>
      <c r="AD102" s="5">
        <f t="shared" si="97"/>
        <v>9.0000000000000006E-5</v>
      </c>
      <c r="AE102" s="5">
        <f t="shared" si="98"/>
        <v>0</v>
      </c>
      <c r="AF102" s="5">
        <f t="shared" si="99"/>
        <v>5020</v>
      </c>
      <c r="AG102" s="4">
        <v>3956</v>
      </c>
      <c r="AL102" s="4">
        <v>3976</v>
      </c>
      <c r="AM102" s="4">
        <f t="shared" si="100"/>
        <v>1.895E-3</v>
      </c>
      <c r="AN102" s="5">
        <f t="shared" si="101"/>
        <v>3.6699999999999998E-4</v>
      </c>
      <c r="AO102" s="5">
        <f t="shared" si="102"/>
        <v>0</v>
      </c>
      <c r="AP102" s="5">
        <f t="shared" si="103"/>
        <v>5012</v>
      </c>
      <c r="AS102" s="4">
        <v>3340</v>
      </c>
      <c r="AT102" s="4" t="s">
        <v>25</v>
      </c>
      <c r="AU102" s="4" t="s">
        <v>26</v>
      </c>
      <c r="AV102" s="4" t="s">
        <v>27</v>
      </c>
      <c r="AW102" s="4" t="s">
        <v>26</v>
      </c>
      <c r="BA102" s="9"/>
    </row>
    <row r="103" spans="1:53" x14ac:dyDescent="0.2">
      <c r="B103" s="4">
        <v>4</v>
      </c>
      <c r="C103" s="4">
        <v>3837</v>
      </c>
      <c r="D103" s="4">
        <f t="shared" si="76"/>
        <v>8.0699999999999999E-4</v>
      </c>
      <c r="E103" s="5">
        <f t="shared" si="77"/>
        <v>0.21626500000000001</v>
      </c>
      <c r="F103" s="5">
        <f t="shared" si="78"/>
        <v>1.37E-4</v>
      </c>
      <c r="G103" s="5">
        <f t="shared" si="79"/>
        <v>42996</v>
      </c>
      <c r="H103" s="4">
        <v>3857</v>
      </c>
      <c r="I103" s="4">
        <f t="shared" si="80"/>
        <v>8.1099999999999998E-4</v>
      </c>
      <c r="J103" s="5">
        <f t="shared" si="81"/>
        <v>1.47E-4</v>
      </c>
      <c r="K103" s="5">
        <f t="shared" si="82"/>
        <v>0</v>
      </c>
      <c r="L103" s="5">
        <f t="shared" si="83"/>
        <v>5016</v>
      </c>
      <c r="M103" s="4">
        <v>3877</v>
      </c>
      <c r="N103" s="4">
        <f t="shared" si="84"/>
        <v>8.8800000000000001E-4</v>
      </c>
      <c r="O103" s="5">
        <f t="shared" si="85"/>
        <v>0.26829500000000001</v>
      </c>
      <c r="P103" s="5">
        <f t="shared" si="86"/>
        <v>1.1400000000000001E-4</v>
      </c>
      <c r="Q103" s="5">
        <f t="shared" si="87"/>
        <v>42992</v>
      </c>
      <c r="R103" s="4">
        <v>3897</v>
      </c>
      <c r="S103" s="4">
        <f t="shared" si="88"/>
        <v>1.1900000000000001E-4</v>
      </c>
      <c r="T103" s="5">
        <f t="shared" si="89"/>
        <v>5.4100000000000003E-4</v>
      </c>
      <c r="U103" s="5">
        <f t="shared" si="90"/>
        <v>2.0999999999999999E-5</v>
      </c>
      <c r="V103" s="5">
        <f t="shared" si="91"/>
        <v>5016</v>
      </c>
      <c r="W103" s="4">
        <v>3917</v>
      </c>
      <c r="X103" s="4">
        <f t="shared" si="92"/>
        <v>0.21579999999999999</v>
      </c>
      <c r="Y103" s="5">
        <f t="shared" si="93"/>
        <v>1.4220000000000001E-3</v>
      </c>
      <c r="Z103" s="5">
        <f t="shared" si="94"/>
        <v>0</v>
      </c>
      <c r="AA103" s="5">
        <f t="shared" si="95"/>
        <v>44784</v>
      </c>
      <c r="AB103" s="4">
        <v>3937</v>
      </c>
      <c r="AC103" s="4">
        <f t="shared" si="96"/>
        <v>0</v>
      </c>
      <c r="AD103" s="5">
        <f t="shared" si="97"/>
        <v>8.8999999999999995E-5</v>
      </c>
      <c r="AE103" s="5">
        <f t="shared" si="98"/>
        <v>0</v>
      </c>
      <c r="AF103" s="5">
        <f t="shared" si="99"/>
        <v>5020</v>
      </c>
      <c r="AG103" s="4">
        <v>3957</v>
      </c>
      <c r="AL103" s="4">
        <v>3977</v>
      </c>
      <c r="AM103" s="4">
        <f t="shared" si="100"/>
        <v>1.8890000000000001E-3</v>
      </c>
      <c r="AN103" s="5">
        <f t="shared" si="101"/>
        <v>3.5599999999999998E-4</v>
      </c>
      <c r="AO103" s="5">
        <f t="shared" si="102"/>
        <v>0</v>
      </c>
      <c r="AP103" s="5">
        <f t="shared" si="103"/>
        <v>5020</v>
      </c>
      <c r="AS103" s="4">
        <v>3341</v>
      </c>
      <c r="AT103" s="4" t="s">
        <v>25</v>
      </c>
      <c r="AU103" s="4" t="s">
        <v>26</v>
      </c>
      <c r="AV103" s="4" t="s">
        <v>27</v>
      </c>
      <c r="AW103" s="4" t="s">
        <v>26</v>
      </c>
      <c r="BA103" s="9"/>
    </row>
    <row r="104" spans="1:53" x14ac:dyDescent="0.2">
      <c r="B104" s="4">
        <v>5</v>
      </c>
      <c r="C104" s="4">
        <v>3838</v>
      </c>
      <c r="D104" s="4">
        <f t="shared" si="76"/>
        <v>7.9699999999999997E-4</v>
      </c>
      <c r="E104" s="5">
        <f t="shared" si="77"/>
        <v>0.20835999999999999</v>
      </c>
      <c r="F104" s="5">
        <f t="shared" si="78"/>
        <v>1.4899999999999999E-4</v>
      </c>
      <c r="G104" s="5">
        <f t="shared" si="79"/>
        <v>42996</v>
      </c>
      <c r="H104" s="4">
        <v>3858</v>
      </c>
      <c r="I104" s="4">
        <f t="shared" si="80"/>
        <v>8.1499999999999997E-4</v>
      </c>
      <c r="J104" s="5">
        <f t="shared" si="81"/>
        <v>1.47E-4</v>
      </c>
      <c r="K104" s="5">
        <f t="shared" si="82"/>
        <v>0</v>
      </c>
      <c r="L104" s="5">
        <f t="shared" si="83"/>
        <v>5020</v>
      </c>
      <c r="M104" s="4">
        <v>3878</v>
      </c>
      <c r="N104" s="4">
        <f t="shared" si="84"/>
        <v>8.6499999999999999E-4</v>
      </c>
      <c r="O104" s="5">
        <f t="shared" si="85"/>
        <v>0.21694099999999999</v>
      </c>
      <c r="P104" s="5">
        <f t="shared" si="86"/>
        <v>1.12E-4</v>
      </c>
      <c r="Q104" s="5">
        <f t="shared" si="87"/>
        <v>42996</v>
      </c>
      <c r="R104" s="4">
        <v>3898</v>
      </c>
      <c r="S104" s="4">
        <f t="shared" si="88"/>
        <v>1.2899999999999999E-4</v>
      </c>
      <c r="T104" s="5">
        <f t="shared" si="89"/>
        <v>5.4699999999999996E-4</v>
      </c>
      <c r="U104" s="5">
        <f t="shared" si="90"/>
        <v>2.0999999999999999E-5</v>
      </c>
      <c r="V104" s="5">
        <f t="shared" si="91"/>
        <v>5016</v>
      </c>
      <c r="W104" s="4">
        <v>3918</v>
      </c>
      <c r="X104" s="4">
        <f t="shared" si="92"/>
        <v>0.27847</v>
      </c>
      <c r="Y104" s="5">
        <f t="shared" si="93"/>
        <v>1.2849999999999999E-3</v>
      </c>
      <c r="Z104" s="5">
        <f t="shared" si="94"/>
        <v>0</v>
      </c>
      <c r="AA104" s="5">
        <f t="shared" si="95"/>
        <v>44508</v>
      </c>
      <c r="AB104" s="4">
        <v>3938</v>
      </c>
      <c r="AC104" s="4">
        <f t="shared" si="96"/>
        <v>0</v>
      </c>
      <c r="AD104" s="5">
        <f t="shared" si="97"/>
        <v>1.34E-4</v>
      </c>
      <c r="AE104" s="5">
        <f t="shared" si="98"/>
        <v>0</v>
      </c>
      <c r="AF104" s="5">
        <f t="shared" si="99"/>
        <v>5016</v>
      </c>
      <c r="AG104" s="4">
        <v>3958</v>
      </c>
      <c r="AL104" s="4">
        <v>3978</v>
      </c>
      <c r="AM104" s="4">
        <f t="shared" si="100"/>
        <v>1.8799999999999999E-3</v>
      </c>
      <c r="AN104" s="5">
        <f t="shared" si="101"/>
        <v>3.6099999999999999E-4</v>
      </c>
      <c r="AO104" s="5">
        <f t="shared" si="102"/>
        <v>0</v>
      </c>
      <c r="AP104" s="5">
        <f t="shared" si="103"/>
        <v>5016</v>
      </c>
      <c r="AS104" s="4">
        <v>3342</v>
      </c>
      <c r="AT104" s="4" t="s">
        <v>25</v>
      </c>
      <c r="AU104" s="4" t="s">
        <v>26</v>
      </c>
      <c r="AV104" s="4" t="s">
        <v>27</v>
      </c>
      <c r="AW104" s="4" t="s">
        <v>26</v>
      </c>
      <c r="BA104" s="9"/>
    </row>
    <row r="105" spans="1:53" x14ac:dyDescent="0.2">
      <c r="A105" s="4" t="s">
        <v>40</v>
      </c>
      <c r="B105" s="4">
        <v>1</v>
      </c>
      <c r="C105" s="4">
        <v>3839</v>
      </c>
      <c r="D105" s="4">
        <f t="shared" si="76"/>
        <v>2.2086999999999999E-2</v>
      </c>
      <c r="E105" s="5">
        <f t="shared" si="77"/>
        <v>0.218832</v>
      </c>
      <c r="F105" s="5">
        <f t="shared" si="78"/>
        <v>5.084E-3</v>
      </c>
      <c r="G105" s="5">
        <f t="shared" si="79"/>
        <v>44000</v>
      </c>
      <c r="H105" s="4">
        <v>3859</v>
      </c>
      <c r="I105" s="4">
        <f t="shared" si="80"/>
        <v>2.2384999999999999E-2</v>
      </c>
      <c r="J105" s="5">
        <f t="shared" si="81"/>
        <v>8.2430000000000003E-3</v>
      </c>
      <c r="K105" s="5">
        <f t="shared" si="82"/>
        <v>0</v>
      </c>
      <c r="L105" s="5">
        <f t="shared" si="83"/>
        <v>6024</v>
      </c>
      <c r="M105" s="4">
        <v>3879</v>
      </c>
      <c r="N105" s="4">
        <f t="shared" si="84"/>
        <v>2.5073000000000002E-2</v>
      </c>
      <c r="O105" s="5">
        <f t="shared" si="85"/>
        <v>0.246257</v>
      </c>
      <c r="P105" s="5">
        <f t="shared" si="86"/>
        <v>5.4000000000000003E-3</v>
      </c>
      <c r="Q105" s="5">
        <f t="shared" si="87"/>
        <v>44000</v>
      </c>
      <c r="R105" s="4">
        <v>3899</v>
      </c>
      <c r="S105" s="4">
        <f t="shared" si="88"/>
        <v>2.0270000000000002E-3</v>
      </c>
      <c r="T105" s="5">
        <f t="shared" si="89"/>
        <v>1.5465E-2</v>
      </c>
      <c r="U105" s="5">
        <f t="shared" si="90"/>
        <v>6.4599999999999998E-4</v>
      </c>
      <c r="V105" s="5">
        <f t="shared" si="91"/>
        <v>5604</v>
      </c>
      <c r="W105" s="4">
        <v>3919</v>
      </c>
      <c r="X105" s="4">
        <f t="shared" si="92"/>
        <v>0.21353</v>
      </c>
      <c r="Y105" s="5">
        <f t="shared" si="93"/>
        <v>1.7753000000000001E-2</v>
      </c>
      <c r="Z105" s="5">
        <f t="shared" si="94"/>
        <v>0</v>
      </c>
      <c r="AA105" s="5">
        <f t="shared" si="95"/>
        <v>43732</v>
      </c>
      <c r="AB105" s="4">
        <v>3939</v>
      </c>
      <c r="AC105" s="4">
        <f t="shared" si="96"/>
        <v>0</v>
      </c>
      <c r="AD105" s="5">
        <f t="shared" si="97"/>
        <v>1.799E-3</v>
      </c>
      <c r="AE105" s="5">
        <f t="shared" si="98"/>
        <v>0</v>
      </c>
      <c r="AF105" s="5">
        <f t="shared" si="99"/>
        <v>5236</v>
      </c>
      <c r="AG105" s="4">
        <v>3959</v>
      </c>
      <c r="AL105" s="4">
        <v>3979</v>
      </c>
      <c r="AM105" s="4">
        <f t="shared" si="100"/>
        <v>5.2547000000000003E-2</v>
      </c>
      <c r="AN105" s="5">
        <f t="shared" si="101"/>
        <v>2.2731999999999999E-2</v>
      </c>
      <c r="AO105" s="5">
        <f t="shared" si="102"/>
        <v>0</v>
      </c>
      <c r="AP105" s="5">
        <f t="shared" si="103"/>
        <v>9716</v>
      </c>
      <c r="AS105" s="4">
        <v>3343</v>
      </c>
      <c r="AT105" s="4" t="s">
        <v>25</v>
      </c>
      <c r="AU105" s="4" t="s">
        <v>26</v>
      </c>
      <c r="AV105" s="4" t="s">
        <v>27</v>
      </c>
      <c r="AW105" s="4" t="s">
        <v>26</v>
      </c>
      <c r="BA105" s="9"/>
    </row>
    <row r="106" spans="1:53" x14ac:dyDescent="0.2">
      <c r="B106" s="4">
        <v>2</v>
      </c>
      <c r="C106" s="4">
        <v>3840</v>
      </c>
      <c r="D106" s="4">
        <f t="shared" si="76"/>
        <v>1.9719E-2</v>
      </c>
      <c r="E106" s="5">
        <f t="shared" si="77"/>
        <v>0.25392199999999998</v>
      </c>
      <c r="F106" s="5">
        <f t="shared" si="78"/>
        <v>4.921E-3</v>
      </c>
      <c r="G106" s="5">
        <f t="shared" si="79"/>
        <v>44004</v>
      </c>
      <c r="H106" s="4">
        <v>3860</v>
      </c>
      <c r="I106" s="4">
        <f t="shared" si="80"/>
        <v>2.2678E-2</v>
      </c>
      <c r="J106" s="5">
        <f t="shared" si="81"/>
        <v>8.8020000000000008E-3</v>
      </c>
      <c r="K106" s="5">
        <f t="shared" si="82"/>
        <v>0</v>
      </c>
      <c r="L106" s="5">
        <f t="shared" si="83"/>
        <v>6024</v>
      </c>
      <c r="M106" s="4">
        <v>3880</v>
      </c>
      <c r="N106" s="4">
        <f t="shared" si="84"/>
        <v>2.0629000000000002E-2</v>
      </c>
      <c r="O106" s="5">
        <f t="shared" si="85"/>
        <v>0.25751299999999999</v>
      </c>
      <c r="P106" s="5">
        <f t="shared" si="86"/>
        <v>5.6249999999999998E-3</v>
      </c>
      <c r="Q106" s="5">
        <f t="shared" si="87"/>
        <v>44000</v>
      </c>
      <c r="R106" s="4">
        <v>3900</v>
      </c>
      <c r="S106" s="4">
        <f t="shared" si="88"/>
        <v>2.336E-3</v>
      </c>
      <c r="T106" s="5">
        <f t="shared" si="89"/>
        <v>1.6050999999999999E-2</v>
      </c>
      <c r="U106" s="5">
        <f t="shared" si="90"/>
        <v>6.5300000000000004E-4</v>
      </c>
      <c r="V106" s="5">
        <f t="shared" si="91"/>
        <v>5604</v>
      </c>
      <c r="W106" s="4">
        <v>3920</v>
      </c>
      <c r="X106" s="4">
        <f t="shared" si="92"/>
        <v>0.216003</v>
      </c>
      <c r="Y106" s="5">
        <f t="shared" si="93"/>
        <v>1.7347999999999999E-2</v>
      </c>
      <c r="Z106" s="5">
        <f t="shared" si="94"/>
        <v>0</v>
      </c>
      <c r="AA106" s="5">
        <f t="shared" si="95"/>
        <v>43744</v>
      </c>
      <c r="AB106" s="4">
        <v>3940</v>
      </c>
      <c r="AC106" s="4">
        <f t="shared" si="96"/>
        <v>0</v>
      </c>
      <c r="AD106" s="5">
        <f t="shared" si="97"/>
        <v>1.833E-3</v>
      </c>
      <c r="AE106" s="5">
        <f t="shared" si="98"/>
        <v>0</v>
      </c>
      <c r="AF106" s="5">
        <f t="shared" si="99"/>
        <v>5232</v>
      </c>
      <c r="AG106" s="4">
        <v>3960</v>
      </c>
      <c r="AL106" s="4">
        <v>3980</v>
      </c>
      <c r="AM106" s="4">
        <f t="shared" si="100"/>
        <v>5.5011999999999998E-2</v>
      </c>
      <c r="AN106" s="5">
        <f t="shared" si="101"/>
        <v>2.3765000000000001E-2</v>
      </c>
      <c r="AO106" s="5">
        <f t="shared" si="102"/>
        <v>0</v>
      </c>
      <c r="AP106" s="5">
        <f t="shared" si="103"/>
        <v>9720</v>
      </c>
      <c r="AS106" s="4">
        <v>3344</v>
      </c>
      <c r="AT106" s="4" t="s">
        <v>25</v>
      </c>
      <c r="AU106" s="4" t="s">
        <v>26</v>
      </c>
      <c r="AV106" s="4" t="s">
        <v>27</v>
      </c>
      <c r="AW106" s="4" t="s">
        <v>26</v>
      </c>
      <c r="BA106" s="9"/>
    </row>
    <row r="107" spans="1:53" x14ac:dyDescent="0.2">
      <c r="B107" s="4">
        <v>3</v>
      </c>
      <c r="C107" s="4">
        <v>3841</v>
      </c>
      <c r="D107" s="4">
        <f t="shared" si="76"/>
        <v>2.0650999999999999E-2</v>
      </c>
      <c r="E107" s="5">
        <f t="shared" si="77"/>
        <v>0.22192000000000001</v>
      </c>
      <c r="F107" s="5">
        <f t="shared" si="78"/>
        <v>5.509E-3</v>
      </c>
      <c r="G107" s="5">
        <f t="shared" si="79"/>
        <v>44008</v>
      </c>
      <c r="H107" s="4">
        <v>3861</v>
      </c>
      <c r="I107" s="4">
        <f t="shared" si="80"/>
        <v>2.2853999999999999E-2</v>
      </c>
      <c r="J107" s="5">
        <f t="shared" si="81"/>
        <v>8.8690000000000001E-3</v>
      </c>
      <c r="K107" s="5">
        <f t="shared" si="82"/>
        <v>0</v>
      </c>
      <c r="L107" s="5">
        <f t="shared" si="83"/>
        <v>6024</v>
      </c>
      <c r="M107" s="4">
        <v>3881</v>
      </c>
      <c r="N107" s="4">
        <f t="shared" si="84"/>
        <v>2.2804000000000001E-2</v>
      </c>
      <c r="O107" s="5">
        <f t="shared" si="85"/>
        <v>0.26885399999999998</v>
      </c>
      <c r="P107" s="5">
        <f t="shared" si="86"/>
        <v>5.7099999999999998E-3</v>
      </c>
      <c r="Q107" s="5">
        <f t="shared" si="87"/>
        <v>44004</v>
      </c>
      <c r="R107" s="4">
        <v>3901</v>
      </c>
      <c r="S107" s="4">
        <f t="shared" si="88"/>
        <v>2.0449999999999999E-3</v>
      </c>
      <c r="T107" s="5">
        <f t="shared" si="89"/>
        <v>1.5668999999999999E-2</v>
      </c>
      <c r="U107" s="5">
        <f t="shared" si="90"/>
        <v>6.4700000000000001E-4</v>
      </c>
      <c r="V107" s="5">
        <f t="shared" si="91"/>
        <v>5604</v>
      </c>
      <c r="W107" s="4">
        <v>3921</v>
      </c>
      <c r="X107" s="4">
        <f t="shared" si="92"/>
        <v>0.25304700000000002</v>
      </c>
      <c r="Y107" s="5">
        <f t="shared" si="93"/>
        <v>1.6871000000000001E-2</v>
      </c>
      <c r="Z107" s="5">
        <f t="shared" si="94"/>
        <v>0</v>
      </c>
      <c r="AA107" s="5">
        <f t="shared" si="95"/>
        <v>43736</v>
      </c>
      <c r="AB107" s="4">
        <v>3941</v>
      </c>
      <c r="AC107" s="4">
        <f t="shared" si="96"/>
        <v>0</v>
      </c>
      <c r="AD107" s="5">
        <f t="shared" si="97"/>
        <v>1.768E-3</v>
      </c>
      <c r="AE107" s="5">
        <f t="shared" si="98"/>
        <v>0</v>
      </c>
      <c r="AF107" s="5">
        <f t="shared" si="99"/>
        <v>5228</v>
      </c>
      <c r="AG107" s="4">
        <v>3961</v>
      </c>
      <c r="AL107" s="4">
        <v>3981</v>
      </c>
      <c r="AM107" s="4">
        <f t="shared" si="100"/>
        <v>5.4197000000000002E-2</v>
      </c>
      <c r="AN107" s="5">
        <f t="shared" si="101"/>
        <v>2.2416999999999999E-2</v>
      </c>
      <c r="AO107" s="5">
        <f t="shared" si="102"/>
        <v>0</v>
      </c>
      <c r="AP107" s="5">
        <f t="shared" si="103"/>
        <v>11416</v>
      </c>
      <c r="AS107" s="4">
        <v>3345</v>
      </c>
      <c r="AT107" s="4" t="s">
        <v>25</v>
      </c>
      <c r="AU107" s="4" t="s">
        <v>26</v>
      </c>
      <c r="AV107" s="4" t="s">
        <v>27</v>
      </c>
      <c r="AW107" s="4" t="s">
        <v>26</v>
      </c>
      <c r="BA107" s="9"/>
    </row>
    <row r="108" spans="1:53" x14ac:dyDescent="0.2">
      <c r="B108" s="4">
        <v>4</v>
      </c>
      <c r="C108" s="4">
        <v>3842</v>
      </c>
      <c r="D108" s="4">
        <f t="shared" si="76"/>
        <v>2.0663000000000001E-2</v>
      </c>
      <c r="E108" s="5">
        <f t="shared" si="77"/>
        <v>0.21645900000000001</v>
      </c>
      <c r="F108" s="5">
        <f t="shared" si="78"/>
        <v>4.7660000000000003E-3</v>
      </c>
      <c r="G108" s="5">
        <f t="shared" si="79"/>
        <v>44000</v>
      </c>
      <c r="H108" s="4">
        <v>3862</v>
      </c>
      <c r="I108" s="4">
        <f t="shared" si="80"/>
        <v>2.1215999999999999E-2</v>
      </c>
      <c r="J108" s="5">
        <f t="shared" si="81"/>
        <v>8.6739999999999994E-3</v>
      </c>
      <c r="K108" s="5">
        <f t="shared" si="82"/>
        <v>0</v>
      </c>
      <c r="L108" s="5">
        <f t="shared" si="83"/>
        <v>6024</v>
      </c>
      <c r="M108" s="4">
        <v>3882</v>
      </c>
      <c r="N108" s="4">
        <f t="shared" si="84"/>
        <v>2.0397999999999999E-2</v>
      </c>
      <c r="O108" s="5">
        <f t="shared" si="85"/>
        <v>0.22164400000000001</v>
      </c>
      <c r="P108" s="5">
        <f t="shared" si="86"/>
        <v>5.4120000000000001E-3</v>
      </c>
      <c r="Q108" s="5">
        <f t="shared" si="87"/>
        <v>44000</v>
      </c>
      <c r="R108" s="4">
        <v>3902</v>
      </c>
      <c r="S108" s="4">
        <f t="shared" si="88"/>
        <v>2.0379999999999999E-3</v>
      </c>
      <c r="T108" s="5">
        <f t="shared" si="89"/>
        <v>1.5848000000000001E-2</v>
      </c>
      <c r="U108" s="5">
        <f t="shared" si="90"/>
        <v>6.4400000000000004E-4</v>
      </c>
      <c r="V108" s="5">
        <f t="shared" si="91"/>
        <v>5608</v>
      </c>
      <c r="W108" s="4">
        <v>3922</v>
      </c>
      <c r="X108" s="4">
        <f t="shared" si="92"/>
        <v>0.25820300000000002</v>
      </c>
      <c r="Y108" s="5">
        <f t="shared" si="93"/>
        <v>1.9321999999999999E-2</v>
      </c>
      <c r="Z108" s="5">
        <f t="shared" si="94"/>
        <v>0</v>
      </c>
      <c r="AA108" s="5">
        <f t="shared" si="95"/>
        <v>43736</v>
      </c>
      <c r="AB108" s="4">
        <v>3942</v>
      </c>
      <c r="AC108" s="4">
        <f t="shared" si="96"/>
        <v>0</v>
      </c>
      <c r="AD108" s="5">
        <f t="shared" si="97"/>
        <v>1.8389999999999999E-3</v>
      </c>
      <c r="AE108" s="5">
        <f t="shared" si="98"/>
        <v>0</v>
      </c>
      <c r="AF108" s="5">
        <f t="shared" si="99"/>
        <v>5232</v>
      </c>
      <c r="AG108" s="4">
        <v>3962</v>
      </c>
      <c r="AL108" s="4">
        <v>3982</v>
      </c>
      <c r="AM108" s="4">
        <f t="shared" si="100"/>
        <v>5.6152000000000001E-2</v>
      </c>
      <c r="AN108" s="5">
        <f t="shared" si="101"/>
        <v>2.3695999999999998E-2</v>
      </c>
      <c r="AO108" s="5">
        <f t="shared" si="102"/>
        <v>0</v>
      </c>
      <c r="AP108" s="5">
        <f t="shared" si="103"/>
        <v>9720</v>
      </c>
      <c r="AS108" s="4">
        <v>3346</v>
      </c>
      <c r="AT108" s="4" t="s">
        <v>25</v>
      </c>
      <c r="AU108" s="4" t="s">
        <v>26</v>
      </c>
      <c r="AV108" s="4" t="s">
        <v>27</v>
      </c>
      <c r="AW108" s="4" t="s">
        <v>26</v>
      </c>
      <c r="BA108" s="9"/>
    </row>
    <row r="109" spans="1:53" x14ac:dyDescent="0.2">
      <c r="B109" s="4">
        <v>5</v>
      </c>
      <c r="C109" s="4">
        <v>3843</v>
      </c>
      <c r="D109" s="4">
        <f t="shared" si="76"/>
        <v>1.9657999999999998E-2</v>
      </c>
      <c r="E109" s="5">
        <f t="shared" si="77"/>
        <v>0.22501399999999999</v>
      </c>
      <c r="F109" s="5">
        <f t="shared" si="78"/>
        <v>5.3629999999999997E-3</v>
      </c>
      <c r="G109" s="5">
        <f t="shared" si="79"/>
        <v>44004</v>
      </c>
      <c r="H109" s="4">
        <v>3863</v>
      </c>
      <c r="I109" s="4">
        <f t="shared" si="80"/>
        <v>2.18E-2</v>
      </c>
      <c r="J109" s="5">
        <f t="shared" si="81"/>
        <v>8.1510000000000003E-3</v>
      </c>
      <c r="K109" s="5">
        <f t="shared" si="82"/>
        <v>0</v>
      </c>
      <c r="L109" s="5">
        <f t="shared" si="83"/>
        <v>6020</v>
      </c>
      <c r="M109" s="4">
        <v>3883</v>
      </c>
      <c r="N109" s="4">
        <f t="shared" si="84"/>
        <v>2.0785000000000001E-2</v>
      </c>
      <c r="O109" s="5">
        <f t="shared" si="85"/>
        <v>0.21194199999999999</v>
      </c>
      <c r="P109" s="5">
        <f t="shared" si="86"/>
        <v>5.5700000000000003E-3</v>
      </c>
      <c r="Q109" s="5">
        <f t="shared" si="87"/>
        <v>44000</v>
      </c>
      <c r="R109" s="4">
        <v>3903</v>
      </c>
      <c r="S109" s="4">
        <f t="shared" si="88"/>
        <v>2.0240000000000002E-3</v>
      </c>
      <c r="T109" s="5">
        <f t="shared" si="89"/>
        <v>1.6159E-2</v>
      </c>
      <c r="U109" s="5">
        <f t="shared" si="90"/>
        <v>9.7199999999999999E-4</v>
      </c>
      <c r="V109" s="5">
        <f t="shared" si="91"/>
        <v>5608</v>
      </c>
      <c r="W109" s="4">
        <v>3923</v>
      </c>
      <c r="X109" s="4">
        <f t="shared" si="92"/>
        <v>0.27618300000000001</v>
      </c>
      <c r="Y109" s="5">
        <f t="shared" si="93"/>
        <v>2.2918999999999998E-2</v>
      </c>
      <c r="Z109" s="5">
        <f t="shared" si="94"/>
        <v>0</v>
      </c>
      <c r="AA109" s="5">
        <f t="shared" si="95"/>
        <v>43740</v>
      </c>
      <c r="AB109" s="4">
        <v>3943</v>
      </c>
      <c r="AC109" s="4">
        <f t="shared" si="96"/>
        <v>0</v>
      </c>
      <c r="AD109" s="5">
        <f t="shared" si="97"/>
        <v>2.0669999999999998E-3</v>
      </c>
      <c r="AE109" s="5">
        <f t="shared" si="98"/>
        <v>0</v>
      </c>
      <c r="AF109" s="5">
        <f t="shared" si="99"/>
        <v>5236</v>
      </c>
      <c r="AG109" s="4">
        <v>3963</v>
      </c>
      <c r="AL109" s="4">
        <v>3983</v>
      </c>
      <c r="AM109" s="4">
        <f t="shared" si="100"/>
        <v>5.3404E-2</v>
      </c>
      <c r="AN109" s="5">
        <f t="shared" si="101"/>
        <v>2.4036999999999999E-2</v>
      </c>
      <c r="AO109" s="5">
        <f t="shared" si="102"/>
        <v>0</v>
      </c>
      <c r="AP109" s="5">
        <f t="shared" si="103"/>
        <v>9720</v>
      </c>
      <c r="AS109" s="4">
        <v>3347</v>
      </c>
      <c r="AT109" s="4" t="s">
        <v>25</v>
      </c>
      <c r="AU109" s="4" t="s">
        <v>26</v>
      </c>
      <c r="AV109" s="4" t="s">
        <v>27</v>
      </c>
      <c r="AW109" s="4" t="s">
        <v>26</v>
      </c>
      <c r="BA109" s="9"/>
    </row>
    <row r="110" spans="1:53" x14ac:dyDescent="0.2">
      <c r="AS110" s="4">
        <v>3348</v>
      </c>
      <c r="AT110" s="4" t="s">
        <v>25</v>
      </c>
      <c r="AU110" s="4" t="s">
        <v>26</v>
      </c>
      <c r="AV110" s="4" t="s">
        <v>27</v>
      </c>
      <c r="AW110" s="4" t="s">
        <v>26</v>
      </c>
      <c r="BA110" s="9"/>
    </row>
    <row r="111" spans="1:53" x14ac:dyDescent="0.2">
      <c r="B111" s="4">
        <v>32</v>
      </c>
      <c r="AS111" s="4">
        <v>3349</v>
      </c>
      <c r="AT111" s="4" t="s">
        <v>25</v>
      </c>
      <c r="AU111" s="4" t="s">
        <v>26</v>
      </c>
      <c r="AV111" s="4" t="s">
        <v>27</v>
      </c>
      <c r="AW111" s="4" t="s">
        <v>26</v>
      </c>
      <c r="BA111" s="9"/>
    </row>
    <row r="112" spans="1:53" x14ac:dyDescent="0.2">
      <c r="AS112" s="4">
        <v>3350</v>
      </c>
      <c r="AT112" s="4" t="s">
        <v>25</v>
      </c>
      <c r="AU112" s="4" t="s">
        <v>26</v>
      </c>
      <c r="AV112" s="4" t="s">
        <v>27</v>
      </c>
      <c r="AW112" s="4" t="s">
        <v>26</v>
      </c>
      <c r="BA112" s="9"/>
    </row>
    <row r="113" spans="45:53" x14ac:dyDescent="0.2">
      <c r="AS113" s="4">
        <v>3351</v>
      </c>
      <c r="AT113" s="4" t="s">
        <v>25</v>
      </c>
      <c r="AU113" s="4" t="s">
        <v>26</v>
      </c>
      <c r="AV113" s="4" t="s">
        <v>27</v>
      </c>
      <c r="AW113" s="4" t="s">
        <v>26</v>
      </c>
      <c r="BA113" s="9"/>
    </row>
    <row r="114" spans="45:53" x14ac:dyDescent="0.2">
      <c r="AS114" s="4">
        <v>3352</v>
      </c>
      <c r="AT114" s="4" t="s">
        <v>25</v>
      </c>
      <c r="AU114" s="4" t="s">
        <v>26</v>
      </c>
      <c r="AV114" s="4" t="s">
        <v>27</v>
      </c>
      <c r="AW114" s="4" t="s">
        <v>26</v>
      </c>
      <c r="BA114" s="9"/>
    </row>
    <row r="115" spans="45:53" x14ac:dyDescent="0.2">
      <c r="AS115" s="4">
        <v>3353</v>
      </c>
      <c r="AT115" s="4">
        <v>26.657699999999998</v>
      </c>
      <c r="AU115" s="4">
        <v>7.0156499999999999</v>
      </c>
      <c r="AV115" s="4">
        <v>0</v>
      </c>
      <c r="AW115" s="4">
        <v>1092216</v>
      </c>
      <c r="BA115" s="9"/>
    </row>
    <row r="116" spans="45:53" x14ac:dyDescent="0.2">
      <c r="AS116" s="4">
        <v>3354</v>
      </c>
      <c r="AT116" s="4">
        <v>26.3537</v>
      </c>
      <c r="AU116" s="4">
        <v>7.0241600000000002</v>
      </c>
      <c r="AV116" s="4">
        <v>0</v>
      </c>
      <c r="AW116" s="4">
        <v>1090952</v>
      </c>
      <c r="BA116" s="9"/>
    </row>
    <row r="117" spans="45:53" x14ac:dyDescent="0.2">
      <c r="AS117" s="4">
        <v>3355</v>
      </c>
      <c r="AT117" s="4">
        <v>26.103000000000002</v>
      </c>
      <c r="AU117" s="4">
        <v>7.0308400000000004</v>
      </c>
      <c r="AV117" s="4">
        <v>0</v>
      </c>
      <c r="AW117" s="4">
        <v>1090968</v>
      </c>
      <c r="BA117" s="9"/>
    </row>
    <row r="118" spans="45:53" x14ac:dyDescent="0.2">
      <c r="AS118" s="4">
        <v>3356</v>
      </c>
      <c r="AT118" s="4">
        <v>26.337900000000001</v>
      </c>
      <c r="AU118" s="4">
        <v>7.2811899999999996</v>
      </c>
      <c r="AV118" s="4">
        <v>0</v>
      </c>
      <c r="AW118" s="4">
        <v>1091028</v>
      </c>
      <c r="BA118" s="9"/>
    </row>
    <row r="119" spans="45:53" x14ac:dyDescent="0.2">
      <c r="AS119" s="4">
        <v>3357</v>
      </c>
      <c r="AT119" s="4">
        <v>26.199400000000001</v>
      </c>
      <c r="AU119" s="4">
        <v>7.0144799999999998</v>
      </c>
      <c r="AV119" s="4">
        <v>0</v>
      </c>
      <c r="AW119" s="4">
        <v>1091688</v>
      </c>
      <c r="BA119" s="9"/>
    </row>
    <row r="120" spans="45:53" x14ac:dyDescent="0.2">
      <c r="AS120" s="4">
        <v>3358</v>
      </c>
      <c r="AT120" s="4">
        <v>2.6570000000000001E-3</v>
      </c>
      <c r="AU120" s="4">
        <v>6.0300000000000002E-4</v>
      </c>
      <c r="AV120" s="4">
        <v>0</v>
      </c>
      <c r="AW120" s="4">
        <v>5160</v>
      </c>
      <c r="BA120" s="9"/>
    </row>
    <row r="121" spans="45:53" x14ac:dyDescent="0.2">
      <c r="AS121" s="4">
        <v>3359</v>
      </c>
      <c r="AT121" s="4">
        <v>2.581E-3</v>
      </c>
      <c r="AU121" s="4">
        <v>5.5800000000000001E-4</v>
      </c>
      <c r="AV121" s="4">
        <v>0</v>
      </c>
      <c r="AW121" s="4">
        <v>5160</v>
      </c>
      <c r="BA121" s="9"/>
    </row>
    <row r="122" spans="45:53" x14ac:dyDescent="0.2">
      <c r="AS122" s="4">
        <v>3360</v>
      </c>
      <c r="AT122" s="4">
        <v>2.5760000000000002E-3</v>
      </c>
      <c r="AU122" s="4">
        <v>5.5999999999999995E-4</v>
      </c>
      <c r="AV122" s="4">
        <v>0</v>
      </c>
      <c r="AW122" s="4">
        <v>5160</v>
      </c>
      <c r="BA122" s="9"/>
    </row>
    <row r="123" spans="45:53" x14ac:dyDescent="0.2">
      <c r="AS123" s="4">
        <v>3361</v>
      </c>
      <c r="AT123" s="4">
        <v>2.5990000000000002E-3</v>
      </c>
      <c r="AU123" s="4">
        <v>5.5900000000000004E-4</v>
      </c>
      <c r="AV123" s="4">
        <v>0</v>
      </c>
      <c r="AW123" s="4">
        <v>5152</v>
      </c>
      <c r="BA123" s="9"/>
    </row>
    <row r="124" spans="45:53" x14ac:dyDescent="0.2">
      <c r="AS124" s="4">
        <v>3362</v>
      </c>
      <c r="AT124" s="4">
        <v>2.6319999999999998E-3</v>
      </c>
      <c r="AU124" s="4">
        <v>5.7300000000000005E-4</v>
      </c>
      <c r="AV124" s="4">
        <v>0</v>
      </c>
      <c r="AW124" s="4">
        <v>5156</v>
      </c>
      <c r="BA124" s="9"/>
    </row>
    <row r="125" spans="45:53" x14ac:dyDescent="0.2">
      <c r="AS125" s="4">
        <v>3363</v>
      </c>
      <c r="AT125" s="4">
        <v>7.5302999999999995E-2</v>
      </c>
      <c r="AU125" s="4">
        <v>1.6622999999999999E-2</v>
      </c>
      <c r="AV125" s="4">
        <v>0</v>
      </c>
      <c r="AW125" s="4">
        <v>7460</v>
      </c>
      <c r="BA125" s="9"/>
    </row>
    <row r="126" spans="45:53" x14ac:dyDescent="0.2">
      <c r="AS126" s="4">
        <v>3364</v>
      </c>
      <c r="AT126" s="4">
        <v>8.2540000000000002E-2</v>
      </c>
      <c r="AU126" s="4">
        <v>1.6160999999999998E-2</v>
      </c>
      <c r="AV126" s="4">
        <v>0</v>
      </c>
      <c r="AW126" s="4">
        <v>9156</v>
      </c>
      <c r="BA126" s="9"/>
    </row>
    <row r="127" spans="45:53" x14ac:dyDescent="0.2">
      <c r="AS127" s="4">
        <v>3365</v>
      </c>
      <c r="AT127" s="4">
        <v>8.0371999999999999E-2</v>
      </c>
      <c r="AU127" s="4">
        <v>1.6139000000000001E-2</v>
      </c>
      <c r="AV127" s="4">
        <v>0</v>
      </c>
      <c r="AW127" s="4">
        <v>7460</v>
      </c>
      <c r="BA127" s="9"/>
    </row>
    <row r="128" spans="45:53" x14ac:dyDescent="0.2">
      <c r="AS128" s="4">
        <v>3366</v>
      </c>
      <c r="AT128" s="4">
        <v>8.5956000000000005E-2</v>
      </c>
      <c r="AU128" s="4">
        <v>1.5706999999999999E-2</v>
      </c>
      <c r="AV128" s="4">
        <v>0</v>
      </c>
      <c r="AW128" s="4">
        <v>7464</v>
      </c>
      <c r="BA128" s="9"/>
    </row>
    <row r="129" spans="45:53" x14ac:dyDescent="0.2">
      <c r="AS129" s="4">
        <v>3367</v>
      </c>
      <c r="AT129" s="4">
        <v>8.1483E-2</v>
      </c>
      <c r="AU129" s="4">
        <v>1.6184E-2</v>
      </c>
      <c r="AV129" s="4">
        <v>0</v>
      </c>
      <c r="AW129" s="4">
        <v>7460</v>
      </c>
      <c r="BA129" s="9"/>
    </row>
    <row r="130" spans="45:53" x14ac:dyDescent="0.2">
      <c r="AS130" s="4">
        <v>3368</v>
      </c>
      <c r="AT130" s="4">
        <v>1.3587199999999999</v>
      </c>
      <c r="AU130" s="4">
        <v>0.26116400000000001</v>
      </c>
      <c r="AV130" s="4">
        <v>0</v>
      </c>
      <c r="AW130" s="4">
        <v>30448</v>
      </c>
      <c r="BA130" s="9"/>
    </row>
    <row r="131" spans="45:53" x14ac:dyDescent="0.2">
      <c r="AS131" s="4">
        <v>3369</v>
      </c>
      <c r="AT131" s="4">
        <v>1.30271</v>
      </c>
      <c r="AU131" s="4">
        <v>0.25686599999999998</v>
      </c>
      <c r="AV131" s="4">
        <v>0</v>
      </c>
      <c r="AW131" s="4">
        <v>30032</v>
      </c>
      <c r="BA131" s="9"/>
    </row>
    <row r="132" spans="45:53" x14ac:dyDescent="0.2">
      <c r="AS132" s="4">
        <v>3370</v>
      </c>
      <c r="AT132" s="4">
        <v>1.3263100000000001</v>
      </c>
      <c r="AU132" s="4">
        <v>0.25622800000000001</v>
      </c>
      <c r="AV132" s="4">
        <v>0</v>
      </c>
      <c r="AW132" s="4">
        <v>30084</v>
      </c>
      <c r="BA132" s="9"/>
    </row>
    <row r="133" spans="45:53" x14ac:dyDescent="0.2">
      <c r="AS133" s="4">
        <v>3371</v>
      </c>
      <c r="AT133" s="4">
        <v>1.29891</v>
      </c>
      <c r="AU133" s="4">
        <v>0.25683499999999998</v>
      </c>
      <c r="AV133" s="4">
        <v>0</v>
      </c>
      <c r="AW133" s="4">
        <v>30132</v>
      </c>
      <c r="BA133" s="9"/>
    </row>
    <row r="134" spans="45:53" x14ac:dyDescent="0.2">
      <c r="AS134" s="4">
        <v>3372</v>
      </c>
      <c r="AT134" s="4">
        <v>1.3366199999999999</v>
      </c>
      <c r="AU134" s="4">
        <v>0.26156499999999999</v>
      </c>
      <c r="AV134" s="4">
        <v>0</v>
      </c>
      <c r="AW134" s="4">
        <v>30076</v>
      </c>
      <c r="BA134" s="9"/>
    </row>
    <row r="135" spans="45:53" x14ac:dyDescent="0.2">
      <c r="AS135" s="4">
        <v>3373</v>
      </c>
      <c r="AT135" s="4">
        <v>5.71E-4</v>
      </c>
      <c r="AU135" s="4">
        <v>1.0349999999999999E-3</v>
      </c>
      <c r="AV135" s="6">
        <v>4.8999999999999998E-5</v>
      </c>
      <c r="AW135" s="4">
        <v>5016</v>
      </c>
      <c r="BA135" s="9"/>
    </row>
    <row r="136" spans="45:53" x14ac:dyDescent="0.2">
      <c r="AS136" s="4">
        <v>3374</v>
      </c>
      <c r="AT136" s="4">
        <v>2.8499999999999999E-4</v>
      </c>
      <c r="AU136" s="4">
        <v>9.8900000000000008E-4</v>
      </c>
      <c r="AV136" s="6">
        <v>5.0000000000000002E-5</v>
      </c>
      <c r="AW136" s="4">
        <v>5016</v>
      </c>
      <c r="BA136" s="9"/>
    </row>
    <row r="137" spans="45:53" x14ac:dyDescent="0.2">
      <c r="AS137" s="4">
        <v>3375</v>
      </c>
      <c r="AT137" s="4">
        <v>2.92E-4</v>
      </c>
      <c r="AU137" s="4">
        <v>9.859999999999999E-4</v>
      </c>
      <c r="AV137" s="6">
        <v>5.0000000000000002E-5</v>
      </c>
      <c r="AW137" s="4">
        <v>5016</v>
      </c>
      <c r="BA137" s="9"/>
    </row>
    <row r="138" spans="45:53" x14ac:dyDescent="0.2">
      <c r="AS138" s="4">
        <v>3376</v>
      </c>
      <c r="AT138" s="4">
        <v>2.8699999999999998E-4</v>
      </c>
      <c r="AU138" s="4">
        <v>9.8799999999999995E-4</v>
      </c>
      <c r="AV138" s="6">
        <v>5.3000000000000001E-5</v>
      </c>
      <c r="AW138" s="4">
        <v>5020</v>
      </c>
      <c r="BA138" s="9"/>
    </row>
    <row r="139" spans="45:53" x14ac:dyDescent="0.2">
      <c r="AS139" s="4">
        <v>3377</v>
      </c>
      <c r="AT139" s="4">
        <v>2.9599999999999998E-4</v>
      </c>
      <c r="AU139" s="4">
        <v>9.8900000000000008E-4</v>
      </c>
      <c r="AV139" s="6">
        <v>5.0000000000000002E-5</v>
      </c>
      <c r="AW139" s="4">
        <v>5016</v>
      </c>
      <c r="BA139" s="9"/>
    </row>
    <row r="140" spans="45:53" x14ac:dyDescent="0.2">
      <c r="AS140" s="4">
        <v>3378</v>
      </c>
      <c r="AT140" s="4">
        <v>7.2430000000000003E-3</v>
      </c>
      <c r="AU140" s="4">
        <v>3.9206999999999999E-2</v>
      </c>
      <c r="AV140" s="4">
        <v>1.444E-3</v>
      </c>
      <c r="AW140" s="4">
        <v>7192</v>
      </c>
      <c r="BA140" s="9"/>
    </row>
    <row r="141" spans="45:53" x14ac:dyDescent="0.2">
      <c r="AS141" s="4">
        <v>3379</v>
      </c>
      <c r="AT141" s="4">
        <v>7.3870000000000003E-3</v>
      </c>
      <c r="AU141" s="4">
        <v>4.0204999999999998E-2</v>
      </c>
      <c r="AV141" s="4">
        <v>1.439E-3</v>
      </c>
      <c r="AW141" s="4">
        <v>7192</v>
      </c>
      <c r="BA141" s="9"/>
    </row>
    <row r="142" spans="45:53" x14ac:dyDescent="0.2">
      <c r="AS142" s="4">
        <v>3380</v>
      </c>
      <c r="AT142" s="4">
        <v>7.0479999999999996E-3</v>
      </c>
      <c r="AU142" s="4">
        <v>3.9788999999999998E-2</v>
      </c>
      <c r="AV142" s="4">
        <v>1.4300000000000001E-3</v>
      </c>
      <c r="AW142" s="4">
        <v>7200</v>
      </c>
      <c r="BA142" s="9"/>
    </row>
    <row r="143" spans="45:53" x14ac:dyDescent="0.2">
      <c r="AS143" s="4">
        <v>3381</v>
      </c>
      <c r="AT143" s="4">
        <v>7.1159999999999999E-3</v>
      </c>
      <c r="AU143" s="4">
        <v>4.0185999999999999E-2</v>
      </c>
      <c r="AV143" s="4">
        <v>1.8129999999999999E-3</v>
      </c>
      <c r="AW143" s="4">
        <v>7200</v>
      </c>
      <c r="BA143" s="9"/>
    </row>
    <row r="144" spans="45:53" x14ac:dyDescent="0.2">
      <c r="AS144" s="4">
        <v>3382</v>
      </c>
      <c r="AT144" s="4">
        <v>7.365E-3</v>
      </c>
      <c r="AU144" s="4">
        <v>3.9886999999999999E-2</v>
      </c>
      <c r="AV144" s="4">
        <v>1.4319999999999999E-3</v>
      </c>
      <c r="AW144" s="4">
        <v>7196</v>
      </c>
      <c r="BA144" s="9"/>
    </row>
    <row r="145" spans="45:62" x14ac:dyDescent="0.2">
      <c r="AS145" s="4">
        <v>3383</v>
      </c>
      <c r="AT145" s="4">
        <v>5.6440999999999998E-2</v>
      </c>
      <c r="AU145" s="4">
        <v>1.6129199999999999</v>
      </c>
      <c r="AV145" s="4">
        <v>2.2950000000000002E-2</v>
      </c>
      <c r="AW145" s="4">
        <v>27252</v>
      </c>
      <c r="BA145" s="9"/>
    </row>
    <row r="146" spans="45:62" x14ac:dyDescent="0.2">
      <c r="AS146" s="4">
        <v>3384</v>
      </c>
      <c r="AT146" s="4">
        <v>5.7124000000000001E-2</v>
      </c>
      <c r="AU146" s="4">
        <v>1.72041</v>
      </c>
      <c r="AV146" s="4">
        <v>2.2092000000000001E-2</v>
      </c>
      <c r="AW146" s="4">
        <v>27292</v>
      </c>
      <c r="BA146" s="9"/>
    </row>
    <row r="147" spans="45:62" x14ac:dyDescent="0.2">
      <c r="AS147" s="4">
        <v>3385</v>
      </c>
      <c r="AT147" s="4">
        <v>5.6662999999999998E-2</v>
      </c>
      <c r="AU147" s="4">
        <v>1.7128699999999999</v>
      </c>
      <c r="AV147" s="4">
        <v>2.1506000000000001E-2</v>
      </c>
      <c r="AW147" s="4">
        <v>27564</v>
      </c>
      <c r="BA147" s="9"/>
    </row>
    <row r="148" spans="45:62" x14ac:dyDescent="0.2">
      <c r="AS148" s="4">
        <v>3386</v>
      </c>
      <c r="AT148" s="4">
        <v>5.6814999999999997E-2</v>
      </c>
      <c r="AU148" s="4">
        <v>1.55854</v>
      </c>
      <c r="AV148" s="4">
        <v>2.034E-2</v>
      </c>
      <c r="AW148" s="4">
        <v>27600</v>
      </c>
      <c r="BA148" s="9"/>
    </row>
    <row r="149" spans="45:62" x14ac:dyDescent="0.2">
      <c r="AS149" s="4">
        <v>3387</v>
      </c>
      <c r="AT149" s="4">
        <v>5.6668999999999997E-2</v>
      </c>
      <c r="AU149" s="4">
        <v>1.5705</v>
      </c>
      <c r="AV149" s="4">
        <v>2.2648000000000001E-2</v>
      </c>
      <c r="AW149" s="4">
        <v>27376</v>
      </c>
      <c r="BA149" s="9"/>
    </row>
    <row r="150" spans="45:62" x14ac:dyDescent="0.2">
      <c r="AS150" s="4">
        <v>3388</v>
      </c>
      <c r="AT150" s="4">
        <v>0</v>
      </c>
      <c r="AU150" s="4">
        <v>1.9599999999999999E-4</v>
      </c>
      <c r="AV150" s="4">
        <v>0</v>
      </c>
      <c r="AW150" s="4">
        <v>5016</v>
      </c>
      <c r="BA150" s="9"/>
    </row>
    <row r="151" spans="45:62" x14ac:dyDescent="0.2">
      <c r="AS151" s="4">
        <v>3389</v>
      </c>
      <c r="AT151" s="4">
        <v>0</v>
      </c>
      <c r="AU151" s="4">
        <v>1.9699999999999999E-4</v>
      </c>
      <c r="AV151" s="4">
        <v>0</v>
      </c>
      <c r="AW151" s="4">
        <v>5020</v>
      </c>
      <c r="BA151" s="9"/>
    </row>
    <row r="152" spans="45:62" x14ac:dyDescent="0.2">
      <c r="AS152" s="4">
        <v>3390</v>
      </c>
      <c r="AT152" s="4">
        <v>0</v>
      </c>
      <c r="AU152" s="4">
        <v>1.9699999999999999E-4</v>
      </c>
      <c r="AV152" s="4">
        <v>0</v>
      </c>
      <c r="AW152" s="4">
        <v>5016</v>
      </c>
      <c r="BA152" s="9"/>
    </row>
    <row r="153" spans="45:62" x14ac:dyDescent="0.2">
      <c r="AS153" s="4">
        <v>3391</v>
      </c>
      <c r="AT153" s="4">
        <v>0</v>
      </c>
      <c r="AU153" s="4">
        <v>1.9900000000000001E-4</v>
      </c>
      <c r="AV153" s="4">
        <v>0</v>
      </c>
      <c r="AW153" s="4">
        <v>5020</v>
      </c>
      <c r="BA153" s="9"/>
    </row>
    <row r="154" spans="45:62" x14ac:dyDescent="0.2">
      <c r="AS154" s="4">
        <v>3392</v>
      </c>
      <c r="AT154" s="4">
        <v>0</v>
      </c>
      <c r="AU154" s="4">
        <v>1.94E-4</v>
      </c>
      <c r="AV154" s="4">
        <v>0</v>
      </c>
      <c r="AW154" s="4">
        <v>5016</v>
      </c>
      <c r="BA154" s="9"/>
    </row>
    <row r="155" spans="45:62" x14ac:dyDescent="0.2">
      <c r="AS155" s="4">
        <v>3393</v>
      </c>
      <c r="AT155" s="4">
        <v>0</v>
      </c>
      <c r="AU155" s="4">
        <v>4.1960000000000001E-3</v>
      </c>
      <c r="AV155" s="4">
        <v>0</v>
      </c>
      <c r="AW155" s="4">
        <v>5884</v>
      </c>
      <c r="BA155" s="9"/>
    </row>
    <row r="156" spans="45:62" x14ac:dyDescent="0.2">
      <c r="AS156" s="4">
        <v>3394</v>
      </c>
      <c r="AT156" s="4">
        <v>0</v>
      </c>
      <c r="AU156" s="4">
        <v>4.1920000000000004E-3</v>
      </c>
      <c r="AV156" s="4">
        <v>0</v>
      </c>
      <c r="AW156" s="4">
        <v>5888</v>
      </c>
      <c r="BA156" s="9"/>
    </row>
    <row r="157" spans="45:62" x14ac:dyDescent="0.2">
      <c r="AS157" s="4">
        <v>3395</v>
      </c>
      <c r="AT157" s="4">
        <v>0</v>
      </c>
      <c r="AU157" s="4">
        <v>4.1209999999999997E-3</v>
      </c>
      <c r="AV157" s="4">
        <v>0</v>
      </c>
      <c r="AW157" s="4">
        <v>5884</v>
      </c>
      <c r="BA157" s="9"/>
    </row>
    <row r="158" spans="45:62" x14ac:dyDescent="0.2">
      <c r="AS158" s="4">
        <v>3396</v>
      </c>
      <c r="AT158" s="4">
        <v>0</v>
      </c>
      <c r="AU158" s="4">
        <v>4.1710000000000002E-3</v>
      </c>
      <c r="AV158" s="4">
        <v>0</v>
      </c>
      <c r="AW158" s="4">
        <v>5888</v>
      </c>
      <c r="BA158" s="9"/>
    </row>
    <row r="159" spans="45:62" x14ac:dyDescent="0.2">
      <c r="AS159" s="4">
        <v>3397</v>
      </c>
      <c r="AT159" s="4">
        <v>0</v>
      </c>
      <c r="AU159" s="4">
        <v>4.3059999999999999E-3</v>
      </c>
      <c r="AV159" s="4">
        <v>0</v>
      </c>
      <c r="AW159" s="4">
        <v>5888</v>
      </c>
      <c r="BA159" s="9"/>
    </row>
    <row r="160" spans="45:62" x14ac:dyDescent="0.2">
      <c r="AS160" s="4">
        <v>3489</v>
      </c>
      <c r="AT160" s="4">
        <v>8.2579999999999997E-3</v>
      </c>
      <c r="AU160" s="4">
        <v>1.41E-3</v>
      </c>
      <c r="AV160" s="4">
        <v>0</v>
      </c>
      <c r="AW160" s="4">
        <v>5584</v>
      </c>
      <c r="AY160" s="9">
        <v>145.375</v>
      </c>
      <c r="AZ160" s="9" t="s">
        <v>41</v>
      </c>
      <c r="BA160" s="9">
        <v>0</v>
      </c>
      <c r="BB160" s="4" t="s">
        <v>42</v>
      </c>
      <c r="BC160" s="4" t="s">
        <v>19</v>
      </c>
      <c r="BD160" s="4" t="s">
        <v>43</v>
      </c>
      <c r="BE160" s="4" t="s">
        <v>44</v>
      </c>
      <c r="BJ160" s="4" t="s">
        <v>45</v>
      </c>
    </row>
    <row r="161" spans="45:62" x14ac:dyDescent="0.2">
      <c r="AS161" s="4">
        <v>3490</v>
      </c>
      <c r="AT161" s="4">
        <v>7.8600000000000007E-3</v>
      </c>
      <c r="AU161" s="4">
        <v>1.454E-3</v>
      </c>
      <c r="AV161" s="4">
        <v>0</v>
      </c>
      <c r="AW161" s="4">
        <v>7280</v>
      </c>
      <c r="AY161" s="9">
        <v>145.416666666667</v>
      </c>
      <c r="AZ161" s="9" t="s">
        <v>41</v>
      </c>
      <c r="BA161" s="4">
        <v>0</v>
      </c>
      <c r="BB161" s="4" t="s">
        <v>42</v>
      </c>
      <c r="BC161" s="4" t="s">
        <v>19</v>
      </c>
      <c r="BD161" s="4" t="s">
        <v>43</v>
      </c>
      <c r="BE161" s="4" t="s">
        <v>44</v>
      </c>
      <c r="BJ161" s="4" t="s">
        <v>45</v>
      </c>
    </row>
    <row r="162" spans="45:62" x14ac:dyDescent="0.2">
      <c r="AS162" s="4">
        <v>3491</v>
      </c>
      <c r="AT162" s="4">
        <v>7.2319999999999997E-3</v>
      </c>
      <c r="AU162" s="4">
        <v>1.833E-3</v>
      </c>
      <c r="AV162" s="4">
        <v>0</v>
      </c>
      <c r="AW162" s="4">
        <v>5580</v>
      </c>
      <c r="AY162" s="9">
        <v>145.458333333333</v>
      </c>
      <c r="AZ162" s="9" t="s">
        <v>41</v>
      </c>
      <c r="BA162" s="4">
        <v>0</v>
      </c>
      <c r="BB162" s="4" t="s">
        <v>42</v>
      </c>
      <c r="BC162" s="4" t="s">
        <v>19</v>
      </c>
      <c r="BD162" s="4" t="s">
        <v>43</v>
      </c>
      <c r="BE162" s="4" t="s">
        <v>44</v>
      </c>
      <c r="BJ162" s="4" t="s">
        <v>45</v>
      </c>
    </row>
    <row r="163" spans="45:62" x14ac:dyDescent="0.2">
      <c r="AS163" s="4">
        <v>3492</v>
      </c>
      <c r="AT163" s="4">
        <v>7.6509999999999998E-3</v>
      </c>
      <c r="AU163" s="4">
        <v>1.4469999999999999E-3</v>
      </c>
      <c r="AV163" s="4">
        <v>0</v>
      </c>
      <c r="AW163" s="4">
        <v>5596</v>
      </c>
      <c r="AY163" s="9">
        <v>145.5</v>
      </c>
      <c r="AZ163" s="9" t="s">
        <v>41</v>
      </c>
      <c r="BA163" s="4">
        <v>0</v>
      </c>
      <c r="BB163" s="4" t="s">
        <v>42</v>
      </c>
      <c r="BC163" s="4" t="s">
        <v>19</v>
      </c>
      <c r="BD163" s="4" t="s">
        <v>43</v>
      </c>
      <c r="BE163" s="4" t="s">
        <v>44</v>
      </c>
      <c r="BJ163" s="4" t="s">
        <v>45</v>
      </c>
    </row>
    <row r="164" spans="45:62" x14ac:dyDescent="0.2">
      <c r="AS164" s="4">
        <v>3493</v>
      </c>
      <c r="AT164" s="4">
        <v>7.234E-3</v>
      </c>
      <c r="AU164" s="4">
        <v>1.354E-3</v>
      </c>
      <c r="AV164" s="4">
        <v>0</v>
      </c>
      <c r="AW164" s="4">
        <v>5580</v>
      </c>
      <c r="AY164" s="9">
        <v>145.541666666667</v>
      </c>
      <c r="AZ164" s="9" t="s">
        <v>41</v>
      </c>
      <c r="BA164" s="4">
        <v>0</v>
      </c>
      <c r="BB164" s="4" t="s">
        <v>42</v>
      </c>
      <c r="BC164" s="4" t="s">
        <v>19</v>
      </c>
      <c r="BD164" s="4" t="s">
        <v>43</v>
      </c>
      <c r="BE164" s="4" t="s">
        <v>44</v>
      </c>
      <c r="BJ164" s="4" t="s">
        <v>45</v>
      </c>
    </row>
    <row r="165" spans="45:62" x14ac:dyDescent="0.2">
      <c r="AS165" s="4">
        <v>3494</v>
      </c>
      <c r="AT165" s="4">
        <v>0.20257</v>
      </c>
      <c r="AU165" s="4">
        <v>2.3144000000000001E-2</v>
      </c>
      <c r="AV165" s="4">
        <v>0</v>
      </c>
      <c r="AW165" s="4">
        <v>15648</v>
      </c>
      <c r="AY165" s="9">
        <v>145.583333333333</v>
      </c>
      <c r="AZ165" s="9" t="s">
        <v>41</v>
      </c>
      <c r="BA165" s="4">
        <v>0</v>
      </c>
      <c r="BB165" s="4" t="s">
        <v>42</v>
      </c>
      <c r="BC165" s="4" t="s">
        <v>19</v>
      </c>
      <c r="BD165" s="4" t="s">
        <v>43</v>
      </c>
      <c r="BE165" s="4" t="s">
        <v>44</v>
      </c>
      <c r="BI165" s="4" t="s">
        <v>45</v>
      </c>
    </row>
    <row r="166" spans="45:62" x14ac:dyDescent="0.2">
      <c r="AS166" s="4">
        <v>3495</v>
      </c>
      <c r="AT166" s="4">
        <v>0.20432600000000001</v>
      </c>
      <c r="AU166" s="4">
        <v>2.3005000000000001E-2</v>
      </c>
      <c r="AV166" s="4">
        <v>0</v>
      </c>
      <c r="AW166" s="4">
        <v>15644</v>
      </c>
      <c r="AY166" s="9">
        <v>145.625</v>
      </c>
      <c r="AZ166" s="9" t="s">
        <v>41</v>
      </c>
      <c r="BA166" s="4">
        <v>0</v>
      </c>
      <c r="BB166" s="4" t="s">
        <v>42</v>
      </c>
      <c r="BC166" s="4" t="s">
        <v>19</v>
      </c>
      <c r="BD166" s="4" t="s">
        <v>43</v>
      </c>
      <c r="BE166" s="4" t="s">
        <v>44</v>
      </c>
      <c r="BI166" s="4" t="s">
        <v>45</v>
      </c>
    </row>
    <row r="167" spans="45:62" x14ac:dyDescent="0.2">
      <c r="AS167" s="4">
        <v>3496</v>
      </c>
      <c r="AT167" s="4">
        <v>0.20266000000000001</v>
      </c>
      <c r="AU167" s="4">
        <v>2.2355E-2</v>
      </c>
      <c r="AV167" s="4">
        <v>0</v>
      </c>
      <c r="AW167" s="4">
        <v>17344</v>
      </c>
      <c r="AY167" s="9">
        <v>145.666666666667</v>
      </c>
      <c r="AZ167" s="9" t="s">
        <v>41</v>
      </c>
      <c r="BA167" s="4">
        <v>0</v>
      </c>
      <c r="BB167" s="4" t="s">
        <v>42</v>
      </c>
      <c r="BC167" s="4" t="s">
        <v>19</v>
      </c>
      <c r="BD167" s="4" t="s">
        <v>43</v>
      </c>
      <c r="BE167" s="4" t="s">
        <v>44</v>
      </c>
      <c r="BI167" s="4" t="s">
        <v>45</v>
      </c>
    </row>
    <row r="168" spans="45:62" x14ac:dyDescent="0.2">
      <c r="AS168" s="4">
        <v>3497</v>
      </c>
      <c r="AT168" s="4">
        <v>0.19896900000000001</v>
      </c>
      <c r="AU168" s="4">
        <v>2.2499999999999999E-2</v>
      </c>
      <c r="AV168" s="4">
        <v>0</v>
      </c>
      <c r="AW168" s="4">
        <v>15648</v>
      </c>
      <c r="AY168" s="9">
        <v>145.708333333333</v>
      </c>
      <c r="AZ168" s="9" t="s">
        <v>41</v>
      </c>
      <c r="BA168" s="4">
        <v>0</v>
      </c>
      <c r="BB168" s="4" t="s">
        <v>42</v>
      </c>
      <c r="BC168" s="4" t="s">
        <v>19</v>
      </c>
      <c r="BD168" s="4" t="s">
        <v>43</v>
      </c>
      <c r="BE168" s="4" t="s">
        <v>44</v>
      </c>
      <c r="BI168" s="4" t="s">
        <v>45</v>
      </c>
    </row>
    <row r="169" spans="45:62" x14ac:dyDescent="0.2">
      <c r="AS169" s="4">
        <v>3498</v>
      </c>
      <c r="AT169" s="4">
        <v>0.196436</v>
      </c>
      <c r="AU169" s="4">
        <v>2.2665999999999999E-2</v>
      </c>
      <c r="AV169" s="4">
        <v>0</v>
      </c>
      <c r="AW169" s="4">
        <v>15644</v>
      </c>
      <c r="AY169" s="9">
        <v>145.75</v>
      </c>
      <c r="AZ169" s="9" t="s">
        <v>41</v>
      </c>
      <c r="BA169" s="4">
        <v>0</v>
      </c>
      <c r="BB169" s="4" t="s">
        <v>42</v>
      </c>
      <c r="BC169" s="4" t="s">
        <v>19</v>
      </c>
      <c r="BD169" s="4" t="s">
        <v>43</v>
      </c>
      <c r="BE169" s="4" t="s">
        <v>44</v>
      </c>
      <c r="BI169" s="4" t="s">
        <v>45</v>
      </c>
    </row>
    <row r="170" spans="45:62" x14ac:dyDescent="0.2">
      <c r="AS170" s="4">
        <v>3499</v>
      </c>
      <c r="AT170" s="4">
        <v>2.2811599999999999</v>
      </c>
      <c r="AU170" s="4">
        <v>0.35609000000000002</v>
      </c>
      <c r="AV170" s="4">
        <v>0</v>
      </c>
      <c r="AW170" s="4">
        <v>115008</v>
      </c>
      <c r="AY170" s="9">
        <v>145.791666666667</v>
      </c>
      <c r="AZ170" s="9" t="s">
        <v>41</v>
      </c>
      <c r="BA170" s="4">
        <v>0</v>
      </c>
      <c r="BB170" s="4" t="s">
        <v>42</v>
      </c>
      <c r="BC170" s="4" t="s">
        <v>19</v>
      </c>
      <c r="BD170" s="4" t="s">
        <v>43</v>
      </c>
      <c r="BE170" s="4" t="s">
        <v>44</v>
      </c>
      <c r="BH170" s="4" t="s">
        <v>45</v>
      </c>
    </row>
    <row r="171" spans="45:62" x14ac:dyDescent="0.2">
      <c r="AS171" s="4">
        <v>3500</v>
      </c>
      <c r="AT171" s="4">
        <v>2.2677900000000002</v>
      </c>
      <c r="AU171" s="4">
        <v>0.36178700000000003</v>
      </c>
      <c r="AV171" s="4">
        <v>0</v>
      </c>
      <c r="AW171" s="4">
        <v>113204</v>
      </c>
      <c r="AY171" s="9">
        <v>145.833333333333</v>
      </c>
      <c r="AZ171" s="9" t="s">
        <v>41</v>
      </c>
      <c r="BA171" s="4">
        <v>0</v>
      </c>
      <c r="BB171" s="4" t="s">
        <v>42</v>
      </c>
      <c r="BC171" s="4" t="s">
        <v>19</v>
      </c>
      <c r="BD171" s="4" t="s">
        <v>43</v>
      </c>
      <c r="BE171" s="4" t="s">
        <v>44</v>
      </c>
      <c r="BH171" s="4" t="s">
        <v>45</v>
      </c>
    </row>
    <row r="172" spans="45:62" x14ac:dyDescent="0.2">
      <c r="AS172" s="4">
        <v>3501</v>
      </c>
      <c r="AT172" s="4">
        <v>2.2749000000000001</v>
      </c>
      <c r="AU172" s="4">
        <v>0.36266199999999998</v>
      </c>
      <c r="AV172" s="4">
        <v>0</v>
      </c>
      <c r="AW172" s="4">
        <v>113256</v>
      </c>
      <c r="AY172" s="9">
        <v>145.875</v>
      </c>
      <c r="AZ172" s="9" t="s">
        <v>41</v>
      </c>
      <c r="BA172" s="4">
        <v>0</v>
      </c>
      <c r="BB172" s="4" t="s">
        <v>42</v>
      </c>
      <c r="BC172" s="4" t="s">
        <v>19</v>
      </c>
      <c r="BD172" s="4" t="s">
        <v>43</v>
      </c>
      <c r="BE172" s="4" t="s">
        <v>44</v>
      </c>
      <c r="BH172" s="4" t="s">
        <v>45</v>
      </c>
    </row>
    <row r="173" spans="45:62" x14ac:dyDescent="0.2">
      <c r="AS173" s="4">
        <v>3502</v>
      </c>
      <c r="AT173" s="4">
        <v>2.2509299999999999</v>
      </c>
      <c r="AU173" s="4">
        <v>0.35926799999999998</v>
      </c>
      <c r="AV173" s="4">
        <v>0</v>
      </c>
      <c r="AW173" s="4">
        <v>113348</v>
      </c>
      <c r="AY173" s="9">
        <v>145.916666666667</v>
      </c>
      <c r="AZ173" s="9" t="s">
        <v>41</v>
      </c>
      <c r="BA173" s="4">
        <v>0</v>
      </c>
      <c r="BB173" s="4" t="s">
        <v>42</v>
      </c>
      <c r="BC173" s="4" t="s">
        <v>19</v>
      </c>
      <c r="BD173" s="4" t="s">
        <v>43</v>
      </c>
      <c r="BE173" s="4" t="s">
        <v>44</v>
      </c>
      <c r="BH173" s="4" t="s">
        <v>45</v>
      </c>
    </row>
    <row r="174" spans="45:62" x14ac:dyDescent="0.2">
      <c r="AS174" s="4">
        <v>3503</v>
      </c>
      <c r="AT174" s="4">
        <v>2.2952900000000001</v>
      </c>
      <c r="AU174" s="4">
        <v>0.35306300000000002</v>
      </c>
      <c r="AV174" s="4">
        <v>0</v>
      </c>
      <c r="AW174" s="4">
        <v>115008</v>
      </c>
      <c r="AY174" s="9">
        <v>145.958333333333</v>
      </c>
      <c r="AZ174" s="9" t="s">
        <v>41</v>
      </c>
      <c r="BA174" s="4">
        <v>0</v>
      </c>
      <c r="BB174" s="4" t="s">
        <v>42</v>
      </c>
      <c r="BC174" s="4" t="s">
        <v>19</v>
      </c>
      <c r="BD174" s="4" t="s">
        <v>43</v>
      </c>
      <c r="BE174" s="4" t="s">
        <v>44</v>
      </c>
      <c r="BH174" s="4" t="s">
        <v>45</v>
      </c>
    </row>
    <row r="175" spans="45:62" x14ac:dyDescent="0.2">
      <c r="AS175" s="4">
        <v>3504</v>
      </c>
      <c r="AT175" s="6">
        <v>1.8E-5</v>
      </c>
      <c r="AU175" s="4">
        <v>0.348109</v>
      </c>
      <c r="AV175" s="6">
        <v>9.7E-5</v>
      </c>
      <c r="AW175" s="4">
        <v>42996</v>
      </c>
      <c r="AY175" s="9">
        <v>146</v>
      </c>
      <c r="AZ175" s="9" t="s">
        <v>41</v>
      </c>
      <c r="BA175" s="4">
        <v>0</v>
      </c>
      <c r="BB175" s="4" t="s">
        <v>42</v>
      </c>
      <c r="BC175" s="4" t="s">
        <v>19</v>
      </c>
      <c r="BD175" s="4" t="s">
        <v>43</v>
      </c>
      <c r="BE175" s="4" t="s">
        <v>44</v>
      </c>
      <c r="BI175" s="4" t="s">
        <v>45</v>
      </c>
    </row>
    <row r="176" spans="45:62" x14ac:dyDescent="0.2">
      <c r="AS176" s="4">
        <v>3505</v>
      </c>
      <c r="AT176" s="6">
        <v>1.9000000000000001E-5</v>
      </c>
      <c r="AU176" s="4">
        <v>0.27467999999999998</v>
      </c>
      <c r="AV176" s="6">
        <v>9.8999999999999994E-5</v>
      </c>
      <c r="AW176" s="4">
        <v>42996</v>
      </c>
      <c r="AY176" s="9">
        <v>146.041666666667</v>
      </c>
      <c r="AZ176" s="9" t="s">
        <v>41</v>
      </c>
      <c r="BA176" s="4">
        <v>0</v>
      </c>
      <c r="BB176" s="4" t="s">
        <v>42</v>
      </c>
      <c r="BC176" s="4" t="s">
        <v>19</v>
      </c>
      <c r="BD176" s="4" t="s">
        <v>43</v>
      </c>
      <c r="BE176" s="4" t="s">
        <v>44</v>
      </c>
      <c r="BI176" s="4" t="s">
        <v>45</v>
      </c>
    </row>
    <row r="177" spans="45:61" x14ac:dyDescent="0.2">
      <c r="AS177" s="4">
        <v>3506</v>
      </c>
      <c r="AT177" s="6">
        <v>2.0000000000000002E-5</v>
      </c>
      <c r="AU177" s="4">
        <v>0.26091700000000001</v>
      </c>
      <c r="AV177" s="6">
        <v>9.7999999999999997E-5</v>
      </c>
      <c r="AW177" s="4">
        <v>46756</v>
      </c>
      <c r="AY177" s="9">
        <v>146.083333333333</v>
      </c>
      <c r="AZ177" s="9" t="s">
        <v>41</v>
      </c>
      <c r="BA177" s="4">
        <v>0</v>
      </c>
      <c r="BB177" s="4" t="s">
        <v>42</v>
      </c>
      <c r="BC177" s="4" t="s">
        <v>19</v>
      </c>
      <c r="BD177" s="4" t="s">
        <v>43</v>
      </c>
      <c r="BE177" s="4" t="s">
        <v>44</v>
      </c>
      <c r="BI177" s="4" t="s">
        <v>45</v>
      </c>
    </row>
    <row r="178" spans="45:61" x14ac:dyDescent="0.2">
      <c r="AS178" s="4">
        <v>3507</v>
      </c>
      <c r="AT178" s="6">
        <v>1.9000000000000001E-5</v>
      </c>
      <c r="AU178" s="4">
        <v>0.20467199999999999</v>
      </c>
      <c r="AV178" s="6">
        <v>9.7E-5</v>
      </c>
      <c r="AW178" s="4">
        <v>42996</v>
      </c>
      <c r="AY178" s="9">
        <v>146.125</v>
      </c>
      <c r="AZ178" s="9" t="s">
        <v>41</v>
      </c>
      <c r="BA178" s="4">
        <v>0</v>
      </c>
      <c r="BB178" s="4" t="s">
        <v>42</v>
      </c>
      <c r="BC178" s="4" t="s">
        <v>19</v>
      </c>
      <c r="BD178" s="4" t="s">
        <v>43</v>
      </c>
      <c r="BE178" s="4" t="s">
        <v>44</v>
      </c>
      <c r="BI178" s="4" t="s">
        <v>45</v>
      </c>
    </row>
    <row r="179" spans="45:61" x14ac:dyDescent="0.2">
      <c r="AS179" s="4">
        <v>3508</v>
      </c>
      <c r="AT179" s="6">
        <v>1.9000000000000001E-5</v>
      </c>
      <c r="AU179" s="4">
        <v>0.28798899999999999</v>
      </c>
      <c r="AV179" s="4">
        <v>1.02E-4</v>
      </c>
      <c r="AW179" s="4">
        <v>43000</v>
      </c>
      <c r="AY179" s="9">
        <v>146.166666666667</v>
      </c>
      <c r="AZ179" s="9" t="s">
        <v>41</v>
      </c>
      <c r="BA179" s="4">
        <v>0</v>
      </c>
      <c r="BB179" s="4" t="s">
        <v>42</v>
      </c>
      <c r="BC179" s="4" t="s">
        <v>19</v>
      </c>
      <c r="BD179" s="4" t="s">
        <v>43</v>
      </c>
      <c r="BE179" s="4" t="s">
        <v>44</v>
      </c>
      <c r="BI179" s="4" t="s">
        <v>45</v>
      </c>
    </row>
    <row r="180" spans="45:61" x14ac:dyDescent="0.2">
      <c r="AS180" s="4">
        <v>3509</v>
      </c>
      <c r="AT180" s="4">
        <v>2.6689999999999999E-3</v>
      </c>
      <c r="AU180" s="4">
        <v>0.29307699999999998</v>
      </c>
      <c r="AV180" s="4">
        <v>1.73E-4</v>
      </c>
      <c r="AW180" s="4">
        <v>43000</v>
      </c>
      <c r="AY180" s="9">
        <v>146.208333333333</v>
      </c>
      <c r="AZ180" s="9" t="s">
        <v>41</v>
      </c>
      <c r="BA180" s="4">
        <v>0</v>
      </c>
      <c r="BB180" s="4" t="s">
        <v>42</v>
      </c>
      <c r="BC180" s="4" t="s">
        <v>19</v>
      </c>
      <c r="BD180" s="4" t="s">
        <v>43</v>
      </c>
      <c r="BE180" s="4" t="s">
        <v>44</v>
      </c>
      <c r="BI180" s="4" t="s">
        <v>45</v>
      </c>
    </row>
    <row r="181" spans="45:61" x14ac:dyDescent="0.2">
      <c r="AS181" s="4">
        <v>3510</v>
      </c>
      <c r="AT181" s="4">
        <v>2.5170000000000001E-3</v>
      </c>
      <c r="AU181" s="4">
        <v>0.24785499999999999</v>
      </c>
      <c r="AV181" s="4">
        <v>1.55E-4</v>
      </c>
      <c r="AW181" s="4">
        <v>43000</v>
      </c>
      <c r="AY181" s="9">
        <v>146.25</v>
      </c>
      <c r="AZ181" s="9" t="s">
        <v>41</v>
      </c>
      <c r="BA181" s="4">
        <v>0</v>
      </c>
      <c r="BB181" s="4" t="s">
        <v>42</v>
      </c>
      <c r="BC181" s="4" t="s">
        <v>19</v>
      </c>
      <c r="BD181" s="4" t="s">
        <v>43</v>
      </c>
      <c r="BE181" s="4" t="s">
        <v>44</v>
      </c>
      <c r="BI181" s="4" t="s">
        <v>45</v>
      </c>
    </row>
    <row r="182" spans="45:61" x14ac:dyDescent="0.2">
      <c r="AS182" s="4">
        <v>3511</v>
      </c>
      <c r="AT182" s="4">
        <v>2.5609999999999999E-3</v>
      </c>
      <c r="AU182" s="4">
        <v>0.21554499999999999</v>
      </c>
      <c r="AV182" s="4">
        <v>1.4799999999999999E-4</v>
      </c>
      <c r="AW182" s="4">
        <v>43264</v>
      </c>
      <c r="AY182" s="9">
        <v>146.291666666667</v>
      </c>
      <c r="AZ182" s="9" t="s">
        <v>41</v>
      </c>
      <c r="BA182" s="4">
        <v>0</v>
      </c>
      <c r="BB182" s="4" t="s">
        <v>42</v>
      </c>
      <c r="BC182" s="4" t="s">
        <v>19</v>
      </c>
      <c r="BD182" s="4" t="s">
        <v>43</v>
      </c>
      <c r="BE182" s="4" t="s">
        <v>44</v>
      </c>
      <c r="BI182" s="4" t="s">
        <v>45</v>
      </c>
    </row>
    <row r="183" spans="45:61" x14ac:dyDescent="0.2">
      <c r="AS183" s="4">
        <v>3512</v>
      </c>
      <c r="AT183" s="4">
        <v>2.4970000000000001E-3</v>
      </c>
      <c r="AU183" s="4">
        <v>0.27545999999999998</v>
      </c>
      <c r="AV183" s="4">
        <v>1.6899999999999999E-4</v>
      </c>
      <c r="AW183" s="4">
        <v>43000</v>
      </c>
      <c r="AY183" s="9">
        <v>146.333333333333</v>
      </c>
      <c r="AZ183" s="9" t="s">
        <v>41</v>
      </c>
      <c r="BA183" s="4">
        <v>0</v>
      </c>
      <c r="BB183" s="4" t="s">
        <v>42</v>
      </c>
      <c r="BC183" s="4" t="s">
        <v>19</v>
      </c>
      <c r="BD183" s="4" t="s">
        <v>43</v>
      </c>
      <c r="BE183" s="4" t="s">
        <v>44</v>
      </c>
      <c r="BI183" s="4" t="s">
        <v>45</v>
      </c>
    </row>
    <row r="184" spans="45:61" x14ac:dyDescent="0.2">
      <c r="AS184" s="4">
        <v>3513</v>
      </c>
      <c r="AT184" s="4">
        <v>2.4989999999999999E-3</v>
      </c>
      <c r="AU184" s="4">
        <v>0.26131300000000002</v>
      </c>
      <c r="AV184" s="4">
        <v>1.6699999999999999E-4</v>
      </c>
      <c r="AW184" s="4">
        <v>43000</v>
      </c>
      <c r="AY184" s="9">
        <v>146.375</v>
      </c>
      <c r="AZ184" s="9" t="s">
        <v>41</v>
      </c>
      <c r="BA184" s="4">
        <v>0</v>
      </c>
      <c r="BB184" s="4" t="s">
        <v>42</v>
      </c>
      <c r="BC184" s="4" t="s">
        <v>19</v>
      </c>
      <c r="BD184" s="4" t="s">
        <v>43</v>
      </c>
      <c r="BE184" s="4" t="s">
        <v>44</v>
      </c>
      <c r="BI184" s="4" t="s">
        <v>45</v>
      </c>
    </row>
    <row r="185" spans="45:61" x14ac:dyDescent="0.2">
      <c r="AS185" s="4">
        <v>3514</v>
      </c>
      <c r="AT185" s="4">
        <v>7.2395000000000001E-2</v>
      </c>
      <c r="AU185" s="4">
        <v>0.217782</v>
      </c>
      <c r="AV185" s="4">
        <v>1.488E-3</v>
      </c>
      <c r="AW185" s="4">
        <v>45444</v>
      </c>
      <c r="AY185" s="9">
        <v>146.416666666667</v>
      </c>
      <c r="AZ185" s="9" t="s">
        <v>41</v>
      </c>
      <c r="BA185" s="4">
        <v>0</v>
      </c>
      <c r="BB185" s="4" t="s">
        <v>42</v>
      </c>
      <c r="BC185" s="4" t="s">
        <v>19</v>
      </c>
      <c r="BD185" s="4" t="s">
        <v>43</v>
      </c>
      <c r="BE185" s="4" t="s">
        <v>44</v>
      </c>
      <c r="BI185" s="4" t="s">
        <v>45</v>
      </c>
    </row>
    <row r="186" spans="45:61" x14ac:dyDescent="0.2">
      <c r="AS186" s="4">
        <v>3515</v>
      </c>
      <c r="AT186" s="4">
        <v>7.4888999999999997E-2</v>
      </c>
      <c r="AU186" s="4">
        <v>0.22228500000000001</v>
      </c>
      <c r="AV186" s="4">
        <v>1.0089999999999999E-3</v>
      </c>
      <c r="AW186" s="4">
        <v>45444</v>
      </c>
      <c r="AY186" s="9">
        <v>146.458333333333</v>
      </c>
      <c r="AZ186" s="9" t="s">
        <v>41</v>
      </c>
      <c r="BA186" s="4">
        <v>0</v>
      </c>
      <c r="BB186" s="4" t="s">
        <v>42</v>
      </c>
      <c r="BC186" s="4" t="s">
        <v>19</v>
      </c>
      <c r="BD186" s="4" t="s">
        <v>43</v>
      </c>
      <c r="BE186" s="4" t="s">
        <v>44</v>
      </c>
      <c r="BI186" s="4" t="s">
        <v>45</v>
      </c>
    </row>
    <row r="187" spans="45:61" x14ac:dyDescent="0.2">
      <c r="AS187" s="4">
        <v>3516</v>
      </c>
      <c r="AT187" s="4">
        <v>7.2543999999999997E-2</v>
      </c>
      <c r="AU187" s="4">
        <v>0.21596799999999999</v>
      </c>
      <c r="AV187" s="4">
        <v>9.1500000000000001E-4</v>
      </c>
      <c r="AW187" s="4">
        <v>45444</v>
      </c>
      <c r="AY187" s="9">
        <v>146.5</v>
      </c>
      <c r="AZ187" s="9" t="s">
        <v>41</v>
      </c>
      <c r="BA187" s="4">
        <v>0</v>
      </c>
      <c r="BB187" s="4" t="s">
        <v>42</v>
      </c>
      <c r="BC187" s="4" t="s">
        <v>19</v>
      </c>
      <c r="BD187" s="4" t="s">
        <v>43</v>
      </c>
      <c r="BE187" s="4" t="s">
        <v>44</v>
      </c>
      <c r="BI187" s="4" t="s">
        <v>45</v>
      </c>
    </row>
    <row r="188" spans="45:61" x14ac:dyDescent="0.2">
      <c r="AS188" s="4">
        <v>3517</v>
      </c>
      <c r="AT188" s="4">
        <v>7.7300999999999995E-2</v>
      </c>
      <c r="AU188" s="4">
        <v>0.221525</v>
      </c>
      <c r="AV188" s="4">
        <v>1.16E-3</v>
      </c>
      <c r="AW188" s="4">
        <v>45444</v>
      </c>
      <c r="AY188" s="9">
        <v>146.541666666667</v>
      </c>
      <c r="AZ188" s="9" t="s">
        <v>41</v>
      </c>
      <c r="BA188" s="4">
        <v>0</v>
      </c>
      <c r="BB188" s="4" t="s">
        <v>42</v>
      </c>
      <c r="BC188" s="4" t="s">
        <v>19</v>
      </c>
      <c r="BD188" s="4" t="s">
        <v>43</v>
      </c>
      <c r="BE188" s="4" t="s">
        <v>44</v>
      </c>
      <c r="BI188" s="4" t="s">
        <v>45</v>
      </c>
    </row>
    <row r="189" spans="45:61" x14ac:dyDescent="0.2">
      <c r="AS189" s="4">
        <v>3518</v>
      </c>
      <c r="AT189" s="4">
        <v>7.5768000000000002E-2</v>
      </c>
      <c r="AU189" s="4">
        <v>0.218191</v>
      </c>
      <c r="AV189" s="4">
        <v>1.121E-3</v>
      </c>
      <c r="AW189" s="4">
        <v>45444</v>
      </c>
      <c r="AY189" s="9">
        <v>146.583333333333</v>
      </c>
      <c r="AZ189" s="9" t="s">
        <v>41</v>
      </c>
      <c r="BA189" s="4">
        <v>0</v>
      </c>
      <c r="BB189" s="4" t="s">
        <v>42</v>
      </c>
      <c r="BC189" s="4" t="s">
        <v>19</v>
      </c>
      <c r="BD189" s="4" t="s">
        <v>43</v>
      </c>
      <c r="BE189" s="4" t="s">
        <v>44</v>
      </c>
      <c r="BI189" s="4" t="s">
        <v>45</v>
      </c>
    </row>
    <row r="190" spans="45:61" x14ac:dyDescent="0.2">
      <c r="AS190" s="4">
        <v>3519</v>
      </c>
      <c r="AT190" s="4">
        <v>1.3415299999999999</v>
      </c>
      <c r="AU190" s="4">
        <v>0.22996900000000001</v>
      </c>
      <c r="AV190" s="4">
        <v>2.1159999999999998E-3</v>
      </c>
      <c r="AW190" s="4">
        <v>69628</v>
      </c>
      <c r="AY190" s="9">
        <v>146.625</v>
      </c>
      <c r="AZ190" s="9" t="s">
        <v>41</v>
      </c>
      <c r="BA190" s="4">
        <v>0</v>
      </c>
      <c r="BB190" s="4" t="s">
        <v>42</v>
      </c>
      <c r="BC190" s="4" t="s">
        <v>19</v>
      </c>
      <c r="BD190" s="4" t="s">
        <v>43</v>
      </c>
      <c r="BE190" s="4" t="s">
        <v>44</v>
      </c>
      <c r="BI190" s="4" t="s">
        <v>45</v>
      </c>
    </row>
    <row r="191" spans="45:61" x14ac:dyDescent="0.2">
      <c r="AS191" s="4">
        <v>3520</v>
      </c>
      <c r="AT191" s="4">
        <v>1.2701800000000001</v>
      </c>
      <c r="AU191" s="4">
        <v>0.23613000000000001</v>
      </c>
      <c r="AV191" s="4">
        <v>2.3370000000000001E-3</v>
      </c>
      <c r="AW191" s="4">
        <v>68124</v>
      </c>
      <c r="AY191" s="9">
        <v>146.666666666667</v>
      </c>
      <c r="AZ191" s="9" t="s">
        <v>41</v>
      </c>
      <c r="BA191" s="4">
        <v>0</v>
      </c>
      <c r="BB191" s="4" t="s">
        <v>42</v>
      </c>
      <c r="BC191" s="4" t="s">
        <v>19</v>
      </c>
      <c r="BD191" s="4" t="s">
        <v>43</v>
      </c>
      <c r="BE191" s="4" t="s">
        <v>44</v>
      </c>
      <c r="BI191" s="4" t="s">
        <v>45</v>
      </c>
    </row>
    <row r="192" spans="45:61" x14ac:dyDescent="0.2">
      <c r="AS192" s="4">
        <v>3521</v>
      </c>
      <c r="AT192" s="4">
        <v>1.3654200000000001</v>
      </c>
      <c r="AU192" s="4">
        <v>0.23174700000000001</v>
      </c>
      <c r="AV192" s="4">
        <v>2.2590000000000002E-3</v>
      </c>
      <c r="AW192" s="4">
        <v>68012</v>
      </c>
      <c r="AY192" s="9">
        <v>146.708333333333</v>
      </c>
      <c r="AZ192" s="9" t="s">
        <v>41</v>
      </c>
      <c r="BA192" s="4">
        <v>0</v>
      </c>
      <c r="BB192" s="4" t="s">
        <v>42</v>
      </c>
      <c r="BC192" s="4" t="s">
        <v>19</v>
      </c>
      <c r="BD192" s="4" t="s">
        <v>43</v>
      </c>
      <c r="BE192" s="4" t="s">
        <v>44</v>
      </c>
      <c r="BI192" s="4" t="s">
        <v>45</v>
      </c>
    </row>
    <row r="193" spans="45:61" x14ac:dyDescent="0.2">
      <c r="AS193" s="4">
        <v>3522</v>
      </c>
      <c r="AT193" s="4">
        <v>1.26898</v>
      </c>
      <c r="AU193" s="4">
        <v>0.23180999999999999</v>
      </c>
      <c r="AV193" s="4">
        <v>2.2850000000000001E-3</v>
      </c>
      <c r="AW193" s="4">
        <v>68120</v>
      </c>
      <c r="AY193" s="9">
        <v>146.75</v>
      </c>
      <c r="AZ193" s="9" t="s">
        <v>41</v>
      </c>
      <c r="BA193" s="4">
        <v>0</v>
      </c>
      <c r="BB193" s="4" t="s">
        <v>42</v>
      </c>
      <c r="BC193" s="4" t="s">
        <v>19</v>
      </c>
      <c r="BD193" s="4" t="s">
        <v>43</v>
      </c>
      <c r="BE193" s="4" t="s">
        <v>44</v>
      </c>
      <c r="BI193" s="4" t="s">
        <v>45</v>
      </c>
    </row>
    <row r="194" spans="45:61" x14ac:dyDescent="0.2">
      <c r="AS194" s="4">
        <v>3523</v>
      </c>
      <c r="AT194" s="4">
        <v>1.29356</v>
      </c>
      <c r="AU194" s="4">
        <v>0.23516400000000001</v>
      </c>
      <c r="AV194" s="4">
        <v>2.1059999999999998E-3</v>
      </c>
      <c r="AW194" s="4">
        <v>68116</v>
      </c>
      <c r="AY194" s="9">
        <v>146.791666666667</v>
      </c>
      <c r="AZ194" s="9" t="s">
        <v>41</v>
      </c>
      <c r="BA194" s="4">
        <v>0</v>
      </c>
      <c r="BB194" s="4" t="s">
        <v>42</v>
      </c>
      <c r="BC194" s="4" t="s">
        <v>19</v>
      </c>
      <c r="BD194" s="4" t="s">
        <v>43</v>
      </c>
      <c r="BE194" s="4" t="s">
        <v>44</v>
      </c>
      <c r="BI194" s="4" t="s">
        <v>45</v>
      </c>
    </row>
    <row r="195" spans="45:61" x14ac:dyDescent="0.2">
      <c r="AS195" s="4">
        <v>3524</v>
      </c>
      <c r="AT195" s="6">
        <v>1.9000000000000001E-5</v>
      </c>
      <c r="AU195" s="4">
        <v>0.209785</v>
      </c>
      <c r="AV195" s="6">
        <v>9.8999999999999994E-5</v>
      </c>
      <c r="AW195" s="4">
        <v>42996</v>
      </c>
      <c r="AY195" s="9">
        <v>146.833333333333</v>
      </c>
      <c r="AZ195" s="9" t="s">
        <v>41</v>
      </c>
      <c r="BA195" s="4">
        <v>0</v>
      </c>
      <c r="BB195" s="4" t="s">
        <v>42</v>
      </c>
      <c r="BC195" s="4" t="s">
        <v>19</v>
      </c>
      <c r="BD195" s="4" t="s">
        <v>43</v>
      </c>
      <c r="BE195" s="4" t="s">
        <v>44</v>
      </c>
      <c r="BI195" s="4" t="s">
        <v>45</v>
      </c>
    </row>
    <row r="196" spans="45:61" x14ac:dyDescent="0.2">
      <c r="AS196" s="4">
        <v>3525</v>
      </c>
      <c r="AT196" s="6">
        <v>1.9000000000000001E-5</v>
      </c>
      <c r="AU196" s="4">
        <v>0.27088000000000001</v>
      </c>
      <c r="AV196" s="4">
        <v>1.02E-4</v>
      </c>
      <c r="AW196" s="4">
        <v>42996</v>
      </c>
      <c r="AY196" s="9">
        <v>146.875</v>
      </c>
      <c r="AZ196" s="9" t="s">
        <v>41</v>
      </c>
      <c r="BA196" s="4">
        <v>0</v>
      </c>
      <c r="BB196" s="4" t="s">
        <v>42</v>
      </c>
      <c r="BC196" s="4" t="s">
        <v>19</v>
      </c>
      <c r="BD196" s="4" t="s">
        <v>43</v>
      </c>
      <c r="BE196" s="4" t="s">
        <v>44</v>
      </c>
      <c r="BI196" s="4" t="s">
        <v>45</v>
      </c>
    </row>
    <row r="197" spans="45:61" x14ac:dyDescent="0.2">
      <c r="AS197" s="4">
        <v>3526</v>
      </c>
      <c r="AT197" s="6">
        <v>1.8E-5</v>
      </c>
      <c r="AU197" s="4">
        <v>0.20868800000000001</v>
      </c>
      <c r="AV197" s="6">
        <v>9.8999999999999994E-5</v>
      </c>
      <c r="AW197" s="4">
        <v>43000</v>
      </c>
      <c r="AY197" s="9">
        <v>146.916666666667</v>
      </c>
      <c r="AZ197" s="9" t="s">
        <v>41</v>
      </c>
      <c r="BA197" s="4">
        <v>0</v>
      </c>
      <c r="BB197" s="4" t="s">
        <v>42</v>
      </c>
      <c r="BC197" s="4" t="s">
        <v>19</v>
      </c>
      <c r="BD197" s="4" t="s">
        <v>43</v>
      </c>
      <c r="BE197" s="4" t="s">
        <v>44</v>
      </c>
      <c r="BI197" s="4" t="s">
        <v>45</v>
      </c>
    </row>
    <row r="198" spans="45:61" x14ac:dyDescent="0.2">
      <c r="AS198" s="4">
        <v>3527</v>
      </c>
      <c r="AT198" s="6">
        <v>1.8E-5</v>
      </c>
      <c r="AU198" s="4">
        <v>0.21334</v>
      </c>
      <c r="AV198" s="6">
        <v>9.8999999999999994E-5</v>
      </c>
      <c r="AW198" s="4">
        <v>44516</v>
      </c>
      <c r="AY198" s="9">
        <v>146.958333333333</v>
      </c>
      <c r="AZ198" s="9" t="s">
        <v>41</v>
      </c>
      <c r="BA198" s="4">
        <v>0</v>
      </c>
      <c r="BB198" s="4" t="s">
        <v>42</v>
      </c>
      <c r="BC198" s="4" t="s">
        <v>19</v>
      </c>
      <c r="BD198" s="4" t="s">
        <v>43</v>
      </c>
      <c r="BE198" s="4" t="s">
        <v>44</v>
      </c>
      <c r="BI198" s="4" t="s">
        <v>45</v>
      </c>
    </row>
    <row r="199" spans="45:61" x14ac:dyDescent="0.2">
      <c r="AS199" s="4">
        <v>3528</v>
      </c>
      <c r="AT199" s="6">
        <v>1.8E-5</v>
      </c>
      <c r="AU199" s="4">
        <v>0.27383200000000002</v>
      </c>
      <c r="AV199" s="6">
        <v>9.8999999999999994E-5</v>
      </c>
      <c r="AW199" s="4">
        <v>42996</v>
      </c>
      <c r="AY199" s="9">
        <v>147</v>
      </c>
      <c r="AZ199" s="9" t="s">
        <v>41</v>
      </c>
      <c r="BA199" s="4">
        <v>0</v>
      </c>
      <c r="BB199" s="4" t="s">
        <v>42</v>
      </c>
      <c r="BC199" s="4" t="s">
        <v>19</v>
      </c>
      <c r="BD199" s="4" t="s">
        <v>43</v>
      </c>
      <c r="BE199" s="4" t="s">
        <v>44</v>
      </c>
      <c r="BI199" s="4" t="s">
        <v>45</v>
      </c>
    </row>
    <row r="200" spans="45:61" x14ac:dyDescent="0.2">
      <c r="AS200" s="4">
        <v>3529</v>
      </c>
      <c r="AT200" s="4">
        <v>2.6510000000000001E-3</v>
      </c>
      <c r="AU200" s="4">
        <v>0.26185999999999998</v>
      </c>
      <c r="AV200" s="4">
        <v>1.6000000000000001E-4</v>
      </c>
      <c r="AW200" s="4">
        <v>43260</v>
      </c>
      <c r="AY200" s="9">
        <v>147.041666666667</v>
      </c>
      <c r="AZ200" s="9" t="s">
        <v>41</v>
      </c>
      <c r="BA200" s="4">
        <v>0</v>
      </c>
      <c r="BB200" s="4" t="s">
        <v>42</v>
      </c>
      <c r="BC200" s="4" t="s">
        <v>19</v>
      </c>
      <c r="BD200" s="4" t="s">
        <v>43</v>
      </c>
      <c r="BE200" s="4" t="s">
        <v>44</v>
      </c>
      <c r="BI200" s="4" t="s">
        <v>45</v>
      </c>
    </row>
    <row r="201" spans="45:61" x14ac:dyDescent="0.2">
      <c r="AS201" s="4">
        <v>3530</v>
      </c>
      <c r="AT201" s="4">
        <v>2.6970000000000002E-3</v>
      </c>
      <c r="AU201" s="4">
        <v>0.21557599999999999</v>
      </c>
      <c r="AV201" s="4">
        <v>1.7000000000000001E-4</v>
      </c>
      <c r="AW201" s="4">
        <v>43000</v>
      </c>
      <c r="AY201" s="9">
        <v>147.083333333333</v>
      </c>
      <c r="AZ201" s="9" t="s">
        <v>41</v>
      </c>
      <c r="BA201" s="4">
        <v>0</v>
      </c>
      <c r="BB201" s="4" t="s">
        <v>42</v>
      </c>
      <c r="BC201" s="4" t="s">
        <v>19</v>
      </c>
      <c r="BD201" s="4" t="s">
        <v>43</v>
      </c>
      <c r="BE201" s="4" t="s">
        <v>44</v>
      </c>
      <c r="BI201" s="4" t="s">
        <v>45</v>
      </c>
    </row>
    <row r="202" spans="45:61" x14ac:dyDescent="0.2">
      <c r="AS202" s="4">
        <v>3531</v>
      </c>
      <c r="AT202" s="4">
        <v>2.6919999999999999E-3</v>
      </c>
      <c r="AU202" s="4">
        <v>0.27839799999999998</v>
      </c>
      <c r="AV202" s="4">
        <v>1.6899999999999999E-4</v>
      </c>
      <c r="AW202" s="4">
        <v>43260</v>
      </c>
      <c r="AY202" s="9">
        <v>147.125</v>
      </c>
      <c r="AZ202" s="9" t="s">
        <v>41</v>
      </c>
      <c r="BA202" s="4">
        <v>0</v>
      </c>
      <c r="BB202" s="4" t="s">
        <v>42</v>
      </c>
      <c r="BC202" s="4" t="s">
        <v>19</v>
      </c>
      <c r="BD202" s="4" t="s">
        <v>43</v>
      </c>
      <c r="BE202" s="4" t="s">
        <v>44</v>
      </c>
      <c r="BI202" s="4" t="s">
        <v>45</v>
      </c>
    </row>
    <row r="203" spans="45:61" x14ac:dyDescent="0.2">
      <c r="AS203" s="4">
        <v>3532</v>
      </c>
      <c r="AT203" s="4">
        <v>2.627E-3</v>
      </c>
      <c r="AU203" s="4">
        <v>0.247586</v>
      </c>
      <c r="AV203" s="4">
        <v>1.64E-4</v>
      </c>
      <c r="AW203" s="4">
        <v>43252</v>
      </c>
      <c r="AY203" s="9">
        <v>147.166666666667</v>
      </c>
      <c r="AZ203" s="9" t="s">
        <v>41</v>
      </c>
      <c r="BA203" s="4">
        <v>0</v>
      </c>
      <c r="BB203" s="4" t="s">
        <v>42</v>
      </c>
      <c r="BC203" s="4" t="s">
        <v>19</v>
      </c>
      <c r="BD203" s="4" t="s">
        <v>43</v>
      </c>
      <c r="BE203" s="4" t="s">
        <v>44</v>
      </c>
      <c r="BI203" s="4" t="s">
        <v>45</v>
      </c>
    </row>
    <row r="204" spans="45:61" x14ac:dyDescent="0.2">
      <c r="AS204" s="4">
        <v>3533</v>
      </c>
      <c r="AT204" s="4">
        <v>2.679E-3</v>
      </c>
      <c r="AU204" s="4">
        <v>0.21904799999999999</v>
      </c>
      <c r="AV204" s="4">
        <v>1.64E-4</v>
      </c>
      <c r="AW204" s="4">
        <v>43004</v>
      </c>
      <c r="AY204" s="9">
        <v>147.208333333333</v>
      </c>
      <c r="AZ204" s="9" t="s">
        <v>41</v>
      </c>
      <c r="BA204" s="4">
        <v>0</v>
      </c>
      <c r="BB204" s="4" t="s">
        <v>42</v>
      </c>
      <c r="BC204" s="4" t="s">
        <v>19</v>
      </c>
      <c r="BD204" s="4" t="s">
        <v>43</v>
      </c>
      <c r="BE204" s="4" t="s">
        <v>44</v>
      </c>
      <c r="BI204" s="4" t="s">
        <v>45</v>
      </c>
    </row>
    <row r="205" spans="45:61" x14ac:dyDescent="0.2">
      <c r="AS205" s="4">
        <v>3534</v>
      </c>
      <c r="AT205" s="4">
        <v>8.0255999999999994E-2</v>
      </c>
      <c r="AU205" s="4">
        <v>0.21559700000000001</v>
      </c>
      <c r="AV205" s="4">
        <v>1.1850000000000001E-3</v>
      </c>
      <c r="AW205" s="4">
        <v>47960</v>
      </c>
      <c r="AY205" s="9">
        <v>147.25</v>
      </c>
      <c r="AZ205" s="9" t="s">
        <v>41</v>
      </c>
      <c r="BA205" s="4">
        <v>0</v>
      </c>
      <c r="BB205" s="4" t="s">
        <v>42</v>
      </c>
      <c r="BC205" s="4" t="s">
        <v>19</v>
      </c>
      <c r="BD205" s="4" t="s">
        <v>43</v>
      </c>
      <c r="BE205" s="4" t="s">
        <v>44</v>
      </c>
      <c r="BI205" s="4" t="s">
        <v>45</v>
      </c>
    </row>
    <row r="206" spans="45:61" x14ac:dyDescent="0.2">
      <c r="AS206" s="4">
        <v>3535</v>
      </c>
      <c r="AT206" s="4">
        <v>7.9061999999999993E-2</v>
      </c>
      <c r="AU206" s="4">
        <v>0.22465199999999999</v>
      </c>
      <c r="AV206" s="4">
        <v>1.261E-3</v>
      </c>
      <c r="AW206" s="4">
        <v>45440</v>
      </c>
      <c r="AY206" s="9">
        <v>147.291666666667</v>
      </c>
      <c r="AZ206" s="9" t="s">
        <v>41</v>
      </c>
      <c r="BA206" s="4">
        <v>0</v>
      </c>
      <c r="BB206" s="4" t="s">
        <v>42</v>
      </c>
      <c r="BC206" s="4" t="s">
        <v>19</v>
      </c>
      <c r="BD206" s="4" t="s">
        <v>43</v>
      </c>
      <c r="BE206" s="4" t="s">
        <v>44</v>
      </c>
      <c r="BI206" s="4" t="s">
        <v>45</v>
      </c>
    </row>
    <row r="207" spans="45:61" x14ac:dyDescent="0.2">
      <c r="AS207" s="4">
        <v>3536</v>
      </c>
      <c r="AT207" s="4">
        <v>7.6208999999999999E-2</v>
      </c>
      <c r="AU207" s="4">
        <v>0.220553</v>
      </c>
      <c r="AV207" s="4">
        <v>1.4109999999999999E-3</v>
      </c>
      <c r="AW207" s="4">
        <v>45444</v>
      </c>
      <c r="AY207" s="9">
        <v>147.333333333333</v>
      </c>
      <c r="AZ207" s="9" t="s">
        <v>41</v>
      </c>
      <c r="BA207" s="4">
        <v>0</v>
      </c>
      <c r="BB207" s="4" t="s">
        <v>42</v>
      </c>
      <c r="BC207" s="4" t="s">
        <v>19</v>
      </c>
      <c r="BD207" s="4" t="s">
        <v>43</v>
      </c>
      <c r="BE207" s="4" t="s">
        <v>44</v>
      </c>
      <c r="BI207" s="4" t="s">
        <v>45</v>
      </c>
    </row>
    <row r="208" spans="45:61" x14ac:dyDescent="0.2">
      <c r="AS208" s="4">
        <v>3537</v>
      </c>
      <c r="AT208" s="4">
        <v>7.7937999999999993E-2</v>
      </c>
      <c r="AU208" s="4">
        <v>0.21832199999999999</v>
      </c>
      <c r="AV208" s="4">
        <v>8.9499999999999996E-4</v>
      </c>
      <c r="AW208" s="4">
        <v>45444</v>
      </c>
      <c r="AY208" s="9">
        <v>147.375</v>
      </c>
      <c r="AZ208" s="9" t="s">
        <v>41</v>
      </c>
      <c r="BA208" s="4">
        <v>0</v>
      </c>
      <c r="BB208" s="4" t="s">
        <v>42</v>
      </c>
      <c r="BC208" s="4" t="s">
        <v>19</v>
      </c>
      <c r="BD208" s="4" t="s">
        <v>43</v>
      </c>
      <c r="BE208" s="4" t="s">
        <v>44</v>
      </c>
      <c r="BI208" s="4" t="s">
        <v>45</v>
      </c>
    </row>
    <row r="209" spans="45:61" x14ac:dyDescent="0.2">
      <c r="AS209" s="4">
        <v>3538</v>
      </c>
      <c r="AT209" s="4">
        <v>7.7983999999999998E-2</v>
      </c>
      <c r="AU209" s="4">
        <v>0.221468</v>
      </c>
      <c r="AV209" s="4">
        <v>1.1709999999999999E-3</v>
      </c>
      <c r="AW209" s="4">
        <v>45440</v>
      </c>
      <c r="AY209" s="9">
        <v>147.416666666667</v>
      </c>
      <c r="AZ209" s="9" t="s">
        <v>41</v>
      </c>
      <c r="BA209" s="4">
        <v>0</v>
      </c>
      <c r="BB209" s="4" t="s">
        <v>42</v>
      </c>
      <c r="BC209" s="4" t="s">
        <v>19</v>
      </c>
      <c r="BD209" s="4" t="s">
        <v>43</v>
      </c>
      <c r="BE209" s="4" t="s">
        <v>44</v>
      </c>
      <c r="BI209" s="4" t="s">
        <v>45</v>
      </c>
    </row>
    <row r="210" spans="45:61" x14ac:dyDescent="0.2">
      <c r="AS210" s="4">
        <v>3539</v>
      </c>
      <c r="AT210" s="4">
        <v>1.32159</v>
      </c>
      <c r="AU210" s="4">
        <v>0.23085800000000001</v>
      </c>
      <c r="AV210" s="4">
        <v>3.0370000000000002E-3</v>
      </c>
      <c r="AW210" s="4">
        <v>68256</v>
      </c>
      <c r="AY210" s="9">
        <v>147.458333333333</v>
      </c>
      <c r="AZ210" s="9" t="s">
        <v>41</v>
      </c>
      <c r="BA210" s="4">
        <v>0</v>
      </c>
      <c r="BB210" s="4" t="s">
        <v>42</v>
      </c>
      <c r="BC210" s="4" t="s">
        <v>19</v>
      </c>
      <c r="BD210" s="4" t="s">
        <v>43</v>
      </c>
      <c r="BE210" s="4" t="s">
        <v>44</v>
      </c>
      <c r="BI210" s="4" t="s">
        <v>45</v>
      </c>
    </row>
    <row r="211" spans="45:61" x14ac:dyDescent="0.2">
      <c r="AS211" s="4">
        <v>3540</v>
      </c>
      <c r="AT211" s="4">
        <v>1.31945</v>
      </c>
      <c r="AU211" s="4">
        <v>0.22822500000000001</v>
      </c>
      <c r="AV211" s="4">
        <v>2.428E-3</v>
      </c>
      <c r="AW211" s="4">
        <v>68232</v>
      </c>
      <c r="AY211" s="9">
        <v>147.5</v>
      </c>
      <c r="AZ211" s="9" t="s">
        <v>41</v>
      </c>
      <c r="BA211" s="4">
        <v>0</v>
      </c>
      <c r="BB211" s="4" t="s">
        <v>42</v>
      </c>
      <c r="BC211" s="4" t="s">
        <v>19</v>
      </c>
      <c r="BD211" s="4" t="s">
        <v>43</v>
      </c>
      <c r="BE211" s="4" t="s">
        <v>44</v>
      </c>
      <c r="BI211" s="4" t="s">
        <v>45</v>
      </c>
    </row>
    <row r="212" spans="45:61" x14ac:dyDescent="0.2">
      <c r="AS212" s="4">
        <v>3541</v>
      </c>
      <c r="AT212" s="4">
        <v>1.31263</v>
      </c>
      <c r="AU212" s="4">
        <v>0.23084499999999999</v>
      </c>
      <c r="AV212" s="4">
        <v>2.9129999999999998E-3</v>
      </c>
      <c r="AW212" s="4">
        <v>68600</v>
      </c>
      <c r="AY212" s="9">
        <v>147.541666666667</v>
      </c>
      <c r="AZ212" s="9" t="s">
        <v>41</v>
      </c>
      <c r="BA212" s="4">
        <v>0</v>
      </c>
      <c r="BB212" s="4" t="s">
        <v>42</v>
      </c>
      <c r="BC212" s="4" t="s">
        <v>19</v>
      </c>
      <c r="BD212" s="4" t="s">
        <v>43</v>
      </c>
      <c r="BE212" s="4" t="s">
        <v>44</v>
      </c>
      <c r="BI212" s="4" t="s">
        <v>45</v>
      </c>
    </row>
    <row r="213" spans="45:61" x14ac:dyDescent="0.2">
      <c r="AS213" s="4">
        <v>3542</v>
      </c>
      <c r="AT213" s="4">
        <v>1.2921100000000001</v>
      </c>
      <c r="AU213" s="4">
        <v>0.231629</v>
      </c>
      <c r="AV213" s="4">
        <v>3.1749999999999999E-3</v>
      </c>
      <c r="AW213" s="4">
        <v>68060</v>
      </c>
      <c r="AY213" s="9">
        <v>147.583333333333</v>
      </c>
      <c r="AZ213" s="9" t="s">
        <v>41</v>
      </c>
      <c r="BA213" s="4">
        <v>0</v>
      </c>
      <c r="BB213" s="4" t="s">
        <v>42</v>
      </c>
      <c r="BC213" s="4" t="s">
        <v>19</v>
      </c>
      <c r="BD213" s="4" t="s">
        <v>43</v>
      </c>
      <c r="BE213" s="4" t="s">
        <v>44</v>
      </c>
      <c r="BI213" s="4" t="s">
        <v>45</v>
      </c>
    </row>
    <row r="214" spans="45:61" x14ac:dyDescent="0.2">
      <c r="AS214" s="4">
        <v>3543</v>
      </c>
      <c r="AT214" s="4">
        <v>1.32039</v>
      </c>
      <c r="AU214" s="4">
        <v>0.23058500000000001</v>
      </c>
      <c r="AV214" s="4">
        <v>3.2399999999999998E-3</v>
      </c>
      <c r="AW214" s="4">
        <v>70272</v>
      </c>
      <c r="AY214" s="9">
        <v>147.625</v>
      </c>
      <c r="AZ214" s="9" t="s">
        <v>41</v>
      </c>
      <c r="BA214" s="4">
        <v>0</v>
      </c>
      <c r="BB214" s="4" t="s">
        <v>42</v>
      </c>
      <c r="BC214" s="4" t="s">
        <v>19</v>
      </c>
      <c r="BD214" s="4" t="s">
        <v>43</v>
      </c>
      <c r="BE214" s="4" t="s">
        <v>44</v>
      </c>
      <c r="BI214" s="4" t="s">
        <v>45</v>
      </c>
    </row>
    <row r="215" spans="45:61" x14ac:dyDescent="0.2">
      <c r="AS215" s="4">
        <v>3544</v>
      </c>
      <c r="AT215" s="4">
        <v>0.218421</v>
      </c>
      <c r="AU215" s="6">
        <v>1.9999999999999999E-6</v>
      </c>
      <c r="AV215" s="4">
        <v>0</v>
      </c>
      <c r="AW215" s="4">
        <v>42996</v>
      </c>
      <c r="AY215" s="9">
        <v>147.666666666667</v>
      </c>
      <c r="AZ215" s="9" t="s">
        <v>41</v>
      </c>
      <c r="BA215" s="4">
        <v>0</v>
      </c>
      <c r="BB215" s="4" t="s">
        <v>42</v>
      </c>
      <c r="BC215" s="4" t="s">
        <v>19</v>
      </c>
      <c r="BD215" s="4" t="s">
        <v>43</v>
      </c>
      <c r="BE215" s="4" t="s">
        <v>44</v>
      </c>
      <c r="BI215" s="4" t="s">
        <v>45</v>
      </c>
    </row>
    <row r="216" spans="45:61" x14ac:dyDescent="0.2">
      <c r="AS216" s="4">
        <v>3545</v>
      </c>
      <c r="AT216" s="4">
        <v>0.23138400000000001</v>
      </c>
      <c r="AU216" s="6">
        <v>1.9999999999999999E-6</v>
      </c>
      <c r="AV216" s="4">
        <v>0</v>
      </c>
      <c r="AW216" s="4">
        <v>44512</v>
      </c>
      <c r="AY216" s="9">
        <v>147.708333333333</v>
      </c>
      <c r="AZ216" s="9" t="s">
        <v>41</v>
      </c>
      <c r="BA216" s="4">
        <v>0</v>
      </c>
      <c r="BB216" s="4" t="s">
        <v>42</v>
      </c>
      <c r="BC216" s="4" t="s">
        <v>19</v>
      </c>
      <c r="BD216" s="4" t="s">
        <v>43</v>
      </c>
      <c r="BE216" s="4" t="s">
        <v>44</v>
      </c>
      <c r="BI216" s="4" t="s">
        <v>45</v>
      </c>
    </row>
    <row r="217" spans="45:61" x14ac:dyDescent="0.2">
      <c r="AS217" s="4">
        <v>3546</v>
      </c>
      <c r="AT217" s="4">
        <v>0.222773</v>
      </c>
      <c r="AU217" s="6">
        <v>1.9999999999999999E-6</v>
      </c>
      <c r="AV217" s="4">
        <v>0</v>
      </c>
      <c r="AW217" s="4">
        <v>44240</v>
      </c>
      <c r="AY217" s="9">
        <v>147.75</v>
      </c>
      <c r="AZ217" s="9" t="s">
        <v>41</v>
      </c>
      <c r="BA217" s="4">
        <v>0</v>
      </c>
      <c r="BB217" s="4" t="s">
        <v>42</v>
      </c>
      <c r="BC217" s="4" t="s">
        <v>19</v>
      </c>
      <c r="BD217" s="4" t="s">
        <v>43</v>
      </c>
      <c r="BE217" s="4" t="s">
        <v>44</v>
      </c>
      <c r="BI217" s="4" t="s">
        <v>45</v>
      </c>
    </row>
    <row r="218" spans="45:61" x14ac:dyDescent="0.2">
      <c r="AS218" s="4">
        <v>3547</v>
      </c>
      <c r="AT218" s="4">
        <v>0.292022</v>
      </c>
      <c r="AU218" s="6">
        <v>1.9999999999999999E-6</v>
      </c>
      <c r="AV218" s="4">
        <v>0</v>
      </c>
      <c r="AW218" s="4">
        <v>44484</v>
      </c>
      <c r="AY218" s="9">
        <v>147.791666666667</v>
      </c>
      <c r="AZ218" s="9" t="s">
        <v>41</v>
      </c>
      <c r="BA218" s="4">
        <v>0</v>
      </c>
      <c r="BB218" s="4" t="s">
        <v>42</v>
      </c>
      <c r="BC218" s="4" t="s">
        <v>19</v>
      </c>
      <c r="BD218" s="4" t="s">
        <v>43</v>
      </c>
      <c r="BE218" s="4" t="s">
        <v>44</v>
      </c>
      <c r="BI218" s="4" t="s">
        <v>45</v>
      </c>
    </row>
    <row r="219" spans="45:61" x14ac:dyDescent="0.2">
      <c r="AS219" s="4">
        <v>3548</v>
      </c>
      <c r="AT219" s="4">
        <v>0.29149199999999997</v>
      </c>
      <c r="AU219" s="6">
        <v>9.9999999999999995E-7</v>
      </c>
      <c r="AV219" s="4">
        <v>0</v>
      </c>
      <c r="AW219" s="4">
        <v>42992</v>
      </c>
      <c r="AY219" s="9">
        <v>147.833333333333</v>
      </c>
      <c r="AZ219" s="9" t="s">
        <v>41</v>
      </c>
      <c r="BA219" s="4">
        <v>0</v>
      </c>
      <c r="BB219" s="4" t="s">
        <v>42</v>
      </c>
      <c r="BC219" s="4" t="s">
        <v>19</v>
      </c>
      <c r="BD219" s="4" t="s">
        <v>43</v>
      </c>
      <c r="BE219" s="4" t="s">
        <v>44</v>
      </c>
      <c r="BI219" s="4" t="s">
        <v>45</v>
      </c>
    </row>
    <row r="220" spans="45:61" x14ac:dyDescent="0.2">
      <c r="AS220" s="4">
        <v>3549</v>
      </c>
      <c r="AT220" s="4">
        <v>0.21601699999999999</v>
      </c>
      <c r="AU220" s="4">
        <v>2.5839999999999999E-3</v>
      </c>
      <c r="AV220" s="4">
        <v>0</v>
      </c>
      <c r="AW220" s="4">
        <v>43136</v>
      </c>
      <c r="AY220" s="9">
        <v>147.875</v>
      </c>
      <c r="AZ220" s="9" t="s">
        <v>41</v>
      </c>
      <c r="BA220" s="4">
        <v>0</v>
      </c>
      <c r="BB220" s="4" t="s">
        <v>42</v>
      </c>
      <c r="BC220" s="4" t="s">
        <v>19</v>
      </c>
      <c r="BD220" s="4" t="s">
        <v>43</v>
      </c>
      <c r="BE220" s="4" t="s">
        <v>44</v>
      </c>
      <c r="BI220" s="4" t="s">
        <v>45</v>
      </c>
    </row>
    <row r="221" spans="45:61" x14ac:dyDescent="0.2">
      <c r="AS221" s="4">
        <v>3550</v>
      </c>
      <c r="AT221" s="4">
        <v>0.280331</v>
      </c>
      <c r="AU221" s="4">
        <v>1.915E-3</v>
      </c>
      <c r="AV221" s="4">
        <v>0</v>
      </c>
      <c r="AW221" s="4">
        <v>40948</v>
      </c>
      <c r="AY221" s="9">
        <v>147.916666666667</v>
      </c>
      <c r="AZ221" s="9" t="s">
        <v>41</v>
      </c>
      <c r="BA221" s="4">
        <v>0</v>
      </c>
      <c r="BB221" s="4" t="s">
        <v>42</v>
      </c>
      <c r="BC221" s="4" t="s">
        <v>19</v>
      </c>
      <c r="BD221" s="4" t="s">
        <v>43</v>
      </c>
      <c r="BE221" s="4" t="s">
        <v>44</v>
      </c>
      <c r="BI221" s="4" t="s">
        <v>45</v>
      </c>
    </row>
    <row r="222" spans="45:61" x14ac:dyDescent="0.2">
      <c r="AS222" s="4">
        <v>3551</v>
      </c>
      <c r="AT222" s="4">
        <v>0.28137200000000001</v>
      </c>
      <c r="AU222" s="4">
        <v>1.738E-3</v>
      </c>
      <c r="AV222" s="4">
        <v>0</v>
      </c>
      <c r="AW222" s="4">
        <v>43136</v>
      </c>
      <c r="AY222" s="9">
        <v>147.958333333333</v>
      </c>
      <c r="AZ222" s="9" t="s">
        <v>41</v>
      </c>
      <c r="BA222" s="4">
        <v>0</v>
      </c>
      <c r="BB222" s="4" t="s">
        <v>42</v>
      </c>
      <c r="BC222" s="4" t="s">
        <v>19</v>
      </c>
      <c r="BD222" s="4" t="s">
        <v>43</v>
      </c>
      <c r="BE222" s="4" t="s">
        <v>44</v>
      </c>
      <c r="BI222" s="4" t="s">
        <v>45</v>
      </c>
    </row>
    <row r="223" spans="45:61" x14ac:dyDescent="0.2">
      <c r="AS223" s="4">
        <v>3552</v>
      </c>
      <c r="AT223" s="4">
        <v>0.249363</v>
      </c>
      <c r="AU223" s="4">
        <v>1.8400000000000001E-3</v>
      </c>
      <c r="AV223" s="4">
        <v>0</v>
      </c>
      <c r="AW223" s="4">
        <v>43168</v>
      </c>
      <c r="AY223" s="9">
        <v>148</v>
      </c>
      <c r="AZ223" s="9" t="s">
        <v>41</v>
      </c>
      <c r="BA223" s="4">
        <v>0</v>
      </c>
      <c r="BB223" s="4" t="s">
        <v>42</v>
      </c>
      <c r="BC223" s="4" t="s">
        <v>19</v>
      </c>
      <c r="BD223" s="4" t="s">
        <v>43</v>
      </c>
      <c r="BE223" s="4" t="s">
        <v>44</v>
      </c>
      <c r="BI223" s="4" t="s">
        <v>45</v>
      </c>
    </row>
    <row r="224" spans="45:61" x14ac:dyDescent="0.2">
      <c r="AS224" s="4">
        <v>3553</v>
      </c>
      <c r="AT224" s="4">
        <v>0.22300800000000001</v>
      </c>
      <c r="AU224" s="4">
        <v>1.8129999999999999E-3</v>
      </c>
      <c r="AV224" s="4">
        <v>0</v>
      </c>
      <c r="AW224" s="4">
        <v>49224</v>
      </c>
      <c r="AY224" s="9">
        <v>148.041666666667</v>
      </c>
      <c r="AZ224" s="9" t="s">
        <v>41</v>
      </c>
      <c r="BA224" s="4">
        <v>0</v>
      </c>
      <c r="BB224" s="4" t="s">
        <v>42</v>
      </c>
      <c r="BC224" s="4" t="s">
        <v>19</v>
      </c>
      <c r="BD224" s="4" t="s">
        <v>43</v>
      </c>
      <c r="BE224" s="4" t="s">
        <v>44</v>
      </c>
      <c r="BI224" s="4" t="s">
        <v>45</v>
      </c>
    </row>
    <row r="225" spans="45:61" x14ac:dyDescent="0.2">
      <c r="AS225" s="4">
        <v>3554</v>
      </c>
      <c r="AT225" s="4">
        <v>0.223109</v>
      </c>
      <c r="AU225" s="4">
        <v>3.7900000000000003E-2</v>
      </c>
      <c r="AV225" s="4">
        <v>0</v>
      </c>
      <c r="AW225" s="4">
        <v>45172</v>
      </c>
      <c r="AY225" s="9">
        <v>148.083333333333</v>
      </c>
      <c r="AZ225" s="9" t="s">
        <v>41</v>
      </c>
      <c r="BA225" s="4">
        <v>0</v>
      </c>
      <c r="BB225" s="4" t="s">
        <v>42</v>
      </c>
      <c r="BC225" s="4" t="s">
        <v>19</v>
      </c>
      <c r="BD225" s="4" t="s">
        <v>43</v>
      </c>
      <c r="BE225" s="4" t="s">
        <v>44</v>
      </c>
      <c r="BI225" s="4" t="s">
        <v>45</v>
      </c>
    </row>
    <row r="226" spans="45:61" x14ac:dyDescent="0.2">
      <c r="AS226" s="4">
        <v>3555</v>
      </c>
      <c r="AT226" s="4">
        <v>0.21788299999999999</v>
      </c>
      <c r="AU226" s="4">
        <v>3.8723E-2</v>
      </c>
      <c r="AV226" s="4">
        <v>0</v>
      </c>
      <c r="AW226" s="4">
        <v>45176</v>
      </c>
      <c r="AY226" s="9">
        <v>148.125</v>
      </c>
      <c r="AZ226" s="9" t="s">
        <v>41</v>
      </c>
      <c r="BA226" s="4">
        <v>0</v>
      </c>
      <c r="BB226" s="4" t="s">
        <v>42</v>
      </c>
      <c r="BC226" s="4" t="s">
        <v>19</v>
      </c>
      <c r="BD226" s="4" t="s">
        <v>43</v>
      </c>
      <c r="BE226" s="4" t="s">
        <v>44</v>
      </c>
      <c r="BI226" s="4" t="s">
        <v>45</v>
      </c>
    </row>
    <row r="227" spans="45:61" x14ac:dyDescent="0.2">
      <c r="AS227" s="4">
        <v>3556</v>
      </c>
      <c r="AT227" s="4">
        <v>0.219498</v>
      </c>
      <c r="AU227" s="4">
        <v>3.7753000000000002E-2</v>
      </c>
      <c r="AV227" s="4">
        <v>0</v>
      </c>
      <c r="AW227" s="4">
        <v>49644</v>
      </c>
      <c r="AY227" s="9">
        <v>148.166666666667</v>
      </c>
      <c r="AZ227" s="9" t="s">
        <v>41</v>
      </c>
      <c r="BA227" s="4">
        <v>0</v>
      </c>
      <c r="BB227" s="4" t="s">
        <v>42</v>
      </c>
      <c r="BC227" s="4" t="s">
        <v>19</v>
      </c>
      <c r="BD227" s="4" t="s">
        <v>43</v>
      </c>
      <c r="BE227" s="4" t="s">
        <v>44</v>
      </c>
      <c r="BI227" s="4" t="s">
        <v>45</v>
      </c>
    </row>
    <row r="228" spans="45:61" x14ac:dyDescent="0.2">
      <c r="AS228" s="4">
        <v>3557</v>
      </c>
      <c r="AT228" s="4">
        <v>0.224994</v>
      </c>
      <c r="AU228" s="4">
        <v>3.8494E-2</v>
      </c>
      <c r="AV228" s="4">
        <v>0</v>
      </c>
      <c r="AW228" s="4">
        <v>46612</v>
      </c>
      <c r="AY228" s="9">
        <v>148.208333333333</v>
      </c>
      <c r="AZ228" s="9" t="s">
        <v>41</v>
      </c>
      <c r="BA228" s="4">
        <v>0</v>
      </c>
      <c r="BB228" s="4" t="s">
        <v>42</v>
      </c>
      <c r="BC228" s="4" t="s">
        <v>19</v>
      </c>
      <c r="BD228" s="4" t="s">
        <v>43</v>
      </c>
      <c r="BE228" s="4" t="s">
        <v>44</v>
      </c>
      <c r="BI228" s="4" t="s">
        <v>45</v>
      </c>
    </row>
    <row r="229" spans="45:61" x14ac:dyDescent="0.2">
      <c r="AS229" s="4">
        <v>3558</v>
      </c>
      <c r="AT229" s="4">
        <v>0.224913</v>
      </c>
      <c r="AU229" s="4">
        <v>3.6859000000000003E-2</v>
      </c>
      <c r="AV229" s="4">
        <v>0</v>
      </c>
      <c r="AW229" s="4">
        <v>45176</v>
      </c>
      <c r="AY229" s="9">
        <v>148.25</v>
      </c>
      <c r="AZ229" s="9" t="s">
        <v>41</v>
      </c>
      <c r="BA229" s="4">
        <v>0</v>
      </c>
      <c r="BB229" s="4" t="s">
        <v>42</v>
      </c>
      <c r="BC229" s="4" t="s">
        <v>19</v>
      </c>
      <c r="BD229" s="4" t="s">
        <v>43</v>
      </c>
      <c r="BE229" s="4" t="s">
        <v>44</v>
      </c>
      <c r="BI229" s="4" t="s">
        <v>45</v>
      </c>
    </row>
    <row r="230" spans="45:61" x14ac:dyDescent="0.2">
      <c r="AS230" s="4">
        <v>3559</v>
      </c>
      <c r="AT230" s="4">
        <v>0.24902299999999999</v>
      </c>
      <c r="AU230" s="4">
        <v>0.72325399999999995</v>
      </c>
      <c r="AV230" s="4">
        <v>0</v>
      </c>
      <c r="AW230" s="4">
        <v>67244</v>
      </c>
      <c r="AY230" s="9">
        <v>148.291666666667</v>
      </c>
      <c r="AZ230" s="9" t="s">
        <v>41</v>
      </c>
      <c r="BA230" s="4">
        <v>0</v>
      </c>
      <c r="BB230" s="4" t="s">
        <v>42</v>
      </c>
      <c r="BC230" s="4" t="s">
        <v>19</v>
      </c>
      <c r="BD230" s="4" t="s">
        <v>43</v>
      </c>
      <c r="BE230" s="4" t="s">
        <v>44</v>
      </c>
      <c r="BI230" s="4" t="s">
        <v>45</v>
      </c>
    </row>
    <row r="231" spans="45:61" x14ac:dyDescent="0.2">
      <c r="AS231" s="4">
        <v>3560</v>
      </c>
      <c r="AT231" s="4">
        <v>0.24451300000000001</v>
      </c>
      <c r="AU231" s="4">
        <v>0.76949299999999998</v>
      </c>
      <c r="AV231" s="4">
        <v>0</v>
      </c>
      <c r="AW231" s="4">
        <v>65780</v>
      </c>
      <c r="AY231" s="9">
        <v>148.333333333333</v>
      </c>
      <c r="AZ231" s="9" t="s">
        <v>41</v>
      </c>
      <c r="BA231" s="4">
        <v>0</v>
      </c>
      <c r="BB231" s="4" t="s">
        <v>42</v>
      </c>
      <c r="BC231" s="4" t="s">
        <v>19</v>
      </c>
      <c r="BD231" s="4" t="s">
        <v>43</v>
      </c>
      <c r="BE231" s="4" t="s">
        <v>44</v>
      </c>
      <c r="BI231" s="4" t="s">
        <v>45</v>
      </c>
    </row>
    <row r="232" spans="45:61" x14ac:dyDescent="0.2">
      <c r="AS232" s="4">
        <v>3561</v>
      </c>
      <c r="AT232" s="4">
        <v>0.240621</v>
      </c>
      <c r="AU232" s="4">
        <v>0.75477799999999995</v>
      </c>
      <c r="AV232" s="4">
        <v>0</v>
      </c>
      <c r="AW232" s="4">
        <v>63484</v>
      </c>
      <c r="AY232" s="9">
        <v>148.375</v>
      </c>
      <c r="AZ232" s="9" t="s">
        <v>41</v>
      </c>
      <c r="BA232" s="4">
        <v>0</v>
      </c>
      <c r="BB232" s="4" t="s">
        <v>42</v>
      </c>
      <c r="BC232" s="4" t="s">
        <v>19</v>
      </c>
      <c r="BD232" s="4" t="s">
        <v>43</v>
      </c>
      <c r="BE232" s="4" t="s">
        <v>44</v>
      </c>
      <c r="BI232" s="4" t="s">
        <v>45</v>
      </c>
    </row>
    <row r="233" spans="45:61" x14ac:dyDescent="0.2">
      <c r="AS233" s="4">
        <v>3562</v>
      </c>
      <c r="AT233" s="4">
        <v>0.238341</v>
      </c>
      <c r="AU233" s="4">
        <v>0.84023099999999995</v>
      </c>
      <c r="AV233" s="4">
        <v>0</v>
      </c>
      <c r="AW233" s="4">
        <v>65420</v>
      </c>
      <c r="AY233" s="9">
        <v>148.416666666667</v>
      </c>
      <c r="AZ233" s="9" t="s">
        <v>41</v>
      </c>
      <c r="BA233" s="4">
        <v>0</v>
      </c>
      <c r="BB233" s="4" t="s">
        <v>42</v>
      </c>
      <c r="BC233" s="4" t="s">
        <v>19</v>
      </c>
      <c r="BD233" s="4" t="s">
        <v>43</v>
      </c>
      <c r="BE233" s="4" t="s">
        <v>44</v>
      </c>
      <c r="BI233" s="4" t="s">
        <v>45</v>
      </c>
    </row>
    <row r="234" spans="45:61" x14ac:dyDescent="0.2">
      <c r="AS234" s="4">
        <v>3563</v>
      </c>
      <c r="AT234" s="4">
        <v>0.23660900000000001</v>
      </c>
      <c r="AU234" s="4">
        <v>0.74673299999999998</v>
      </c>
      <c r="AV234" s="4">
        <v>0</v>
      </c>
      <c r="AW234" s="4">
        <v>65224</v>
      </c>
      <c r="AY234" s="9">
        <v>148.458333333333</v>
      </c>
      <c r="AZ234" s="9" t="s">
        <v>41</v>
      </c>
      <c r="BA234" s="4">
        <v>0</v>
      </c>
      <c r="BB234" s="4" t="s">
        <v>42</v>
      </c>
      <c r="BC234" s="4" t="s">
        <v>19</v>
      </c>
      <c r="BD234" s="4" t="s">
        <v>43</v>
      </c>
      <c r="BE234" s="4" t="s">
        <v>44</v>
      </c>
      <c r="BI234" s="4" t="s">
        <v>45</v>
      </c>
    </row>
    <row r="235" spans="45:61" x14ac:dyDescent="0.2">
      <c r="AS235" s="4">
        <v>3564</v>
      </c>
      <c r="AT235" s="4">
        <v>0</v>
      </c>
      <c r="AU235" s="4">
        <v>8.0388000000000001E-2</v>
      </c>
      <c r="AV235" s="4">
        <v>0</v>
      </c>
      <c r="AW235" s="4">
        <v>14428</v>
      </c>
      <c r="AY235" s="9">
        <v>148.5</v>
      </c>
      <c r="AZ235" s="9" t="s">
        <v>41</v>
      </c>
      <c r="BA235" s="4">
        <v>0</v>
      </c>
      <c r="BB235" s="4" t="s">
        <v>42</v>
      </c>
      <c r="BC235" s="4" t="s">
        <v>19</v>
      </c>
      <c r="BD235" s="4" t="s">
        <v>43</v>
      </c>
      <c r="BE235" s="4" t="s">
        <v>44</v>
      </c>
      <c r="BI235" s="4" t="s">
        <v>45</v>
      </c>
    </row>
    <row r="236" spans="45:61" x14ac:dyDescent="0.2">
      <c r="AS236" s="4">
        <v>3565</v>
      </c>
      <c r="AT236" s="4">
        <v>0</v>
      </c>
      <c r="AU236" s="4">
        <v>8.1456000000000001E-2</v>
      </c>
      <c r="AV236" s="4">
        <v>0</v>
      </c>
      <c r="AW236" s="4">
        <v>14604</v>
      </c>
      <c r="AY236" s="9">
        <v>148.541666666667</v>
      </c>
      <c r="AZ236" s="9" t="s">
        <v>41</v>
      </c>
      <c r="BA236" s="4">
        <v>0</v>
      </c>
      <c r="BB236" s="4" t="s">
        <v>42</v>
      </c>
      <c r="BC236" s="4" t="s">
        <v>19</v>
      </c>
      <c r="BD236" s="4" t="s">
        <v>43</v>
      </c>
      <c r="BE236" s="4" t="s">
        <v>44</v>
      </c>
      <c r="BI236" s="4" t="s">
        <v>45</v>
      </c>
    </row>
    <row r="237" spans="45:61" x14ac:dyDescent="0.2">
      <c r="AS237" s="4">
        <v>3566</v>
      </c>
      <c r="AT237" s="4">
        <v>0</v>
      </c>
      <c r="AU237" s="4">
        <v>8.2036999999999999E-2</v>
      </c>
      <c r="AV237" s="4">
        <v>0</v>
      </c>
      <c r="AW237" s="4">
        <v>13812</v>
      </c>
      <c r="AY237" s="9">
        <v>148.583333333333</v>
      </c>
      <c r="AZ237" s="9" t="s">
        <v>41</v>
      </c>
      <c r="BA237" s="4">
        <v>0</v>
      </c>
      <c r="BB237" s="4" t="s">
        <v>42</v>
      </c>
      <c r="BC237" s="4" t="s">
        <v>19</v>
      </c>
      <c r="BD237" s="4" t="s">
        <v>43</v>
      </c>
      <c r="BE237" s="4" t="s">
        <v>44</v>
      </c>
      <c r="BI237" s="4" t="s">
        <v>45</v>
      </c>
    </row>
    <row r="238" spans="45:61" x14ac:dyDescent="0.2">
      <c r="AS238" s="4">
        <v>3567</v>
      </c>
      <c r="AT238" s="4">
        <v>0</v>
      </c>
      <c r="AU238" s="4">
        <v>7.9028000000000001E-2</v>
      </c>
      <c r="AV238" s="4">
        <v>0</v>
      </c>
      <c r="AW238" s="4">
        <v>13492</v>
      </c>
      <c r="AY238" s="9">
        <v>148.625</v>
      </c>
      <c r="AZ238" s="9" t="s">
        <v>41</v>
      </c>
      <c r="BA238" s="4">
        <v>0</v>
      </c>
      <c r="BB238" s="4" t="s">
        <v>42</v>
      </c>
      <c r="BC238" s="4" t="s">
        <v>19</v>
      </c>
      <c r="BD238" s="4" t="s">
        <v>43</v>
      </c>
      <c r="BE238" s="4" t="s">
        <v>44</v>
      </c>
      <c r="BI238" s="4" t="s">
        <v>45</v>
      </c>
    </row>
    <row r="239" spans="45:61" x14ac:dyDescent="0.2">
      <c r="AS239" s="4">
        <v>3568</v>
      </c>
      <c r="AT239" s="4">
        <v>0</v>
      </c>
      <c r="AU239" s="4">
        <v>7.8989000000000004E-2</v>
      </c>
      <c r="AV239" s="4">
        <v>0</v>
      </c>
      <c r="AW239" s="4">
        <v>13576</v>
      </c>
      <c r="AY239" s="9">
        <v>148.666666666667</v>
      </c>
      <c r="AZ239" s="9" t="s">
        <v>41</v>
      </c>
      <c r="BA239" s="4">
        <v>0</v>
      </c>
      <c r="BB239" s="4" t="s">
        <v>42</v>
      </c>
      <c r="BC239" s="4" t="s">
        <v>19</v>
      </c>
      <c r="BD239" s="4" t="s">
        <v>43</v>
      </c>
      <c r="BE239" s="4" t="s">
        <v>44</v>
      </c>
      <c r="BI239" s="4" t="s">
        <v>45</v>
      </c>
    </row>
    <row r="240" spans="45:61" x14ac:dyDescent="0.2">
      <c r="AS240" s="4">
        <v>3569</v>
      </c>
      <c r="AT240" s="4" t="s">
        <v>25</v>
      </c>
      <c r="AU240" s="4" t="s">
        <v>26</v>
      </c>
      <c r="AV240" s="4" t="s">
        <v>27</v>
      </c>
      <c r="AY240" s="9">
        <v>148.708333333333</v>
      </c>
      <c r="AZ240" s="9" t="s">
        <v>46</v>
      </c>
      <c r="BA240" s="4" t="s">
        <v>47</v>
      </c>
      <c r="BB240" s="4" t="s">
        <v>25</v>
      </c>
      <c r="BC240" s="4" t="s">
        <v>48</v>
      </c>
      <c r="BD240" s="4" t="s">
        <v>49</v>
      </c>
      <c r="BE240" s="4" t="s">
        <v>27</v>
      </c>
      <c r="BF240" s="4" t="s">
        <v>26</v>
      </c>
    </row>
    <row r="241" spans="45:60" x14ac:dyDescent="0.2">
      <c r="AS241" s="4">
        <v>3570</v>
      </c>
      <c r="AT241" s="4" t="s">
        <v>25</v>
      </c>
      <c r="AU241" s="4" t="s">
        <v>26</v>
      </c>
      <c r="AV241" s="4" t="s">
        <v>27</v>
      </c>
      <c r="AY241" s="9">
        <v>148.75</v>
      </c>
      <c r="AZ241" s="9" t="s">
        <v>46</v>
      </c>
      <c r="BA241" s="4" t="s">
        <v>50</v>
      </c>
      <c r="BB241" s="4" t="s">
        <v>25</v>
      </c>
      <c r="BC241" s="4" t="s">
        <v>48</v>
      </c>
      <c r="BD241" s="4" t="s">
        <v>49</v>
      </c>
      <c r="BE241" s="4" t="s">
        <v>27</v>
      </c>
      <c r="BF241" s="4" t="s">
        <v>26</v>
      </c>
    </row>
    <row r="242" spans="45:60" x14ac:dyDescent="0.2">
      <c r="AS242" s="4">
        <v>3571</v>
      </c>
      <c r="AT242" s="4" t="s">
        <v>25</v>
      </c>
      <c r="AU242" s="4" t="s">
        <v>26</v>
      </c>
      <c r="AV242" s="4" t="s">
        <v>27</v>
      </c>
      <c r="AY242" s="9">
        <v>148.791666666667</v>
      </c>
      <c r="AZ242" s="9" t="s">
        <v>46</v>
      </c>
      <c r="BA242" s="4" t="s">
        <v>51</v>
      </c>
      <c r="BB242" s="4" t="s">
        <v>25</v>
      </c>
      <c r="BC242" s="4" t="s">
        <v>48</v>
      </c>
      <c r="BD242" s="4" t="s">
        <v>49</v>
      </c>
      <c r="BE242" s="4" t="s">
        <v>27</v>
      </c>
      <c r="BF242" s="4" t="s">
        <v>26</v>
      </c>
    </row>
    <row r="243" spans="45:60" x14ac:dyDescent="0.2">
      <c r="AS243" s="4">
        <v>3572</v>
      </c>
      <c r="AT243" s="4" t="s">
        <v>25</v>
      </c>
      <c r="AU243" s="4" t="s">
        <v>26</v>
      </c>
      <c r="AV243" s="4" t="s">
        <v>27</v>
      </c>
      <c r="AY243" s="9">
        <v>148.833333333333</v>
      </c>
      <c r="AZ243" s="9" t="s">
        <v>46</v>
      </c>
      <c r="BA243" s="4" t="s">
        <v>52</v>
      </c>
      <c r="BB243" s="4" t="s">
        <v>25</v>
      </c>
      <c r="BC243" s="4" t="s">
        <v>48</v>
      </c>
      <c r="BD243" s="4" t="s">
        <v>49</v>
      </c>
      <c r="BE243" s="4" t="s">
        <v>27</v>
      </c>
      <c r="BF243" s="4" t="s">
        <v>26</v>
      </c>
    </row>
    <row r="244" spans="45:60" x14ac:dyDescent="0.2">
      <c r="AS244" s="4">
        <v>3573</v>
      </c>
      <c r="AT244" s="4" t="s">
        <v>25</v>
      </c>
      <c r="AU244" s="4" t="s">
        <v>26</v>
      </c>
      <c r="AV244" s="4" t="s">
        <v>27</v>
      </c>
      <c r="AY244" s="9">
        <v>148.875</v>
      </c>
      <c r="AZ244" s="9" t="s">
        <v>46</v>
      </c>
      <c r="BA244" s="4" t="s">
        <v>53</v>
      </c>
      <c r="BB244" s="4" t="s">
        <v>25</v>
      </c>
      <c r="BC244" s="4" t="s">
        <v>48</v>
      </c>
      <c r="BD244" s="4" t="s">
        <v>49</v>
      </c>
      <c r="BE244" s="4" t="s">
        <v>27</v>
      </c>
      <c r="BF244" s="4" t="s">
        <v>26</v>
      </c>
    </row>
    <row r="245" spans="45:60" x14ac:dyDescent="0.2">
      <c r="AS245" s="4">
        <v>3574</v>
      </c>
      <c r="AT245" s="4" t="s">
        <v>25</v>
      </c>
      <c r="AU245" s="4" t="s">
        <v>26</v>
      </c>
      <c r="AV245" s="4" t="s">
        <v>27</v>
      </c>
      <c r="AY245" s="9">
        <v>148.916666666667</v>
      </c>
      <c r="AZ245" s="9" t="s">
        <v>46</v>
      </c>
      <c r="BA245" s="4" t="s">
        <v>54</v>
      </c>
      <c r="BB245" s="4" t="s">
        <v>25</v>
      </c>
      <c r="BC245" s="4" t="s">
        <v>48</v>
      </c>
      <c r="BD245" s="4" t="s">
        <v>49</v>
      </c>
      <c r="BE245" s="4" t="s">
        <v>27</v>
      </c>
      <c r="BF245" s="4" t="s">
        <v>26</v>
      </c>
    </row>
    <row r="246" spans="45:60" x14ac:dyDescent="0.2">
      <c r="AS246" s="4">
        <v>3575</v>
      </c>
      <c r="AT246" s="4" t="s">
        <v>25</v>
      </c>
      <c r="AU246" s="4" t="s">
        <v>26</v>
      </c>
      <c r="AV246" s="4" t="s">
        <v>27</v>
      </c>
      <c r="AY246" s="9">
        <v>148.958333333333</v>
      </c>
      <c r="AZ246" s="9" t="s">
        <v>46</v>
      </c>
      <c r="BA246" s="4" t="s">
        <v>55</v>
      </c>
      <c r="BB246" s="4" t="s">
        <v>25</v>
      </c>
      <c r="BC246" s="4" t="s">
        <v>48</v>
      </c>
      <c r="BD246" s="4" t="s">
        <v>49</v>
      </c>
      <c r="BE246" s="4" t="s">
        <v>27</v>
      </c>
      <c r="BF246" s="4" t="s">
        <v>26</v>
      </c>
    </row>
    <row r="247" spans="45:60" x14ac:dyDescent="0.2">
      <c r="AS247" s="4">
        <v>3576</v>
      </c>
      <c r="AT247" s="4" t="s">
        <v>25</v>
      </c>
      <c r="AU247" s="4" t="s">
        <v>26</v>
      </c>
      <c r="AV247" s="4" t="s">
        <v>27</v>
      </c>
      <c r="AY247" s="9">
        <v>149</v>
      </c>
      <c r="AZ247" s="9" t="s">
        <v>46</v>
      </c>
      <c r="BA247" s="4" t="s">
        <v>56</v>
      </c>
      <c r="BB247" s="4" t="s">
        <v>25</v>
      </c>
      <c r="BC247" s="4" t="s">
        <v>48</v>
      </c>
      <c r="BD247" s="4" t="s">
        <v>49</v>
      </c>
      <c r="BE247" s="4" t="s">
        <v>27</v>
      </c>
      <c r="BF247" s="4" t="s">
        <v>26</v>
      </c>
    </row>
    <row r="248" spans="45:60" x14ac:dyDescent="0.2">
      <c r="AS248" s="4">
        <v>3577</v>
      </c>
      <c r="AT248" s="4" t="s">
        <v>25</v>
      </c>
      <c r="AU248" s="4" t="s">
        <v>26</v>
      </c>
      <c r="AV248" s="4" t="s">
        <v>27</v>
      </c>
      <c r="AY248" s="9">
        <v>149.041666666667</v>
      </c>
      <c r="AZ248" s="9" t="s">
        <v>46</v>
      </c>
      <c r="BA248" s="4" t="s">
        <v>57</v>
      </c>
      <c r="BB248" s="4" t="s">
        <v>25</v>
      </c>
      <c r="BC248" s="4" t="s">
        <v>48</v>
      </c>
      <c r="BD248" s="4" t="s">
        <v>49</v>
      </c>
      <c r="BE248" s="4" t="s">
        <v>27</v>
      </c>
      <c r="BF248" s="4" t="s">
        <v>26</v>
      </c>
    </row>
    <row r="249" spans="45:60" x14ac:dyDescent="0.2">
      <c r="AS249" s="4">
        <v>3578</v>
      </c>
      <c r="AT249" s="4" t="s">
        <v>25</v>
      </c>
      <c r="AU249" s="4" t="s">
        <v>26</v>
      </c>
      <c r="AV249" s="4" t="s">
        <v>27</v>
      </c>
      <c r="AY249" s="9">
        <v>149.083333333333</v>
      </c>
      <c r="AZ249" s="9" t="s">
        <v>46</v>
      </c>
      <c r="BA249" s="4" t="s">
        <v>58</v>
      </c>
      <c r="BB249" s="4" t="s">
        <v>25</v>
      </c>
      <c r="BC249" s="4" t="s">
        <v>48</v>
      </c>
      <c r="BD249" s="4" t="s">
        <v>49</v>
      </c>
      <c r="BE249" s="4" t="s">
        <v>27</v>
      </c>
      <c r="BF249" s="4" t="s">
        <v>26</v>
      </c>
    </row>
    <row r="250" spans="45:60" x14ac:dyDescent="0.2">
      <c r="AS250" s="4">
        <v>3579</v>
      </c>
      <c r="AT250" s="4" t="s">
        <v>25</v>
      </c>
      <c r="AU250" s="4" t="s">
        <v>26</v>
      </c>
      <c r="AV250" s="4" t="s">
        <v>27</v>
      </c>
      <c r="AY250" s="9">
        <v>149.125</v>
      </c>
      <c r="AZ250" s="9" t="s">
        <v>46</v>
      </c>
      <c r="BA250" s="4" t="s">
        <v>59</v>
      </c>
      <c r="BB250" s="4" t="s">
        <v>25</v>
      </c>
      <c r="BC250" s="4" t="s">
        <v>48</v>
      </c>
      <c r="BD250" s="4" t="s">
        <v>49</v>
      </c>
      <c r="BE250" s="4" t="s">
        <v>27</v>
      </c>
      <c r="BF250" s="4" t="s">
        <v>26</v>
      </c>
    </row>
    <row r="251" spans="45:60" x14ac:dyDescent="0.2">
      <c r="AS251" s="4">
        <v>3580</v>
      </c>
      <c r="AT251" s="4" t="s">
        <v>25</v>
      </c>
      <c r="AU251" s="4" t="s">
        <v>26</v>
      </c>
      <c r="AV251" s="4" t="s">
        <v>27</v>
      </c>
      <c r="AY251" s="9">
        <v>149.166666666667</v>
      </c>
      <c r="AZ251" s="9" t="s">
        <v>46</v>
      </c>
      <c r="BA251" s="4" t="s">
        <v>60</v>
      </c>
      <c r="BB251" s="4" t="s">
        <v>25</v>
      </c>
      <c r="BC251" s="4" t="s">
        <v>48</v>
      </c>
      <c r="BD251" s="4" t="s">
        <v>49</v>
      </c>
      <c r="BE251" s="4" t="s">
        <v>27</v>
      </c>
      <c r="BF251" s="4" t="s">
        <v>26</v>
      </c>
    </row>
    <row r="252" spans="45:60" x14ac:dyDescent="0.2">
      <c r="AS252" s="4">
        <v>3581</v>
      </c>
      <c r="AT252" s="4" t="s">
        <v>25</v>
      </c>
      <c r="AU252" s="4" t="s">
        <v>26</v>
      </c>
      <c r="AV252" s="4" t="s">
        <v>27</v>
      </c>
      <c r="AY252" s="9">
        <v>149.208333333333</v>
      </c>
      <c r="AZ252" s="9" t="s">
        <v>46</v>
      </c>
      <c r="BA252" s="4" t="s">
        <v>61</v>
      </c>
      <c r="BB252" s="4" t="s">
        <v>25</v>
      </c>
      <c r="BC252" s="4" t="s">
        <v>48</v>
      </c>
      <c r="BD252" s="4" t="s">
        <v>49</v>
      </c>
      <c r="BE252" s="4" t="s">
        <v>27</v>
      </c>
      <c r="BF252" s="4" t="s">
        <v>26</v>
      </c>
    </row>
    <row r="253" spans="45:60" x14ac:dyDescent="0.2">
      <c r="AS253" s="4">
        <v>3582</v>
      </c>
      <c r="AT253" s="4" t="s">
        <v>25</v>
      </c>
      <c r="AU253" s="4" t="s">
        <v>26</v>
      </c>
      <c r="AV253" s="4" t="s">
        <v>27</v>
      </c>
      <c r="AY253" s="9">
        <v>149.25</v>
      </c>
      <c r="AZ253" s="9" t="s">
        <v>46</v>
      </c>
      <c r="BA253" s="4" t="s">
        <v>62</v>
      </c>
      <c r="BB253" s="4" t="s">
        <v>25</v>
      </c>
      <c r="BC253" s="4" t="s">
        <v>48</v>
      </c>
      <c r="BD253" s="4" t="s">
        <v>49</v>
      </c>
      <c r="BE253" s="4" t="s">
        <v>27</v>
      </c>
      <c r="BF253" s="4" t="s">
        <v>26</v>
      </c>
    </row>
    <row r="254" spans="45:60" x14ac:dyDescent="0.2">
      <c r="AS254" s="4">
        <v>3583</v>
      </c>
      <c r="AT254" s="4" t="s">
        <v>25</v>
      </c>
      <c r="AU254" s="4" t="s">
        <v>26</v>
      </c>
      <c r="AV254" s="4" t="s">
        <v>27</v>
      </c>
      <c r="AY254" s="9">
        <v>149.291666666667</v>
      </c>
      <c r="AZ254" s="9" t="s">
        <v>46</v>
      </c>
      <c r="BA254" s="4" t="s">
        <v>63</v>
      </c>
      <c r="BB254" s="4" t="s">
        <v>25</v>
      </c>
      <c r="BC254" s="4" t="s">
        <v>48</v>
      </c>
      <c r="BD254" s="4" t="s">
        <v>49</v>
      </c>
      <c r="BE254" s="4" t="s">
        <v>27</v>
      </c>
      <c r="BF254" s="4" t="s">
        <v>26</v>
      </c>
    </row>
    <row r="255" spans="45:60" x14ac:dyDescent="0.2">
      <c r="AS255" s="4">
        <v>3584</v>
      </c>
      <c r="AT255" s="4">
        <v>15.2903</v>
      </c>
      <c r="AU255" s="4">
        <v>0.34953800000000002</v>
      </c>
      <c r="AV255" s="4">
        <v>4.2979999999999997E-3</v>
      </c>
      <c r="AW255" s="4">
        <v>291472</v>
      </c>
      <c r="AY255" s="9">
        <v>149.333333333333</v>
      </c>
      <c r="AZ255" s="9" t="s">
        <v>41</v>
      </c>
      <c r="BA255" s="4">
        <v>0</v>
      </c>
      <c r="BB255" s="4" t="s">
        <v>42</v>
      </c>
      <c r="BC255" s="4" t="s">
        <v>19</v>
      </c>
      <c r="BD255" s="4" t="s">
        <v>43</v>
      </c>
      <c r="BE255" s="4" t="s">
        <v>44</v>
      </c>
      <c r="BH255" s="4" t="s">
        <v>45</v>
      </c>
    </row>
    <row r="256" spans="45:60" x14ac:dyDescent="0.2">
      <c r="AS256" s="4">
        <v>3585</v>
      </c>
      <c r="AT256" s="4">
        <v>15.268000000000001</v>
      </c>
      <c r="AU256" s="4">
        <v>0.49440699999999999</v>
      </c>
      <c r="AV256" s="4">
        <v>4.4250000000000001E-3</v>
      </c>
      <c r="AW256" s="4">
        <v>291472</v>
      </c>
      <c r="AY256" s="9">
        <v>149.375</v>
      </c>
      <c r="AZ256" s="9" t="s">
        <v>41</v>
      </c>
      <c r="BA256" s="4">
        <v>0</v>
      </c>
      <c r="BB256" s="4" t="s">
        <v>42</v>
      </c>
      <c r="BC256" s="4" t="s">
        <v>19</v>
      </c>
      <c r="BD256" s="4" t="s">
        <v>43</v>
      </c>
      <c r="BE256" s="4" t="s">
        <v>44</v>
      </c>
      <c r="BH256" s="4" t="s">
        <v>45</v>
      </c>
    </row>
    <row r="257" spans="45:60" x14ac:dyDescent="0.2">
      <c r="AS257" s="4">
        <v>3586</v>
      </c>
      <c r="AT257" s="4">
        <v>15.288399999999999</v>
      </c>
      <c r="AU257" s="4">
        <v>0.34422000000000003</v>
      </c>
      <c r="AV257" s="4">
        <v>4.5859999999999998E-3</v>
      </c>
      <c r="AW257" s="4">
        <v>293512</v>
      </c>
      <c r="AY257" s="9">
        <v>149.416666666667</v>
      </c>
      <c r="AZ257" s="9" t="s">
        <v>41</v>
      </c>
      <c r="BA257" s="4">
        <v>0</v>
      </c>
      <c r="BB257" s="4" t="s">
        <v>42</v>
      </c>
      <c r="BC257" s="4" t="s">
        <v>19</v>
      </c>
      <c r="BD257" s="4" t="s">
        <v>43</v>
      </c>
      <c r="BE257" s="4" t="s">
        <v>44</v>
      </c>
      <c r="BH257" s="4" t="s">
        <v>45</v>
      </c>
    </row>
    <row r="258" spans="45:60" x14ac:dyDescent="0.2">
      <c r="AS258" s="4">
        <v>3587</v>
      </c>
      <c r="AT258" s="4">
        <v>15.3177</v>
      </c>
      <c r="AU258" s="4">
        <v>0.41309699999999999</v>
      </c>
      <c r="AV258" s="4">
        <v>5.0039999999999998E-3</v>
      </c>
      <c r="AW258" s="4">
        <v>293528</v>
      </c>
      <c r="AY258" s="9">
        <v>149.458333333333</v>
      </c>
      <c r="AZ258" s="9" t="s">
        <v>41</v>
      </c>
      <c r="BA258" s="4">
        <v>0</v>
      </c>
      <c r="BB258" s="4" t="s">
        <v>42</v>
      </c>
      <c r="BC258" s="4" t="s">
        <v>19</v>
      </c>
      <c r="BD258" s="4" t="s">
        <v>43</v>
      </c>
      <c r="BE258" s="4" t="s">
        <v>44</v>
      </c>
      <c r="BH258" s="4" t="s">
        <v>45</v>
      </c>
    </row>
    <row r="259" spans="45:60" x14ac:dyDescent="0.2">
      <c r="AS259" s="4">
        <v>3588</v>
      </c>
      <c r="AT259" s="4">
        <v>15.268000000000001</v>
      </c>
      <c r="AU259" s="4">
        <v>0.31395299999999998</v>
      </c>
      <c r="AV259" s="4">
        <v>4.8450000000000003E-3</v>
      </c>
      <c r="AW259" s="4">
        <v>293516</v>
      </c>
      <c r="AY259" s="9">
        <v>149.5</v>
      </c>
      <c r="AZ259" s="9" t="s">
        <v>41</v>
      </c>
      <c r="BA259" s="4">
        <v>0</v>
      </c>
      <c r="BB259" s="4" t="s">
        <v>42</v>
      </c>
      <c r="BC259" s="4" t="s">
        <v>19</v>
      </c>
      <c r="BD259" s="4" t="s">
        <v>43</v>
      </c>
      <c r="BE259" s="4" t="s">
        <v>44</v>
      </c>
      <c r="BH259" s="4" t="s">
        <v>45</v>
      </c>
    </row>
    <row r="260" spans="45:60" x14ac:dyDescent="0.2">
      <c r="AS260" s="4">
        <v>3589</v>
      </c>
      <c r="AT260" s="4">
        <v>14.865600000000001</v>
      </c>
      <c r="AU260" s="4">
        <v>0.45057999999999998</v>
      </c>
      <c r="AV260" s="4">
        <v>4.718E-3</v>
      </c>
      <c r="AW260" s="4">
        <v>295356</v>
      </c>
      <c r="AY260" s="9">
        <v>149.541666666667</v>
      </c>
      <c r="AZ260" s="9" t="s">
        <v>41</v>
      </c>
      <c r="BA260" s="4">
        <v>0</v>
      </c>
      <c r="BB260" s="4" t="s">
        <v>42</v>
      </c>
      <c r="BC260" s="4" t="s">
        <v>19</v>
      </c>
      <c r="BD260" s="4" t="s">
        <v>43</v>
      </c>
      <c r="BE260" s="4" t="s">
        <v>44</v>
      </c>
      <c r="BH260" s="4" t="s">
        <v>45</v>
      </c>
    </row>
    <row r="261" spans="45:60" x14ac:dyDescent="0.2">
      <c r="AS261" s="4">
        <v>3590</v>
      </c>
      <c r="AT261" s="4">
        <v>15.0609</v>
      </c>
      <c r="AU261" s="4">
        <v>0.34096300000000002</v>
      </c>
      <c r="AV261" s="4">
        <v>3.9709999999999997E-3</v>
      </c>
      <c r="AW261" s="4">
        <v>295360</v>
      </c>
      <c r="AY261" s="9">
        <v>149.583333333333</v>
      </c>
      <c r="AZ261" s="9" t="s">
        <v>41</v>
      </c>
      <c r="BA261" s="4">
        <v>0</v>
      </c>
      <c r="BB261" s="4" t="s">
        <v>42</v>
      </c>
      <c r="BC261" s="4" t="s">
        <v>19</v>
      </c>
      <c r="BD261" s="4" t="s">
        <v>43</v>
      </c>
      <c r="BE261" s="4" t="s">
        <v>44</v>
      </c>
      <c r="BH261" s="4" t="s">
        <v>45</v>
      </c>
    </row>
    <row r="262" spans="45:60" x14ac:dyDescent="0.2">
      <c r="AS262" s="4">
        <v>3591</v>
      </c>
      <c r="AT262" s="4">
        <v>14.894</v>
      </c>
      <c r="AU262" s="4">
        <v>0.40853499999999998</v>
      </c>
      <c r="AV262" s="4">
        <v>4.7169999999999998E-3</v>
      </c>
      <c r="AW262" s="4">
        <v>294764</v>
      </c>
      <c r="AY262" s="9">
        <v>149.625</v>
      </c>
      <c r="AZ262" s="9" t="s">
        <v>41</v>
      </c>
      <c r="BA262" s="4">
        <v>0</v>
      </c>
      <c r="BB262" s="4" t="s">
        <v>42</v>
      </c>
      <c r="BC262" s="4" t="s">
        <v>19</v>
      </c>
      <c r="BD262" s="4" t="s">
        <v>43</v>
      </c>
      <c r="BE262" s="4" t="s">
        <v>44</v>
      </c>
      <c r="BH262" s="4" t="s">
        <v>45</v>
      </c>
    </row>
    <row r="263" spans="45:60" x14ac:dyDescent="0.2">
      <c r="AS263" s="4">
        <v>3592</v>
      </c>
      <c r="AT263" s="4">
        <v>15.109299999999999</v>
      </c>
      <c r="AU263" s="4">
        <v>0.40843000000000002</v>
      </c>
      <c r="AV263" s="4">
        <v>4.3909999999999999E-3</v>
      </c>
      <c r="AW263" s="4">
        <v>295112</v>
      </c>
      <c r="AY263" s="9">
        <v>149.666666666667</v>
      </c>
      <c r="AZ263" s="9" t="s">
        <v>41</v>
      </c>
      <c r="BA263" s="4">
        <v>0</v>
      </c>
      <c r="BB263" s="4" t="s">
        <v>42</v>
      </c>
      <c r="BC263" s="4" t="s">
        <v>19</v>
      </c>
      <c r="BD263" s="4" t="s">
        <v>43</v>
      </c>
      <c r="BE263" s="4" t="s">
        <v>44</v>
      </c>
      <c r="BH263" s="4" t="s">
        <v>45</v>
      </c>
    </row>
    <row r="264" spans="45:60" x14ac:dyDescent="0.2">
      <c r="AS264" s="4">
        <v>3593</v>
      </c>
      <c r="AT264" s="4">
        <v>14.9488</v>
      </c>
      <c r="AU264" s="4">
        <v>0.37636500000000001</v>
      </c>
      <c r="AV264" s="4">
        <v>4.0119999999999999E-3</v>
      </c>
      <c r="AW264" s="4">
        <v>295356</v>
      </c>
      <c r="AY264" s="9">
        <v>149.708333333333</v>
      </c>
      <c r="AZ264" s="9" t="s">
        <v>41</v>
      </c>
      <c r="BA264" s="4">
        <v>0</v>
      </c>
      <c r="BB264" s="4" t="s">
        <v>42</v>
      </c>
      <c r="BC264" s="4" t="s">
        <v>19</v>
      </c>
      <c r="BD264" s="4" t="s">
        <v>43</v>
      </c>
      <c r="BE264" s="4" t="s">
        <v>44</v>
      </c>
      <c r="BH264" s="4" t="s">
        <v>45</v>
      </c>
    </row>
    <row r="265" spans="45:60" x14ac:dyDescent="0.2">
      <c r="AS265" s="4">
        <v>3594</v>
      </c>
      <c r="AT265" s="4">
        <v>7.48055</v>
      </c>
      <c r="AU265" s="4">
        <v>0.45525100000000002</v>
      </c>
      <c r="AV265" s="4">
        <v>4.2640000000000004E-3</v>
      </c>
      <c r="AW265" s="4">
        <v>193256</v>
      </c>
      <c r="AY265" s="9">
        <v>149.75</v>
      </c>
      <c r="AZ265" s="9" t="s">
        <v>41</v>
      </c>
      <c r="BA265" s="4">
        <v>0</v>
      </c>
      <c r="BB265" s="4" t="s">
        <v>42</v>
      </c>
      <c r="BC265" s="4" t="s">
        <v>19</v>
      </c>
      <c r="BD265" s="4" t="s">
        <v>43</v>
      </c>
      <c r="BE265" s="4" t="s">
        <v>44</v>
      </c>
      <c r="BH265" s="4" t="s">
        <v>45</v>
      </c>
    </row>
    <row r="266" spans="45:60" x14ac:dyDescent="0.2">
      <c r="AS266" s="4">
        <v>3595</v>
      </c>
      <c r="AT266" s="4">
        <v>7.5308299999999999</v>
      </c>
      <c r="AU266" s="4">
        <v>0.38233400000000001</v>
      </c>
      <c r="AV266" s="4">
        <v>3.852E-3</v>
      </c>
      <c r="AW266" s="4">
        <v>194768</v>
      </c>
      <c r="AY266" s="9">
        <v>149.791666666667</v>
      </c>
      <c r="AZ266" s="9" t="s">
        <v>41</v>
      </c>
      <c r="BA266" s="4">
        <v>0</v>
      </c>
      <c r="BB266" s="4" t="s">
        <v>42</v>
      </c>
      <c r="BC266" s="4" t="s">
        <v>19</v>
      </c>
      <c r="BD266" s="4" t="s">
        <v>43</v>
      </c>
      <c r="BE266" s="4" t="s">
        <v>44</v>
      </c>
      <c r="BH266" s="4" t="s">
        <v>45</v>
      </c>
    </row>
    <row r="267" spans="45:60" x14ac:dyDescent="0.2">
      <c r="AS267" s="4">
        <v>3596</v>
      </c>
      <c r="AT267" s="4">
        <v>7.5024600000000001</v>
      </c>
      <c r="AU267" s="4">
        <v>0.344088</v>
      </c>
      <c r="AV267" s="4">
        <v>4.4229999999999998E-3</v>
      </c>
      <c r="AW267" s="4">
        <v>195300</v>
      </c>
      <c r="AY267" s="9">
        <v>149.833333333333</v>
      </c>
      <c r="AZ267" s="9" t="s">
        <v>41</v>
      </c>
      <c r="BA267" s="4">
        <v>0</v>
      </c>
      <c r="BB267" s="4" t="s">
        <v>42</v>
      </c>
      <c r="BC267" s="4" t="s">
        <v>19</v>
      </c>
      <c r="BD267" s="4" t="s">
        <v>43</v>
      </c>
      <c r="BE267" s="4" t="s">
        <v>44</v>
      </c>
      <c r="BH267" s="4" t="s">
        <v>45</v>
      </c>
    </row>
    <row r="268" spans="45:60" x14ac:dyDescent="0.2">
      <c r="AS268" s="4">
        <v>3597</v>
      </c>
      <c r="AT268" s="4">
        <v>7.4820000000000002</v>
      </c>
      <c r="AU268" s="4">
        <v>0.45947300000000002</v>
      </c>
      <c r="AV268" s="4">
        <v>3.7659999999999998E-3</v>
      </c>
      <c r="AW268" s="4">
        <v>196560</v>
      </c>
      <c r="AY268" s="9">
        <v>149.875</v>
      </c>
      <c r="AZ268" s="9" t="s">
        <v>41</v>
      </c>
      <c r="BA268" s="4">
        <v>0</v>
      </c>
      <c r="BB268" s="4" t="s">
        <v>42</v>
      </c>
      <c r="BC268" s="4" t="s">
        <v>19</v>
      </c>
      <c r="BD268" s="4" t="s">
        <v>43</v>
      </c>
      <c r="BE268" s="4" t="s">
        <v>44</v>
      </c>
      <c r="BH268" s="4" t="s">
        <v>45</v>
      </c>
    </row>
    <row r="269" spans="45:60" x14ac:dyDescent="0.2">
      <c r="AS269" s="4">
        <v>3598</v>
      </c>
      <c r="AT269" s="4">
        <v>7.4820700000000002</v>
      </c>
      <c r="AU269" s="4">
        <v>0.34219699999999997</v>
      </c>
      <c r="AV269" s="4">
        <v>4.0540000000000003E-3</v>
      </c>
      <c r="AW269" s="4">
        <v>195296</v>
      </c>
      <c r="AY269" s="9">
        <v>149.916666666667</v>
      </c>
      <c r="AZ269" s="9" t="s">
        <v>41</v>
      </c>
      <c r="BA269" s="4">
        <v>0</v>
      </c>
      <c r="BB269" s="4" t="s">
        <v>42</v>
      </c>
      <c r="BC269" s="4" t="s">
        <v>19</v>
      </c>
      <c r="BD269" s="4" t="s">
        <v>43</v>
      </c>
      <c r="BE269" s="4" t="s">
        <v>44</v>
      </c>
      <c r="BH269" s="4" t="s">
        <v>45</v>
      </c>
    </row>
    <row r="270" spans="45:60" x14ac:dyDescent="0.2">
      <c r="AS270" s="4">
        <v>3599</v>
      </c>
      <c r="AT270" s="4">
        <v>15.439</v>
      </c>
      <c r="AU270" s="4">
        <v>2.7010900000000002</v>
      </c>
      <c r="AV270" s="4">
        <v>0</v>
      </c>
      <c r="AW270" s="4">
        <v>257588</v>
      </c>
      <c r="AY270" s="9">
        <v>149.958333333333</v>
      </c>
      <c r="AZ270" s="9" t="s">
        <v>41</v>
      </c>
      <c r="BA270" s="4">
        <v>0</v>
      </c>
      <c r="BB270" s="4" t="s">
        <v>42</v>
      </c>
      <c r="BC270" s="4" t="s">
        <v>19</v>
      </c>
      <c r="BD270" s="4" t="s">
        <v>43</v>
      </c>
      <c r="BE270" s="4" t="s">
        <v>44</v>
      </c>
      <c r="BH270" s="4" t="s">
        <v>45</v>
      </c>
    </row>
    <row r="271" spans="45:60" x14ac:dyDescent="0.2">
      <c r="AS271" s="4">
        <v>3600</v>
      </c>
      <c r="AT271" s="4">
        <v>15.3681</v>
      </c>
      <c r="AU271" s="4">
        <v>2.65747</v>
      </c>
      <c r="AV271" s="4">
        <v>0</v>
      </c>
      <c r="AW271" s="4">
        <v>257556</v>
      </c>
      <c r="AY271" s="9">
        <v>150</v>
      </c>
      <c r="AZ271" s="9" t="s">
        <v>41</v>
      </c>
      <c r="BA271" s="4">
        <v>0</v>
      </c>
      <c r="BB271" s="4" t="s">
        <v>42</v>
      </c>
      <c r="BC271" s="4" t="s">
        <v>19</v>
      </c>
      <c r="BD271" s="4" t="s">
        <v>43</v>
      </c>
      <c r="BE271" s="4" t="s">
        <v>44</v>
      </c>
      <c r="BH271" s="4" t="s">
        <v>45</v>
      </c>
    </row>
    <row r="272" spans="45:60" x14ac:dyDescent="0.2">
      <c r="AS272" s="4">
        <v>3601</v>
      </c>
      <c r="AT272" s="4">
        <v>15.4193</v>
      </c>
      <c r="AU272" s="4">
        <v>2.6299100000000002</v>
      </c>
      <c r="AV272" s="4">
        <v>0</v>
      </c>
      <c r="AW272" s="4">
        <v>257588</v>
      </c>
      <c r="AY272" s="9">
        <v>150.041666666667</v>
      </c>
      <c r="AZ272" s="9" t="s">
        <v>41</v>
      </c>
      <c r="BA272" s="4">
        <v>0</v>
      </c>
      <c r="BB272" s="4" t="s">
        <v>42</v>
      </c>
      <c r="BC272" s="4" t="s">
        <v>19</v>
      </c>
      <c r="BD272" s="4" t="s">
        <v>43</v>
      </c>
      <c r="BE272" s="4" t="s">
        <v>44</v>
      </c>
      <c r="BH272" s="4" t="s">
        <v>45</v>
      </c>
    </row>
    <row r="273" spans="45:60" x14ac:dyDescent="0.2">
      <c r="AS273" s="4">
        <v>3602</v>
      </c>
      <c r="AT273" s="4">
        <v>15.2895</v>
      </c>
      <c r="AU273" s="4">
        <v>2.56521</v>
      </c>
      <c r="AV273" s="4">
        <v>0</v>
      </c>
      <c r="AW273" s="4">
        <v>259280</v>
      </c>
      <c r="AY273" s="9">
        <v>150.083333333333</v>
      </c>
      <c r="AZ273" s="9" t="s">
        <v>41</v>
      </c>
      <c r="BA273" s="4">
        <v>0</v>
      </c>
      <c r="BB273" s="4" t="s">
        <v>42</v>
      </c>
      <c r="BC273" s="4" t="s">
        <v>19</v>
      </c>
      <c r="BD273" s="4" t="s">
        <v>43</v>
      </c>
      <c r="BE273" s="4" t="s">
        <v>44</v>
      </c>
      <c r="BH273" s="4" t="s">
        <v>45</v>
      </c>
    </row>
    <row r="274" spans="45:60" x14ac:dyDescent="0.2">
      <c r="AS274" s="4">
        <v>3603</v>
      </c>
      <c r="AT274" s="4">
        <v>15.414300000000001</v>
      </c>
      <c r="AU274" s="4">
        <v>2.7850199999999998</v>
      </c>
      <c r="AV274" s="4">
        <v>0</v>
      </c>
      <c r="AW274" s="4">
        <v>257628</v>
      </c>
      <c r="AY274" s="9">
        <v>150.125</v>
      </c>
      <c r="AZ274" s="9" t="s">
        <v>41</v>
      </c>
      <c r="BA274" s="4">
        <v>0</v>
      </c>
      <c r="BB274" s="4" t="s">
        <v>42</v>
      </c>
      <c r="BC274" s="4" t="s">
        <v>19</v>
      </c>
      <c r="BD274" s="4" t="s">
        <v>43</v>
      </c>
      <c r="BE274" s="4" t="s">
        <v>44</v>
      </c>
      <c r="BH274" s="4" t="s">
        <v>45</v>
      </c>
    </row>
    <row r="275" spans="45:60" x14ac:dyDescent="0.2">
      <c r="AS275" s="4">
        <v>3604</v>
      </c>
      <c r="AT275" s="4">
        <v>15.1035</v>
      </c>
      <c r="AU275" s="4">
        <v>2.2954599999999998</v>
      </c>
      <c r="AV275" s="4">
        <v>0</v>
      </c>
      <c r="AW275" s="4">
        <v>260316</v>
      </c>
      <c r="AY275" s="9">
        <v>150.166666666667</v>
      </c>
      <c r="AZ275" s="9" t="s">
        <v>41</v>
      </c>
      <c r="BA275" s="4">
        <v>0</v>
      </c>
      <c r="BB275" s="4" t="s">
        <v>42</v>
      </c>
      <c r="BC275" s="4" t="s">
        <v>19</v>
      </c>
      <c r="BD275" s="4" t="s">
        <v>43</v>
      </c>
      <c r="BE275" s="4" t="s">
        <v>44</v>
      </c>
      <c r="BH275" s="4" t="s">
        <v>45</v>
      </c>
    </row>
    <row r="276" spans="45:60" x14ac:dyDescent="0.2">
      <c r="AS276" s="4">
        <v>3605</v>
      </c>
      <c r="AT276" s="4">
        <v>15.0007</v>
      </c>
      <c r="AU276" s="4">
        <v>2.1981600000000001</v>
      </c>
      <c r="AV276" s="4">
        <v>0</v>
      </c>
      <c r="AW276" s="4">
        <v>259144</v>
      </c>
      <c r="AY276" s="9">
        <v>150.208333333333</v>
      </c>
      <c r="AZ276" s="9" t="s">
        <v>41</v>
      </c>
      <c r="BA276" s="4">
        <v>0</v>
      </c>
      <c r="BB276" s="4" t="s">
        <v>42</v>
      </c>
      <c r="BC276" s="4" t="s">
        <v>19</v>
      </c>
      <c r="BD276" s="4" t="s">
        <v>43</v>
      </c>
      <c r="BE276" s="4" t="s">
        <v>44</v>
      </c>
      <c r="BH276" s="4" t="s">
        <v>45</v>
      </c>
    </row>
    <row r="277" spans="45:60" x14ac:dyDescent="0.2">
      <c r="AS277" s="4">
        <v>3606</v>
      </c>
      <c r="AT277" s="4">
        <v>15.463200000000001</v>
      </c>
      <c r="AU277" s="4">
        <v>2.1940400000000002</v>
      </c>
      <c r="AV277" s="4">
        <v>0</v>
      </c>
      <c r="AW277" s="4">
        <v>259220</v>
      </c>
      <c r="AY277" s="9">
        <v>150.25</v>
      </c>
      <c r="AZ277" s="9" t="s">
        <v>41</v>
      </c>
      <c r="BA277" s="4">
        <v>0</v>
      </c>
      <c r="BB277" s="4" t="s">
        <v>42</v>
      </c>
      <c r="BC277" s="4" t="s">
        <v>19</v>
      </c>
      <c r="BD277" s="4" t="s">
        <v>43</v>
      </c>
      <c r="BE277" s="4" t="s">
        <v>44</v>
      </c>
      <c r="BH277" s="4" t="s">
        <v>45</v>
      </c>
    </row>
    <row r="278" spans="45:60" x14ac:dyDescent="0.2">
      <c r="AS278" s="4">
        <v>3607</v>
      </c>
      <c r="AT278" s="4">
        <v>15.4658</v>
      </c>
      <c r="AU278" s="4">
        <v>2.2812600000000001</v>
      </c>
      <c r="AV278" s="4">
        <v>0</v>
      </c>
      <c r="AW278" s="4">
        <v>259172</v>
      </c>
      <c r="AY278" s="9">
        <v>150.291666666667</v>
      </c>
      <c r="AZ278" s="9" t="s">
        <v>41</v>
      </c>
      <c r="BA278" s="4">
        <v>0</v>
      </c>
      <c r="BB278" s="4" t="s">
        <v>42</v>
      </c>
      <c r="BC278" s="4" t="s">
        <v>19</v>
      </c>
      <c r="BD278" s="4" t="s">
        <v>43</v>
      </c>
      <c r="BE278" s="4" t="s">
        <v>44</v>
      </c>
      <c r="BH278" s="4" t="s">
        <v>45</v>
      </c>
    </row>
    <row r="279" spans="45:60" x14ac:dyDescent="0.2">
      <c r="AS279" s="4">
        <v>3608</v>
      </c>
      <c r="AT279" s="4">
        <v>15.3408</v>
      </c>
      <c r="AU279" s="4">
        <v>2.2173400000000001</v>
      </c>
      <c r="AV279" s="4">
        <v>0</v>
      </c>
      <c r="AW279" s="4">
        <v>259148</v>
      </c>
      <c r="AY279" s="9">
        <v>150.333333333333</v>
      </c>
      <c r="AZ279" s="9" t="s">
        <v>41</v>
      </c>
      <c r="BA279" s="4">
        <v>0</v>
      </c>
      <c r="BB279" s="4" t="s">
        <v>42</v>
      </c>
      <c r="BC279" s="4" t="s">
        <v>19</v>
      </c>
      <c r="BD279" s="4" t="s">
        <v>43</v>
      </c>
      <c r="BE279" s="4" t="s">
        <v>44</v>
      </c>
      <c r="BH279" s="4" t="s">
        <v>45</v>
      </c>
    </row>
    <row r="280" spans="45:60" x14ac:dyDescent="0.2">
      <c r="AS280" s="4">
        <v>3609</v>
      </c>
      <c r="AT280" s="4">
        <v>7.5793100000000004</v>
      </c>
      <c r="AU280" s="4">
        <v>1.5545800000000001</v>
      </c>
      <c r="AV280" s="4">
        <v>0</v>
      </c>
      <c r="AW280" s="4">
        <v>157176</v>
      </c>
      <c r="AY280" s="9">
        <v>150.375</v>
      </c>
      <c r="AZ280" s="9" t="s">
        <v>41</v>
      </c>
      <c r="BA280" s="4">
        <v>0</v>
      </c>
      <c r="BB280" s="4" t="s">
        <v>42</v>
      </c>
      <c r="BC280" s="4" t="s">
        <v>19</v>
      </c>
      <c r="BD280" s="4" t="s">
        <v>43</v>
      </c>
      <c r="BE280" s="4" t="s">
        <v>44</v>
      </c>
      <c r="BH280" s="4" t="s">
        <v>45</v>
      </c>
    </row>
    <row r="281" spans="45:60" x14ac:dyDescent="0.2">
      <c r="AS281" s="4">
        <v>3610</v>
      </c>
      <c r="AT281" s="4">
        <v>7.6052499999999998</v>
      </c>
      <c r="AU281" s="4">
        <v>1.55751</v>
      </c>
      <c r="AV281" s="4">
        <v>0</v>
      </c>
      <c r="AW281" s="4">
        <v>157176</v>
      </c>
      <c r="AY281" s="9">
        <v>150.416666666667</v>
      </c>
      <c r="AZ281" s="9" t="s">
        <v>41</v>
      </c>
      <c r="BA281" s="4">
        <v>0</v>
      </c>
      <c r="BB281" s="4" t="s">
        <v>42</v>
      </c>
      <c r="BC281" s="4" t="s">
        <v>19</v>
      </c>
      <c r="BD281" s="4" t="s">
        <v>43</v>
      </c>
      <c r="BE281" s="4" t="s">
        <v>44</v>
      </c>
      <c r="BH281" s="4" t="s">
        <v>45</v>
      </c>
    </row>
    <row r="282" spans="45:60" x14ac:dyDescent="0.2">
      <c r="AS282" s="4">
        <v>3611</v>
      </c>
      <c r="AT282" s="4">
        <v>7.6252599999999999</v>
      </c>
      <c r="AU282" s="4">
        <v>1.5618300000000001</v>
      </c>
      <c r="AV282" s="4">
        <v>0</v>
      </c>
      <c r="AW282" s="4">
        <v>157180</v>
      </c>
      <c r="AY282" s="9">
        <v>150.458333333333</v>
      </c>
      <c r="AZ282" s="9" t="s">
        <v>41</v>
      </c>
      <c r="BA282" s="4">
        <v>0</v>
      </c>
      <c r="BB282" s="4" t="s">
        <v>42</v>
      </c>
      <c r="BC282" s="4" t="s">
        <v>19</v>
      </c>
      <c r="BD282" s="4" t="s">
        <v>43</v>
      </c>
      <c r="BE282" s="4" t="s">
        <v>44</v>
      </c>
      <c r="BH282" s="4" t="s">
        <v>45</v>
      </c>
    </row>
    <row r="283" spans="45:60" x14ac:dyDescent="0.2">
      <c r="AS283" s="4">
        <v>3612</v>
      </c>
      <c r="AT283" s="4">
        <v>7.6302000000000003</v>
      </c>
      <c r="AU283" s="4">
        <v>1.53847</v>
      </c>
      <c r="AV283" s="4">
        <v>0</v>
      </c>
      <c r="AW283" s="4">
        <v>157044</v>
      </c>
      <c r="AY283" s="9">
        <v>150.5</v>
      </c>
      <c r="AZ283" s="9" t="s">
        <v>41</v>
      </c>
      <c r="BA283" s="4">
        <v>0</v>
      </c>
      <c r="BB283" s="4" t="s">
        <v>42</v>
      </c>
      <c r="BC283" s="4" t="s">
        <v>19</v>
      </c>
      <c r="BD283" s="4" t="s">
        <v>43</v>
      </c>
      <c r="BE283" s="4" t="s">
        <v>44</v>
      </c>
      <c r="BH283" s="4" t="s">
        <v>45</v>
      </c>
    </row>
    <row r="284" spans="45:60" x14ac:dyDescent="0.2">
      <c r="AS284" s="4">
        <v>3613</v>
      </c>
      <c r="AT284" s="4">
        <v>7.8090599999999997</v>
      </c>
      <c r="AU284" s="4">
        <v>1.5353699999999999</v>
      </c>
      <c r="AV284" s="4">
        <v>0</v>
      </c>
      <c r="AW284" s="4">
        <v>157044</v>
      </c>
      <c r="AY284" s="9">
        <v>150.541666666667</v>
      </c>
      <c r="AZ284" s="9" t="s">
        <v>41</v>
      </c>
      <c r="BA284" s="4">
        <v>0</v>
      </c>
      <c r="BB284" s="4" t="s">
        <v>42</v>
      </c>
      <c r="BC284" s="4" t="s">
        <v>19</v>
      </c>
      <c r="BD284" s="4" t="s">
        <v>43</v>
      </c>
      <c r="BE284" s="4" t="s">
        <v>44</v>
      </c>
      <c r="BH284" s="4" t="s">
        <v>45</v>
      </c>
    </row>
    <row r="285" spans="45:60" x14ac:dyDescent="0.2">
      <c r="AS285" s="4">
        <v>3614</v>
      </c>
      <c r="AT285" s="4">
        <v>15.6381</v>
      </c>
      <c r="AU285" s="4">
        <v>0.43560599999999999</v>
      </c>
      <c r="AV285" s="4">
        <v>5.0569999999999999E-3</v>
      </c>
      <c r="AW285" s="4">
        <v>293572</v>
      </c>
      <c r="AY285" s="9">
        <v>150.583333333333</v>
      </c>
      <c r="AZ285" s="9" t="s">
        <v>41</v>
      </c>
      <c r="BA285" s="4">
        <v>0</v>
      </c>
      <c r="BB285" s="4" t="s">
        <v>42</v>
      </c>
      <c r="BC285" s="4" t="s">
        <v>19</v>
      </c>
      <c r="BD285" s="4" t="s">
        <v>43</v>
      </c>
      <c r="BE285" s="4" t="s">
        <v>44</v>
      </c>
      <c r="BH285" s="4" t="s">
        <v>45</v>
      </c>
    </row>
    <row r="286" spans="45:60" x14ac:dyDescent="0.2">
      <c r="AS286" s="4">
        <v>3615</v>
      </c>
      <c r="AT286" s="4">
        <v>15.8079</v>
      </c>
      <c r="AU286" s="4">
        <v>0.45389800000000002</v>
      </c>
      <c r="AV286" s="4">
        <v>4.3969999999999999E-3</v>
      </c>
      <c r="AW286" s="4">
        <v>293572</v>
      </c>
      <c r="AY286" s="9">
        <v>150.625</v>
      </c>
      <c r="AZ286" s="9" t="s">
        <v>41</v>
      </c>
      <c r="BA286" s="4">
        <v>0</v>
      </c>
      <c r="BB286" s="4" t="s">
        <v>42</v>
      </c>
      <c r="BC286" s="4" t="s">
        <v>19</v>
      </c>
      <c r="BD286" s="4" t="s">
        <v>43</v>
      </c>
      <c r="BE286" s="4" t="s">
        <v>44</v>
      </c>
      <c r="BH286" s="4" t="s">
        <v>45</v>
      </c>
    </row>
    <row r="287" spans="45:60" x14ac:dyDescent="0.2">
      <c r="AS287" s="4">
        <v>3616</v>
      </c>
      <c r="AT287" s="4">
        <v>16.481000000000002</v>
      </c>
      <c r="AU287" s="4">
        <v>0.49618499999999999</v>
      </c>
      <c r="AV287" s="4">
        <v>4.5319999999999996E-3</v>
      </c>
      <c r="AW287" s="4">
        <v>293504</v>
      </c>
      <c r="AY287" s="9">
        <v>150.666666666667</v>
      </c>
      <c r="AZ287" s="9" t="s">
        <v>41</v>
      </c>
      <c r="BA287" s="4">
        <v>0</v>
      </c>
      <c r="BB287" s="4" t="s">
        <v>42</v>
      </c>
      <c r="BC287" s="4" t="s">
        <v>19</v>
      </c>
      <c r="BD287" s="4" t="s">
        <v>43</v>
      </c>
      <c r="BE287" s="4" t="s">
        <v>44</v>
      </c>
      <c r="BH287" s="4" t="s">
        <v>45</v>
      </c>
    </row>
    <row r="288" spans="45:60" x14ac:dyDescent="0.2">
      <c r="AS288" s="4">
        <v>3617</v>
      </c>
      <c r="AT288" s="4">
        <v>15.6111</v>
      </c>
      <c r="AU288" s="4">
        <v>0.43870100000000001</v>
      </c>
      <c r="AV288" s="4">
        <v>4.3689999999999996E-3</v>
      </c>
      <c r="AW288" s="4">
        <v>293536</v>
      </c>
      <c r="AY288" s="9">
        <v>150.708333333333</v>
      </c>
      <c r="AZ288" s="9" t="s">
        <v>41</v>
      </c>
      <c r="BA288" s="4">
        <v>0</v>
      </c>
      <c r="BB288" s="4" t="s">
        <v>42</v>
      </c>
      <c r="BC288" s="4" t="s">
        <v>19</v>
      </c>
      <c r="BD288" s="4" t="s">
        <v>43</v>
      </c>
      <c r="BE288" s="4" t="s">
        <v>44</v>
      </c>
      <c r="BH288" s="4" t="s">
        <v>45</v>
      </c>
    </row>
    <row r="289" spans="45:60" x14ac:dyDescent="0.2">
      <c r="AS289" s="4">
        <v>3618</v>
      </c>
      <c r="AT289" s="4">
        <v>15.477600000000001</v>
      </c>
      <c r="AU289" s="4">
        <v>0.38055800000000001</v>
      </c>
      <c r="AV289" s="4">
        <v>4.9240000000000004E-3</v>
      </c>
      <c r="AW289" s="4">
        <v>293516</v>
      </c>
      <c r="AY289" s="9">
        <v>150.75</v>
      </c>
      <c r="AZ289" s="9" t="s">
        <v>41</v>
      </c>
      <c r="BA289" s="4">
        <v>0</v>
      </c>
      <c r="BB289" s="4" t="s">
        <v>42</v>
      </c>
      <c r="BC289" s="4" t="s">
        <v>19</v>
      </c>
      <c r="BD289" s="4" t="s">
        <v>43</v>
      </c>
      <c r="BE289" s="4" t="s">
        <v>44</v>
      </c>
      <c r="BH289" s="4" t="s">
        <v>45</v>
      </c>
    </row>
    <row r="290" spans="45:60" x14ac:dyDescent="0.2">
      <c r="AS290" s="4">
        <v>3619</v>
      </c>
      <c r="AT290" s="4">
        <v>15.507199999999999</v>
      </c>
      <c r="AU290" s="4">
        <v>0.33828000000000003</v>
      </c>
      <c r="AV290" s="4">
        <v>4.1570000000000001E-3</v>
      </c>
      <c r="AW290" s="4">
        <v>295380</v>
      </c>
      <c r="AY290" s="9">
        <v>150.791666666667</v>
      </c>
      <c r="AZ290" s="9" t="s">
        <v>41</v>
      </c>
      <c r="BA290" s="4">
        <v>0</v>
      </c>
      <c r="BB290" s="4" t="s">
        <v>42</v>
      </c>
      <c r="BC290" s="4" t="s">
        <v>19</v>
      </c>
      <c r="BD290" s="4" t="s">
        <v>43</v>
      </c>
      <c r="BE290" s="4" t="s">
        <v>44</v>
      </c>
      <c r="BH290" s="4" t="s">
        <v>45</v>
      </c>
    </row>
    <row r="291" spans="45:60" x14ac:dyDescent="0.2">
      <c r="AS291" s="4">
        <v>3620</v>
      </c>
      <c r="AT291" s="4">
        <v>15.1151</v>
      </c>
      <c r="AU291" s="4">
        <v>0.43401299999999998</v>
      </c>
      <c r="AV291" s="4">
        <v>4.0940000000000004E-3</v>
      </c>
      <c r="AW291" s="4">
        <v>295360</v>
      </c>
      <c r="AY291" s="9">
        <v>150.833333333333</v>
      </c>
      <c r="AZ291" s="9" t="s">
        <v>41</v>
      </c>
      <c r="BA291" s="4">
        <v>0</v>
      </c>
      <c r="BB291" s="4" t="s">
        <v>42</v>
      </c>
      <c r="BC291" s="4" t="s">
        <v>19</v>
      </c>
      <c r="BD291" s="4" t="s">
        <v>43</v>
      </c>
      <c r="BE291" s="4" t="s">
        <v>44</v>
      </c>
      <c r="BH291" s="4" t="s">
        <v>45</v>
      </c>
    </row>
    <row r="292" spans="45:60" x14ac:dyDescent="0.2">
      <c r="AS292" s="4">
        <v>3621</v>
      </c>
      <c r="AT292" s="4">
        <v>15.3546</v>
      </c>
      <c r="AU292" s="4">
        <v>0.372942</v>
      </c>
      <c r="AV292" s="4">
        <v>4.4840000000000001E-3</v>
      </c>
      <c r="AW292" s="4">
        <v>295396</v>
      </c>
      <c r="AY292" s="9">
        <v>150.875</v>
      </c>
      <c r="AZ292" s="9" t="s">
        <v>41</v>
      </c>
      <c r="BA292" s="4">
        <v>0</v>
      </c>
      <c r="BB292" s="4" t="s">
        <v>42</v>
      </c>
      <c r="BC292" s="4" t="s">
        <v>19</v>
      </c>
      <c r="BD292" s="4" t="s">
        <v>43</v>
      </c>
      <c r="BE292" s="4" t="s">
        <v>44</v>
      </c>
      <c r="BH292" s="4" t="s">
        <v>45</v>
      </c>
    </row>
    <row r="293" spans="45:60" x14ac:dyDescent="0.2">
      <c r="AS293" s="4">
        <v>3622</v>
      </c>
      <c r="AT293" s="4">
        <v>15.311500000000001</v>
      </c>
      <c r="AU293" s="4">
        <v>0.45598100000000003</v>
      </c>
      <c r="AV293" s="4">
        <v>4.0439999999999999E-3</v>
      </c>
      <c r="AW293" s="4">
        <v>295416</v>
      </c>
      <c r="AY293" s="9">
        <v>150.916666666667</v>
      </c>
      <c r="AZ293" s="9" t="s">
        <v>41</v>
      </c>
      <c r="BA293" s="4">
        <v>0</v>
      </c>
      <c r="BB293" s="4" t="s">
        <v>42</v>
      </c>
      <c r="BC293" s="4" t="s">
        <v>19</v>
      </c>
      <c r="BD293" s="4" t="s">
        <v>43</v>
      </c>
      <c r="BE293" s="4" t="s">
        <v>44</v>
      </c>
      <c r="BH293" s="4" t="s">
        <v>45</v>
      </c>
    </row>
    <row r="294" spans="45:60" x14ac:dyDescent="0.2">
      <c r="AS294" s="4">
        <v>3623</v>
      </c>
      <c r="AT294" s="4">
        <v>15.355</v>
      </c>
      <c r="AU294" s="4">
        <v>0.50211700000000004</v>
      </c>
      <c r="AV294" s="4">
        <v>4.4270000000000004E-3</v>
      </c>
      <c r="AW294" s="4">
        <v>301492</v>
      </c>
      <c r="AY294" s="9">
        <v>150.958333333333</v>
      </c>
      <c r="AZ294" s="9" t="s">
        <v>41</v>
      </c>
      <c r="BA294" s="4">
        <v>0</v>
      </c>
      <c r="BB294" s="4" t="s">
        <v>42</v>
      </c>
      <c r="BC294" s="4" t="s">
        <v>19</v>
      </c>
      <c r="BD294" s="4" t="s">
        <v>43</v>
      </c>
      <c r="BE294" s="4" t="s">
        <v>44</v>
      </c>
      <c r="BH294" s="4" t="s">
        <v>45</v>
      </c>
    </row>
    <row r="295" spans="45:60" x14ac:dyDescent="0.2">
      <c r="AS295" s="4">
        <v>3624</v>
      </c>
      <c r="AT295" s="4">
        <v>7.6302399999999997</v>
      </c>
      <c r="AU295" s="4">
        <v>0.34415899999999999</v>
      </c>
      <c r="AV295" s="4">
        <v>3.712E-3</v>
      </c>
      <c r="AW295" s="4">
        <v>195296</v>
      </c>
      <c r="AY295" s="9">
        <v>151</v>
      </c>
      <c r="AZ295" s="9" t="s">
        <v>41</v>
      </c>
      <c r="BA295" s="4">
        <v>0</v>
      </c>
      <c r="BB295" s="4" t="s">
        <v>42</v>
      </c>
      <c r="BC295" s="4" t="s">
        <v>19</v>
      </c>
      <c r="BD295" s="4" t="s">
        <v>43</v>
      </c>
      <c r="BE295" s="4" t="s">
        <v>44</v>
      </c>
      <c r="BH295" s="4" t="s">
        <v>45</v>
      </c>
    </row>
    <row r="296" spans="45:60" x14ac:dyDescent="0.2">
      <c r="AS296" s="4">
        <v>3625</v>
      </c>
      <c r="AT296" s="4">
        <v>7.6568199999999997</v>
      </c>
      <c r="AU296" s="4">
        <v>0.34796100000000002</v>
      </c>
      <c r="AV296" s="4">
        <v>4.254E-3</v>
      </c>
      <c r="AW296" s="4">
        <v>195296</v>
      </c>
      <c r="AY296" s="9">
        <v>151.041666666667</v>
      </c>
      <c r="AZ296" s="9" t="s">
        <v>41</v>
      </c>
      <c r="BA296" s="4">
        <v>0</v>
      </c>
      <c r="BB296" s="4" t="s">
        <v>42</v>
      </c>
      <c r="BC296" s="4" t="s">
        <v>19</v>
      </c>
      <c r="BD296" s="4" t="s">
        <v>43</v>
      </c>
      <c r="BE296" s="4" t="s">
        <v>44</v>
      </c>
      <c r="BH296" s="4" t="s">
        <v>45</v>
      </c>
    </row>
    <row r="297" spans="45:60" x14ac:dyDescent="0.2">
      <c r="AS297" s="4">
        <v>3626</v>
      </c>
      <c r="AT297" s="4">
        <v>7.6434499999999996</v>
      </c>
      <c r="AU297" s="4">
        <v>0.362514</v>
      </c>
      <c r="AV297" s="4">
        <v>3.7829999999999999E-3</v>
      </c>
      <c r="AW297" s="4">
        <v>195296</v>
      </c>
      <c r="AY297" s="9">
        <v>151.083333333333</v>
      </c>
      <c r="AZ297" s="9" t="s">
        <v>41</v>
      </c>
      <c r="BA297" s="4">
        <v>0</v>
      </c>
      <c r="BB297" s="4" t="s">
        <v>42</v>
      </c>
      <c r="BC297" s="4" t="s">
        <v>19</v>
      </c>
      <c r="BD297" s="4" t="s">
        <v>43</v>
      </c>
      <c r="BE297" s="4" t="s">
        <v>44</v>
      </c>
      <c r="BH297" s="4" t="s">
        <v>45</v>
      </c>
    </row>
    <row r="298" spans="45:60" x14ac:dyDescent="0.2">
      <c r="AS298" s="4">
        <v>3627</v>
      </c>
      <c r="AT298" s="4">
        <v>7.6378899999999996</v>
      </c>
      <c r="AU298" s="4">
        <v>0.49521799999999999</v>
      </c>
      <c r="AV298" s="4">
        <v>4.0090000000000004E-3</v>
      </c>
      <c r="AW298" s="4">
        <v>194812</v>
      </c>
      <c r="AY298" s="9">
        <v>151.125</v>
      </c>
      <c r="AZ298" s="9" t="s">
        <v>41</v>
      </c>
      <c r="BA298" s="4">
        <v>0</v>
      </c>
      <c r="BB298" s="4" t="s">
        <v>42</v>
      </c>
      <c r="BC298" s="4" t="s">
        <v>19</v>
      </c>
      <c r="BD298" s="4" t="s">
        <v>43</v>
      </c>
      <c r="BE298" s="4" t="s">
        <v>44</v>
      </c>
      <c r="BH298" s="4" t="s">
        <v>45</v>
      </c>
    </row>
    <row r="299" spans="45:60" x14ac:dyDescent="0.2">
      <c r="AS299" s="4">
        <v>3628</v>
      </c>
      <c r="AT299" s="4">
        <v>7.8299500000000002</v>
      </c>
      <c r="AU299" s="4">
        <v>0.36876900000000001</v>
      </c>
      <c r="AV299" s="4">
        <v>3.7079999999999999E-3</v>
      </c>
      <c r="AW299" s="4">
        <v>196804</v>
      </c>
      <c r="AY299" s="9">
        <v>151.166666666667</v>
      </c>
      <c r="AZ299" s="9" t="s">
        <v>41</v>
      </c>
      <c r="BA299" s="4">
        <v>0</v>
      </c>
      <c r="BB299" s="4" t="s">
        <v>42</v>
      </c>
      <c r="BC299" s="4" t="s">
        <v>19</v>
      </c>
      <c r="BD299" s="4" t="s">
        <v>43</v>
      </c>
      <c r="BE299" s="4" t="s">
        <v>44</v>
      </c>
      <c r="BH299" s="4" t="s">
        <v>45</v>
      </c>
    </row>
    <row r="300" spans="45:60" x14ac:dyDescent="0.2">
      <c r="AS300" s="4">
        <v>3629</v>
      </c>
      <c r="AT300" s="4" t="s">
        <v>25</v>
      </c>
      <c r="AU300" s="4" t="s">
        <v>26</v>
      </c>
      <c r="AV300" s="4" t="s">
        <v>27</v>
      </c>
      <c r="AY300" s="9">
        <v>151.208333333333</v>
      </c>
      <c r="AZ300" s="9" t="s">
        <v>46</v>
      </c>
      <c r="BA300" s="4" t="s">
        <v>64</v>
      </c>
      <c r="BB300" s="4" t="s">
        <v>25</v>
      </c>
      <c r="BC300" s="4" t="s">
        <v>48</v>
      </c>
      <c r="BD300" s="4" t="s">
        <v>49</v>
      </c>
      <c r="BE300" s="4" t="s">
        <v>27</v>
      </c>
      <c r="BF300" s="4" t="s">
        <v>26</v>
      </c>
    </row>
    <row r="301" spans="45:60" x14ac:dyDescent="0.2">
      <c r="AS301" s="4">
        <v>3630</v>
      </c>
      <c r="AT301" s="4" t="s">
        <v>25</v>
      </c>
      <c r="AU301" s="4" t="s">
        <v>26</v>
      </c>
      <c r="AV301" s="4" t="s">
        <v>27</v>
      </c>
      <c r="AY301" s="9">
        <v>151.25</v>
      </c>
      <c r="AZ301" s="9" t="s">
        <v>46</v>
      </c>
      <c r="BA301" s="4" t="s">
        <v>65</v>
      </c>
      <c r="BB301" s="4" t="s">
        <v>25</v>
      </c>
      <c r="BC301" s="4" t="s">
        <v>48</v>
      </c>
      <c r="BD301" s="4" t="s">
        <v>49</v>
      </c>
      <c r="BE301" s="4" t="s">
        <v>27</v>
      </c>
      <c r="BF301" s="4" t="s">
        <v>26</v>
      </c>
    </row>
    <row r="302" spans="45:60" x14ac:dyDescent="0.2">
      <c r="AS302" s="4">
        <v>3631</v>
      </c>
      <c r="AT302" s="4" t="s">
        <v>25</v>
      </c>
      <c r="AU302" s="4" t="s">
        <v>26</v>
      </c>
      <c r="AV302" s="4" t="s">
        <v>27</v>
      </c>
      <c r="AY302" s="9">
        <v>151.291666666667</v>
      </c>
      <c r="AZ302" s="9" t="s">
        <v>46</v>
      </c>
      <c r="BA302" s="4" t="s">
        <v>66</v>
      </c>
      <c r="BB302" s="4" t="s">
        <v>25</v>
      </c>
      <c r="BC302" s="4" t="s">
        <v>48</v>
      </c>
      <c r="BD302" s="4" t="s">
        <v>49</v>
      </c>
      <c r="BE302" s="4" t="s">
        <v>27</v>
      </c>
      <c r="BF302" s="4" t="s">
        <v>26</v>
      </c>
    </row>
    <row r="303" spans="45:60" x14ac:dyDescent="0.2">
      <c r="AS303" s="4">
        <v>3632</v>
      </c>
      <c r="AT303" s="4" t="s">
        <v>25</v>
      </c>
      <c r="AU303" s="4" t="s">
        <v>26</v>
      </c>
      <c r="AV303" s="4" t="s">
        <v>27</v>
      </c>
      <c r="AY303" s="9">
        <v>151.333333333333</v>
      </c>
      <c r="AZ303" s="9" t="s">
        <v>46</v>
      </c>
      <c r="BA303" s="4" t="s">
        <v>67</v>
      </c>
      <c r="BB303" s="4" t="s">
        <v>25</v>
      </c>
      <c r="BC303" s="4" t="s">
        <v>48</v>
      </c>
      <c r="BD303" s="4" t="s">
        <v>49</v>
      </c>
      <c r="BE303" s="4" t="s">
        <v>27</v>
      </c>
      <c r="BF303" s="4" t="s">
        <v>26</v>
      </c>
    </row>
    <row r="304" spans="45:60" x14ac:dyDescent="0.2">
      <c r="AS304" s="4">
        <v>3633</v>
      </c>
      <c r="AT304" s="4" t="s">
        <v>25</v>
      </c>
      <c r="AU304" s="4" t="s">
        <v>26</v>
      </c>
      <c r="AV304" s="4" t="s">
        <v>27</v>
      </c>
      <c r="AY304" s="9">
        <v>151.375</v>
      </c>
      <c r="AZ304" s="9" t="s">
        <v>46</v>
      </c>
      <c r="BA304" s="4" t="s">
        <v>68</v>
      </c>
      <c r="BB304" s="4" t="s">
        <v>25</v>
      </c>
      <c r="BC304" s="4" t="s">
        <v>48</v>
      </c>
      <c r="BD304" s="4" t="s">
        <v>49</v>
      </c>
      <c r="BE304" s="4" t="s">
        <v>27</v>
      </c>
      <c r="BF304" s="4" t="s">
        <v>26</v>
      </c>
    </row>
    <row r="305" spans="45:58" x14ac:dyDescent="0.2">
      <c r="AS305" s="4">
        <v>3634</v>
      </c>
      <c r="AT305" s="4" t="s">
        <v>25</v>
      </c>
      <c r="AU305" s="4" t="s">
        <v>26</v>
      </c>
      <c r="AV305" s="4" t="s">
        <v>27</v>
      </c>
      <c r="AY305" s="9">
        <v>151.416666666667</v>
      </c>
      <c r="AZ305" s="9" t="s">
        <v>46</v>
      </c>
      <c r="BA305" s="4" t="s">
        <v>69</v>
      </c>
      <c r="BB305" s="4" t="s">
        <v>25</v>
      </c>
      <c r="BC305" s="4" t="s">
        <v>48</v>
      </c>
      <c r="BD305" s="4" t="s">
        <v>49</v>
      </c>
      <c r="BE305" s="4" t="s">
        <v>27</v>
      </c>
      <c r="BF305" s="4" t="s">
        <v>26</v>
      </c>
    </row>
    <row r="306" spans="45:58" x14ac:dyDescent="0.2">
      <c r="AS306" s="4">
        <v>3635</v>
      </c>
      <c r="AT306" s="4" t="s">
        <v>25</v>
      </c>
      <c r="AU306" s="4" t="s">
        <v>26</v>
      </c>
      <c r="AV306" s="4" t="s">
        <v>27</v>
      </c>
      <c r="AY306" s="9">
        <v>151.458333333333</v>
      </c>
      <c r="AZ306" s="9" t="s">
        <v>46</v>
      </c>
      <c r="BA306" s="4" t="s">
        <v>70</v>
      </c>
      <c r="BB306" s="4" t="s">
        <v>25</v>
      </c>
      <c r="BC306" s="4" t="s">
        <v>48</v>
      </c>
      <c r="BD306" s="4" t="s">
        <v>49</v>
      </c>
      <c r="BE306" s="4" t="s">
        <v>27</v>
      </c>
      <c r="BF306" s="4" t="s">
        <v>26</v>
      </c>
    </row>
    <row r="307" spans="45:58" x14ac:dyDescent="0.2">
      <c r="AS307" s="4">
        <v>3636</v>
      </c>
      <c r="AT307" s="4" t="s">
        <v>25</v>
      </c>
      <c r="AU307" s="4" t="s">
        <v>26</v>
      </c>
      <c r="AV307" s="4" t="s">
        <v>27</v>
      </c>
      <c r="AY307" s="9">
        <v>151.5</v>
      </c>
      <c r="AZ307" s="9" t="s">
        <v>46</v>
      </c>
      <c r="BA307" s="4" t="s">
        <v>71</v>
      </c>
      <c r="BB307" s="4" t="s">
        <v>25</v>
      </c>
      <c r="BC307" s="4" t="s">
        <v>48</v>
      </c>
      <c r="BD307" s="4" t="s">
        <v>49</v>
      </c>
      <c r="BE307" s="4" t="s">
        <v>27</v>
      </c>
      <c r="BF307" s="4" t="s">
        <v>26</v>
      </c>
    </row>
    <row r="308" spans="45:58" x14ac:dyDescent="0.2">
      <c r="AS308" s="4">
        <v>3637</v>
      </c>
      <c r="AT308" s="4" t="s">
        <v>25</v>
      </c>
      <c r="AU308" s="4" t="s">
        <v>26</v>
      </c>
      <c r="AV308" s="4" t="s">
        <v>27</v>
      </c>
      <c r="AY308" s="9">
        <v>151.541666666667</v>
      </c>
      <c r="AZ308" s="9" t="s">
        <v>46</v>
      </c>
      <c r="BA308" s="4" t="s">
        <v>72</v>
      </c>
      <c r="BB308" s="4" t="s">
        <v>25</v>
      </c>
      <c r="BC308" s="4" t="s">
        <v>48</v>
      </c>
      <c r="BD308" s="4" t="s">
        <v>49</v>
      </c>
      <c r="BE308" s="4" t="s">
        <v>27</v>
      </c>
      <c r="BF308" s="4" t="s">
        <v>26</v>
      </c>
    </row>
    <row r="309" spans="45:58" x14ac:dyDescent="0.2">
      <c r="AS309" s="4">
        <v>3638</v>
      </c>
      <c r="AT309" s="4" t="s">
        <v>25</v>
      </c>
      <c r="AU309" s="4" t="s">
        <v>26</v>
      </c>
      <c r="AV309" s="4" t="s">
        <v>27</v>
      </c>
      <c r="AY309" s="9">
        <v>151.583333333333</v>
      </c>
      <c r="AZ309" s="9" t="s">
        <v>46</v>
      </c>
      <c r="BA309" s="4" t="s">
        <v>73</v>
      </c>
      <c r="BB309" s="4" t="s">
        <v>25</v>
      </c>
      <c r="BC309" s="4" t="s">
        <v>48</v>
      </c>
      <c r="BD309" s="4" t="s">
        <v>49</v>
      </c>
      <c r="BE309" s="4" t="s">
        <v>27</v>
      </c>
      <c r="BF309" s="4" t="s">
        <v>26</v>
      </c>
    </row>
    <row r="310" spans="45:58" x14ac:dyDescent="0.2">
      <c r="AS310" s="4">
        <v>3639</v>
      </c>
      <c r="AT310" s="4" t="s">
        <v>25</v>
      </c>
      <c r="AU310" s="4" t="s">
        <v>26</v>
      </c>
      <c r="AV310" s="4" t="s">
        <v>27</v>
      </c>
      <c r="AY310" s="9">
        <v>151.625</v>
      </c>
      <c r="AZ310" s="9" t="s">
        <v>46</v>
      </c>
      <c r="BA310" s="4" t="s">
        <v>74</v>
      </c>
      <c r="BB310" s="4" t="s">
        <v>25</v>
      </c>
      <c r="BC310" s="4" t="s">
        <v>48</v>
      </c>
      <c r="BD310" s="4" t="s">
        <v>49</v>
      </c>
      <c r="BE310" s="4" t="s">
        <v>27</v>
      </c>
      <c r="BF310" s="4" t="s">
        <v>26</v>
      </c>
    </row>
    <row r="311" spans="45:58" x14ac:dyDescent="0.2">
      <c r="AS311" s="4">
        <v>3640</v>
      </c>
      <c r="AT311" s="4" t="s">
        <v>25</v>
      </c>
      <c r="AU311" s="4" t="s">
        <v>26</v>
      </c>
      <c r="AV311" s="4" t="s">
        <v>27</v>
      </c>
      <c r="AY311" s="9">
        <v>151.666666666667</v>
      </c>
      <c r="AZ311" s="9" t="s">
        <v>46</v>
      </c>
      <c r="BA311" s="4" t="s">
        <v>75</v>
      </c>
      <c r="BB311" s="4" t="s">
        <v>25</v>
      </c>
      <c r="BC311" s="4" t="s">
        <v>48</v>
      </c>
      <c r="BD311" s="4" t="s">
        <v>49</v>
      </c>
      <c r="BE311" s="4" t="s">
        <v>27</v>
      </c>
      <c r="BF311" s="4" t="s">
        <v>26</v>
      </c>
    </row>
    <row r="312" spans="45:58" x14ac:dyDescent="0.2">
      <c r="AS312" s="4">
        <v>3641</v>
      </c>
      <c r="AT312" s="4" t="s">
        <v>25</v>
      </c>
      <c r="AU312" s="4" t="s">
        <v>26</v>
      </c>
      <c r="AV312" s="4" t="s">
        <v>27</v>
      </c>
      <c r="AY312" s="9">
        <v>151.708333333333</v>
      </c>
      <c r="AZ312" s="9" t="s">
        <v>46</v>
      </c>
      <c r="BA312" s="4" t="s">
        <v>76</v>
      </c>
      <c r="BB312" s="4" t="s">
        <v>25</v>
      </c>
      <c r="BC312" s="4" t="s">
        <v>48</v>
      </c>
      <c r="BD312" s="4" t="s">
        <v>49</v>
      </c>
      <c r="BE312" s="4" t="s">
        <v>27</v>
      </c>
      <c r="BF312" s="4" t="s">
        <v>26</v>
      </c>
    </row>
    <row r="313" spans="45:58" x14ac:dyDescent="0.2">
      <c r="AS313" s="4">
        <v>3642</v>
      </c>
      <c r="AT313" s="4" t="s">
        <v>25</v>
      </c>
      <c r="AU313" s="4" t="s">
        <v>26</v>
      </c>
      <c r="AV313" s="4" t="s">
        <v>27</v>
      </c>
      <c r="AY313" s="9">
        <v>151.75</v>
      </c>
      <c r="AZ313" s="9" t="s">
        <v>46</v>
      </c>
      <c r="BA313" s="4" t="s">
        <v>77</v>
      </c>
      <c r="BB313" s="4" t="s">
        <v>25</v>
      </c>
      <c r="BC313" s="4" t="s">
        <v>48</v>
      </c>
      <c r="BD313" s="4" t="s">
        <v>49</v>
      </c>
      <c r="BE313" s="4" t="s">
        <v>27</v>
      </c>
      <c r="BF313" s="4" t="s">
        <v>26</v>
      </c>
    </row>
    <row r="314" spans="45:58" x14ac:dyDescent="0.2">
      <c r="AS314" s="4">
        <v>3643</v>
      </c>
      <c r="AT314" s="4" t="s">
        <v>25</v>
      </c>
      <c r="AU314" s="4" t="s">
        <v>26</v>
      </c>
      <c r="AV314" s="4" t="s">
        <v>27</v>
      </c>
      <c r="AY314" s="9">
        <v>151.791666666667</v>
      </c>
      <c r="AZ314" s="9" t="s">
        <v>46</v>
      </c>
      <c r="BA314" s="4" t="s">
        <v>78</v>
      </c>
      <c r="BB314" s="4" t="s">
        <v>25</v>
      </c>
      <c r="BC314" s="4" t="s">
        <v>48</v>
      </c>
      <c r="BD314" s="4" t="s">
        <v>49</v>
      </c>
      <c r="BE314" s="4" t="s">
        <v>27</v>
      </c>
      <c r="BF314" s="4" t="s">
        <v>26</v>
      </c>
    </row>
    <row r="315" spans="45:58" x14ac:dyDescent="0.2">
      <c r="AS315" s="4">
        <v>3644</v>
      </c>
      <c r="AT315" s="4" t="s">
        <v>25</v>
      </c>
      <c r="AU315" s="4" t="s">
        <v>26</v>
      </c>
      <c r="AV315" s="4" t="s">
        <v>27</v>
      </c>
      <c r="AY315" s="9">
        <v>151.833333333333</v>
      </c>
      <c r="AZ315" s="9" t="s">
        <v>46</v>
      </c>
      <c r="BA315" s="4" t="s">
        <v>79</v>
      </c>
      <c r="BB315" s="4" t="s">
        <v>25</v>
      </c>
      <c r="BC315" s="4" t="s">
        <v>48</v>
      </c>
      <c r="BD315" s="4" t="s">
        <v>49</v>
      </c>
      <c r="BE315" s="4" t="s">
        <v>27</v>
      </c>
      <c r="BF315" s="4" t="s">
        <v>26</v>
      </c>
    </row>
    <row r="316" spans="45:58" x14ac:dyDescent="0.2">
      <c r="AS316" s="4">
        <v>3645</v>
      </c>
      <c r="AT316" s="4" t="s">
        <v>25</v>
      </c>
      <c r="AU316" s="4" t="s">
        <v>26</v>
      </c>
      <c r="AV316" s="4" t="s">
        <v>27</v>
      </c>
      <c r="AY316" s="9">
        <v>151.875</v>
      </c>
      <c r="AZ316" s="9" t="s">
        <v>46</v>
      </c>
      <c r="BA316" s="4" t="s">
        <v>80</v>
      </c>
      <c r="BB316" s="4" t="s">
        <v>25</v>
      </c>
      <c r="BC316" s="4" t="s">
        <v>48</v>
      </c>
      <c r="BD316" s="4" t="s">
        <v>49</v>
      </c>
      <c r="BE316" s="4" t="s">
        <v>27</v>
      </c>
      <c r="BF316" s="4" t="s">
        <v>26</v>
      </c>
    </row>
    <row r="317" spans="45:58" x14ac:dyDescent="0.2">
      <c r="AS317" s="4">
        <v>3646</v>
      </c>
      <c r="AT317" s="4" t="s">
        <v>25</v>
      </c>
      <c r="AU317" s="4" t="s">
        <v>26</v>
      </c>
      <c r="AV317" s="4" t="s">
        <v>27</v>
      </c>
      <c r="AY317" s="9">
        <v>151.916666666667</v>
      </c>
      <c r="AZ317" s="9" t="s">
        <v>46</v>
      </c>
      <c r="BA317" s="4" t="s">
        <v>81</v>
      </c>
      <c r="BB317" s="4" t="s">
        <v>25</v>
      </c>
      <c r="BC317" s="4" t="s">
        <v>48</v>
      </c>
      <c r="BD317" s="4" t="s">
        <v>49</v>
      </c>
      <c r="BE317" s="4" t="s">
        <v>27</v>
      </c>
      <c r="BF317" s="4" t="s">
        <v>26</v>
      </c>
    </row>
    <row r="318" spans="45:58" x14ac:dyDescent="0.2">
      <c r="AS318" s="4">
        <v>3647</v>
      </c>
      <c r="AT318" s="4" t="s">
        <v>25</v>
      </c>
      <c r="AU318" s="4" t="s">
        <v>26</v>
      </c>
      <c r="AV318" s="4" t="s">
        <v>27</v>
      </c>
      <c r="AY318" s="9">
        <v>151.958333333333</v>
      </c>
      <c r="AZ318" s="9" t="s">
        <v>46</v>
      </c>
      <c r="BA318" s="4" t="s">
        <v>82</v>
      </c>
      <c r="BB318" s="4" t="s">
        <v>25</v>
      </c>
      <c r="BC318" s="4" t="s">
        <v>48</v>
      </c>
      <c r="BD318" s="4" t="s">
        <v>49</v>
      </c>
      <c r="BE318" s="4" t="s">
        <v>27</v>
      </c>
      <c r="BF318" s="4" t="s">
        <v>26</v>
      </c>
    </row>
    <row r="319" spans="45:58" x14ac:dyDescent="0.2">
      <c r="AS319" s="4">
        <v>3648</v>
      </c>
      <c r="AT319" s="4" t="s">
        <v>25</v>
      </c>
      <c r="AU319" s="4" t="s">
        <v>26</v>
      </c>
      <c r="AV319" s="4" t="s">
        <v>27</v>
      </c>
      <c r="AY319" s="9">
        <v>152</v>
      </c>
      <c r="AZ319" s="9" t="s">
        <v>46</v>
      </c>
      <c r="BA319" s="4" t="s">
        <v>83</v>
      </c>
      <c r="BB319" s="4" t="s">
        <v>25</v>
      </c>
      <c r="BC319" s="4" t="s">
        <v>48</v>
      </c>
      <c r="BD319" s="4" t="s">
        <v>49</v>
      </c>
      <c r="BE319" s="4" t="s">
        <v>27</v>
      </c>
      <c r="BF319" s="4" t="s">
        <v>26</v>
      </c>
    </row>
    <row r="320" spans="45:58" x14ac:dyDescent="0.2">
      <c r="AS320" s="4">
        <v>3649</v>
      </c>
      <c r="AT320" s="4" t="s">
        <v>25</v>
      </c>
      <c r="AU320" s="4" t="s">
        <v>26</v>
      </c>
      <c r="AV320" s="4" t="s">
        <v>27</v>
      </c>
      <c r="AY320" s="9">
        <v>152.041666666667</v>
      </c>
      <c r="AZ320" s="9" t="s">
        <v>46</v>
      </c>
      <c r="BA320" s="4" t="s">
        <v>84</v>
      </c>
      <c r="BB320" s="4" t="s">
        <v>25</v>
      </c>
      <c r="BC320" s="4" t="s">
        <v>48</v>
      </c>
      <c r="BD320" s="4" t="s">
        <v>49</v>
      </c>
      <c r="BE320" s="4" t="s">
        <v>27</v>
      </c>
      <c r="BF320" s="4" t="s">
        <v>26</v>
      </c>
    </row>
    <row r="321" spans="45:58" x14ac:dyDescent="0.2">
      <c r="AS321" s="4">
        <v>3650</v>
      </c>
      <c r="AT321" s="4" t="s">
        <v>25</v>
      </c>
      <c r="AU321" s="4" t="s">
        <v>26</v>
      </c>
      <c r="AV321" s="4" t="s">
        <v>27</v>
      </c>
      <c r="AY321" s="9">
        <v>152.083333333333</v>
      </c>
      <c r="AZ321" s="9" t="s">
        <v>46</v>
      </c>
      <c r="BA321" s="4" t="s">
        <v>85</v>
      </c>
      <c r="BB321" s="4" t="s">
        <v>25</v>
      </c>
      <c r="BC321" s="4" t="s">
        <v>48</v>
      </c>
      <c r="BD321" s="4" t="s">
        <v>49</v>
      </c>
      <c r="BE321" s="4" t="s">
        <v>27</v>
      </c>
      <c r="BF321" s="4" t="s">
        <v>26</v>
      </c>
    </row>
    <row r="322" spans="45:58" x14ac:dyDescent="0.2">
      <c r="AS322" s="4">
        <v>3651</v>
      </c>
      <c r="AT322" s="4" t="s">
        <v>25</v>
      </c>
      <c r="AU322" s="4" t="s">
        <v>26</v>
      </c>
      <c r="AV322" s="4" t="s">
        <v>27</v>
      </c>
      <c r="AY322" s="9">
        <v>152.125</v>
      </c>
      <c r="AZ322" s="9" t="s">
        <v>46</v>
      </c>
      <c r="BA322" s="4" t="s">
        <v>86</v>
      </c>
      <c r="BB322" s="4" t="s">
        <v>25</v>
      </c>
      <c r="BC322" s="4" t="s">
        <v>48</v>
      </c>
      <c r="BD322" s="4" t="s">
        <v>49</v>
      </c>
      <c r="BE322" s="4" t="s">
        <v>27</v>
      </c>
      <c r="BF322" s="4" t="s">
        <v>26</v>
      </c>
    </row>
    <row r="323" spans="45:58" x14ac:dyDescent="0.2">
      <c r="AS323" s="4">
        <v>3652</v>
      </c>
      <c r="AT323" s="4" t="s">
        <v>25</v>
      </c>
      <c r="AU323" s="4" t="s">
        <v>26</v>
      </c>
      <c r="AV323" s="4" t="s">
        <v>27</v>
      </c>
      <c r="AY323" s="9">
        <v>152.166666666667</v>
      </c>
      <c r="AZ323" s="9" t="s">
        <v>46</v>
      </c>
      <c r="BA323" s="4" t="s">
        <v>87</v>
      </c>
      <c r="BB323" s="4" t="s">
        <v>25</v>
      </c>
      <c r="BC323" s="4" t="s">
        <v>48</v>
      </c>
      <c r="BD323" s="4" t="s">
        <v>49</v>
      </c>
      <c r="BE323" s="4" t="s">
        <v>27</v>
      </c>
      <c r="BF323" s="4" t="s">
        <v>26</v>
      </c>
    </row>
    <row r="324" spans="45:58" x14ac:dyDescent="0.2">
      <c r="AS324" s="4">
        <v>3653</v>
      </c>
      <c r="AT324" s="4" t="s">
        <v>25</v>
      </c>
      <c r="AU324" s="4" t="s">
        <v>26</v>
      </c>
      <c r="AV324" s="4" t="s">
        <v>27</v>
      </c>
      <c r="AY324" s="9">
        <v>152.208333333333</v>
      </c>
      <c r="AZ324" s="9" t="s">
        <v>46</v>
      </c>
      <c r="BA324" s="4" t="s">
        <v>88</v>
      </c>
      <c r="BB324" s="4" t="s">
        <v>25</v>
      </c>
      <c r="BC324" s="4" t="s">
        <v>48</v>
      </c>
      <c r="BD324" s="4" t="s">
        <v>49</v>
      </c>
      <c r="BE324" s="4" t="s">
        <v>27</v>
      </c>
      <c r="BF324" s="4" t="s">
        <v>26</v>
      </c>
    </row>
    <row r="325" spans="45:58" x14ac:dyDescent="0.2">
      <c r="AS325" s="4">
        <v>3654</v>
      </c>
      <c r="AT325" s="4" t="s">
        <v>25</v>
      </c>
      <c r="AU325" s="4" t="s">
        <v>26</v>
      </c>
      <c r="AV325" s="4" t="s">
        <v>27</v>
      </c>
      <c r="AY325" s="9">
        <v>152.25</v>
      </c>
      <c r="AZ325" s="9" t="s">
        <v>46</v>
      </c>
      <c r="BA325" s="4" t="s">
        <v>89</v>
      </c>
      <c r="BB325" s="4" t="s">
        <v>25</v>
      </c>
      <c r="BC325" s="4" t="s">
        <v>48</v>
      </c>
      <c r="BD325" s="4" t="s">
        <v>49</v>
      </c>
      <c r="BE325" s="4" t="s">
        <v>27</v>
      </c>
      <c r="BF325" s="4" t="s">
        <v>26</v>
      </c>
    </row>
    <row r="326" spans="45:58" x14ac:dyDescent="0.2">
      <c r="AS326" s="4">
        <v>3655</v>
      </c>
      <c r="AT326" s="4" t="s">
        <v>25</v>
      </c>
      <c r="AU326" s="4" t="s">
        <v>26</v>
      </c>
      <c r="AV326" s="4" t="s">
        <v>27</v>
      </c>
      <c r="AY326" s="9">
        <v>152.291666666667</v>
      </c>
      <c r="AZ326" s="9" t="s">
        <v>46</v>
      </c>
      <c r="BA326" s="4" t="s">
        <v>90</v>
      </c>
      <c r="BB326" s="4" t="s">
        <v>25</v>
      </c>
      <c r="BC326" s="4" t="s">
        <v>48</v>
      </c>
      <c r="BD326" s="4" t="s">
        <v>49</v>
      </c>
      <c r="BE326" s="4" t="s">
        <v>27</v>
      </c>
      <c r="BF326" s="4" t="s">
        <v>26</v>
      </c>
    </row>
    <row r="327" spans="45:58" x14ac:dyDescent="0.2">
      <c r="AS327" s="4">
        <v>3656</v>
      </c>
      <c r="AT327" s="4" t="s">
        <v>25</v>
      </c>
      <c r="AU327" s="4" t="s">
        <v>26</v>
      </c>
      <c r="AV327" s="4" t="s">
        <v>27</v>
      </c>
      <c r="AY327" s="9">
        <v>152.333333333333</v>
      </c>
      <c r="AZ327" s="9" t="s">
        <v>46</v>
      </c>
      <c r="BA327" s="4" t="s">
        <v>91</v>
      </c>
      <c r="BB327" s="4" t="s">
        <v>25</v>
      </c>
      <c r="BC327" s="4" t="s">
        <v>48</v>
      </c>
      <c r="BD327" s="4" t="s">
        <v>49</v>
      </c>
      <c r="BE327" s="4" t="s">
        <v>27</v>
      </c>
      <c r="BF327" s="4" t="s">
        <v>26</v>
      </c>
    </row>
    <row r="328" spans="45:58" x14ac:dyDescent="0.2">
      <c r="AS328" s="4">
        <v>3657</v>
      </c>
      <c r="AT328" s="4" t="s">
        <v>25</v>
      </c>
      <c r="AU328" s="4" t="s">
        <v>26</v>
      </c>
      <c r="AV328" s="4" t="s">
        <v>27</v>
      </c>
      <c r="AY328" s="9">
        <v>152.375</v>
      </c>
      <c r="AZ328" s="9" t="s">
        <v>46</v>
      </c>
      <c r="BA328" s="4" t="s">
        <v>92</v>
      </c>
      <c r="BB328" s="4" t="s">
        <v>25</v>
      </c>
      <c r="BC328" s="4" t="s">
        <v>48</v>
      </c>
      <c r="BD328" s="4" t="s">
        <v>49</v>
      </c>
      <c r="BE328" s="4" t="s">
        <v>27</v>
      </c>
      <c r="BF328" s="4" t="s">
        <v>26</v>
      </c>
    </row>
    <row r="329" spans="45:58" x14ac:dyDescent="0.2">
      <c r="AS329" s="4">
        <v>3658</v>
      </c>
      <c r="AT329" s="4" t="s">
        <v>25</v>
      </c>
      <c r="AU329" s="4" t="s">
        <v>26</v>
      </c>
      <c r="AV329" s="4" t="s">
        <v>27</v>
      </c>
      <c r="AY329" s="9">
        <v>152.416666666667</v>
      </c>
      <c r="AZ329" s="9" t="s">
        <v>46</v>
      </c>
      <c r="BA329" s="4" t="s">
        <v>93</v>
      </c>
      <c r="BB329" s="4" t="s">
        <v>25</v>
      </c>
      <c r="BC329" s="4" t="s">
        <v>48</v>
      </c>
      <c r="BD329" s="4" t="s">
        <v>49</v>
      </c>
      <c r="BE329" s="4" t="s">
        <v>27</v>
      </c>
      <c r="BF329" s="4" t="s">
        <v>26</v>
      </c>
    </row>
    <row r="330" spans="45:58" x14ac:dyDescent="0.2">
      <c r="AS330" s="4">
        <v>3659</v>
      </c>
      <c r="AT330" s="4" t="s">
        <v>25</v>
      </c>
      <c r="AU330" s="4" t="s">
        <v>26</v>
      </c>
      <c r="AV330" s="4" t="s">
        <v>27</v>
      </c>
      <c r="AY330" s="9">
        <v>152.458333333333</v>
      </c>
      <c r="AZ330" s="9" t="s">
        <v>46</v>
      </c>
      <c r="BA330" s="4" t="s">
        <v>94</v>
      </c>
      <c r="BB330" s="4" t="s">
        <v>25</v>
      </c>
      <c r="BC330" s="4" t="s">
        <v>48</v>
      </c>
      <c r="BD330" s="4" t="s">
        <v>49</v>
      </c>
      <c r="BE330" s="4" t="s">
        <v>27</v>
      </c>
      <c r="BF330" s="4" t="s">
        <v>26</v>
      </c>
    </row>
    <row r="331" spans="45:58" x14ac:dyDescent="0.2">
      <c r="AS331" s="4">
        <v>3660</v>
      </c>
      <c r="AT331" s="4" t="s">
        <v>25</v>
      </c>
      <c r="AU331" s="4" t="s">
        <v>26</v>
      </c>
      <c r="AV331" s="4" t="s">
        <v>27</v>
      </c>
      <c r="AY331" s="9">
        <v>152.5</v>
      </c>
      <c r="AZ331" s="9" t="s">
        <v>46</v>
      </c>
      <c r="BA331" s="4" t="s">
        <v>95</v>
      </c>
      <c r="BB331" s="4" t="s">
        <v>25</v>
      </c>
      <c r="BC331" s="4" t="s">
        <v>48</v>
      </c>
      <c r="BD331" s="4" t="s">
        <v>49</v>
      </c>
      <c r="BE331" s="4" t="s">
        <v>27</v>
      </c>
      <c r="BF331" s="4" t="s">
        <v>26</v>
      </c>
    </row>
    <row r="332" spans="45:58" x14ac:dyDescent="0.2">
      <c r="AS332" s="4">
        <v>3661</v>
      </c>
      <c r="AT332" s="4" t="s">
        <v>25</v>
      </c>
      <c r="AU332" s="4" t="s">
        <v>26</v>
      </c>
      <c r="AV332" s="4" t="s">
        <v>27</v>
      </c>
      <c r="AY332" s="9">
        <v>152.541666666667</v>
      </c>
      <c r="AZ332" s="9" t="s">
        <v>46</v>
      </c>
      <c r="BA332" s="4" t="s">
        <v>96</v>
      </c>
      <c r="BB332" s="4" t="s">
        <v>25</v>
      </c>
      <c r="BC332" s="4" t="s">
        <v>48</v>
      </c>
      <c r="BD332" s="4" t="s">
        <v>49</v>
      </c>
      <c r="BE332" s="4" t="s">
        <v>27</v>
      </c>
      <c r="BF332" s="4" t="s">
        <v>26</v>
      </c>
    </row>
    <row r="333" spans="45:58" x14ac:dyDescent="0.2">
      <c r="AS333" s="4">
        <v>3662</v>
      </c>
      <c r="AT333" s="4" t="s">
        <v>25</v>
      </c>
      <c r="AU333" s="4" t="s">
        <v>26</v>
      </c>
      <c r="AV333" s="4" t="s">
        <v>27</v>
      </c>
      <c r="AY333" s="9">
        <v>152.583333333333</v>
      </c>
      <c r="AZ333" s="9" t="s">
        <v>46</v>
      </c>
      <c r="BA333" s="4" t="s">
        <v>97</v>
      </c>
      <c r="BB333" s="4" t="s">
        <v>25</v>
      </c>
      <c r="BC333" s="4" t="s">
        <v>48</v>
      </c>
      <c r="BD333" s="4" t="s">
        <v>49</v>
      </c>
      <c r="BE333" s="4" t="s">
        <v>27</v>
      </c>
      <c r="BF333" s="4" t="s">
        <v>26</v>
      </c>
    </row>
    <row r="334" spans="45:58" x14ac:dyDescent="0.2">
      <c r="AS334" s="4">
        <v>3663</v>
      </c>
      <c r="AT334" s="4" t="s">
        <v>25</v>
      </c>
      <c r="AU334" s="4" t="s">
        <v>26</v>
      </c>
      <c r="AV334" s="4" t="s">
        <v>27</v>
      </c>
      <c r="AY334" s="9">
        <v>152.625</v>
      </c>
      <c r="AZ334" s="9" t="s">
        <v>46</v>
      </c>
      <c r="BA334" s="4" t="s">
        <v>98</v>
      </c>
      <c r="BB334" s="4" t="s">
        <v>25</v>
      </c>
      <c r="BC334" s="4" t="s">
        <v>48</v>
      </c>
      <c r="BD334" s="4" t="s">
        <v>49</v>
      </c>
      <c r="BE334" s="4" t="s">
        <v>27</v>
      </c>
      <c r="BF334" s="4" t="s">
        <v>26</v>
      </c>
    </row>
    <row r="335" spans="45:58" x14ac:dyDescent="0.2">
      <c r="AS335" s="4">
        <v>3664</v>
      </c>
      <c r="AT335" s="4" t="s">
        <v>25</v>
      </c>
      <c r="AU335" s="4" t="s">
        <v>26</v>
      </c>
      <c r="AV335" s="4" t="s">
        <v>27</v>
      </c>
      <c r="AY335" s="9">
        <v>152.666666666667</v>
      </c>
      <c r="AZ335" s="9" t="s">
        <v>46</v>
      </c>
      <c r="BA335" s="4" t="s">
        <v>99</v>
      </c>
      <c r="BB335" s="4" t="s">
        <v>25</v>
      </c>
      <c r="BC335" s="4" t="s">
        <v>48</v>
      </c>
      <c r="BD335" s="4" t="s">
        <v>49</v>
      </c>
      <c r="BE335" s="4" t="s">
        <v>27</v>
      </c>
      <c r="BF335" s="4" t="s">
        <v>26</v>
      </c>
    </row>
    <row r="336" spans="45:58" x14ac:dyDescent="0.2">
      <c r="AS336" s="4">
        <v>3665</v>
      </c>
      <c r="AT336" s="4" t="s">
        <v>25</v>
      </c>
      <c r="AU336" s="4" t="s">
        <v>26</v>
      </c>
      <c r="AV336" s="4" t="s">
        <v>27</v>
      </c>
      <c r="AY336" s="9">
        <v>152.708333333333</v>
      </c>
      <c r="AZ336" s="9" t="s">
        <v>46</v>
      </c>
      <c r="BA336" s="4" t="s">
        <v>100</v>
      </c>
      <c r="BB336" s="4" t="s">
        <v>25</v>
      </c>
      <c r="BC336" s="4" t="s">
        <v>48</v>
      </c>
      <c r="BD336" s="4" t="s">
        <v>49</v>
      </c>
      <c r="BE336" s="4" t="s">
        <v>27</v>
      </c>
      <c r="BF336" s="4" t="s">
        <v>26</v>
      </c>
    </row>
    <row r="337" spans="45:60" x14ac:dyDescent="0.2">
      <c r="AS337" s="4">
        <v>3666</v>
      </c>
      <c r="AT337" s="4" t="s">
        <v>25</v>
      </c>
      <c r="AU337" s="4" t="s">
        <v>26</v>
      </c>
      <c r="AV337" s="4" t="s">
        <v>27</v>
      </c>
      <c r="AY337" s="9">
        <v>152.75</v>
      </c>
      <c r="AZ337" s="9" t="s">
        <v>46</v>
      </c>
      <c r="BA337" s="4" t="s">
        <v>101</v>
      </c>
      <c r="BB337" s="4" t="s">
        <v>25</v>
      </c>
      <c r="BC337" s="4" t="s">
        <v>48</v>
      </c>
      <c r="BD337" s="4" t="s">
        <v>49</v>
      </c>
      <c r="BE337" s="4" t="s">
        <v>27</v>
      </c>
      <c r="BF337" s="4" t="s">
        <v>26</v>
      </c>
    </row>
    <row r="338" spans="45:60" x14ac:dyDescent="0.2">
      <c r="AS338" s="4">
        <v>3667</v>
      </c>
      <c r="AT338" s="4" t="s">
        <v>25</v>
      </c>
      <c r="AU338" s="4" t="s">
        <v>26</v>
      </c>
      <c r="AV338" s="4" t="s">
        <v>27</v>
      </c>
      <c r="AY338" s="9">
        <v>152.791666666667</v>
      </c>
      <c r="AZ338" s="9" t="s">
        <v>46</v>
      </c>
      <c r="BA338" s="4" t="s">
        <v>102</v>
      </c>
      <c r="BB338" s="4" t="s">
        <v>25</v>
      </c>
      <c r="BC338" s="4" t="s">
        <v>48</v>
      </c>
      <c r="BD338" s="4" t="s">
        <v>49</v>
      </c>
      <c r="BE338" s="4" t="s">
        <v>27</v>
      </c>
      <c r="BF338" s="4" t="s">
        <v>26</v>
      </c>
    </row>
    <row r="339" spans="45:60" x14ac:dyDescent="0.2">
      <c r="AS339" s="4">
        <v>3668</v>
      </c>
      <c r="AT339" s="4" t="s">
        <v>25</v>
      </c>
      <c r="AU339" s="4" t="s">
        <v>26</v>
      </c>
      <c r="AV339" s="4" t="s">
        <v>27</v>
      </c>
      <c r="AY339" s="9">
        <v>152.833333333333</v>
      </c>
      <c r="AZ339" s="9" t="s">
        <v>46</v>
      </c>
      <c r="BA339" s="4" t="s">
        <v>103</v>
      </c>
      <c r="BB339" s="4" t="s">
        <v>25</v>
      </c>
      <c r="BC339" s="4" t="s">
        <v>48</v>
      </c>
      <c r="BD339" s="4" t="s">
        <v>49</v>
      </c>
      <c r="BE339" s="4" t="s">
        <v>27</v>
      </c>
      <c r="BF339" s="4" t="s">
        <v>26</v>
      </c>
    </row>
    <row r="340" spans="45:60" x14ac:dyDescent="0.2">
      <c r="AS340" s="4">
        <v>3669</v>
      </c>
      <c r="AT340" s="4">
        <v>15.125500000000001</v>
      </c>
      <c r="AU340" s="4">
        <v>2.2309399999999999</v>
      </c>
      <c r="AV340" s="4">
        <v>3.7072000000000001E-2</v>
      </c>
      <c r="AW340" s="4">
        <v>293512</v>
      </c>
      <c r="AY340" s="9">
        <v>152.875</v>
      </c>
      <c r="AZ340" s="9" t="s">
        <v>41</v>
      </c>
      <c r="BA340" s="4">
        <v>0</v>
      </c>
      <c r="BB340" s="4" t="s">
        <v>42</v>
      </c>
      <c r="BC340" s="4" t="s">
        <v>19</v>
      </c>
      <c r="BD340" s="4" t="s">
        <v>43</v>
      </c>
      <c r="BE340" s="4" t="s">
        <v>44</v>
      </c>
      <c r="BH340" s="4" t="s">
        <v>45</v>
      </c>
    </row>
    <row r="341" spans="45:60" x14ac:dyDescent="0.2">
      <c r="AS341" s="4">
        <v>3670</v>
      </c>
      <c r="AT341" s="4">
        <v>15.256500000000001</v>
      </c>
      <c r="AU341" s="4">
        <v>2.34531</v>
      </c>
      <c r="AV341" s="4">
        <v>3.5226E-2</v>
      </c>
      <c r="AW341" s="4">
        <v>291648</v>
      </c>
      <c r="AY341" s="9">
        <v>152.916666666667</v>
      </c>
      <c r="AZ341" s="9" t="s">
        <v>41</v>
      </c>
      <c r="BA341" s="4">
        <v>0</v>
      </c>
      <c r="BB341" s="4" t="s">
        <v>42</v>
      </c>
      <c r="BC341" s="4" t="s">
        <v>19</v>
      </c>
      <c r="BD341" s="4" t="s">
        <v>43</v>
      </c>
      <c r="BE341" s="4" t="s">
        <v>44</v>
      </c>
      <c r="BH341" s="4" t="s">
        <v>45</v>
      </c>
    </row>
    <row r="342" spans="45:60" x14ac:dyDescent="0.2">
      <c r="AS342" s="4">
        <v>3671</v>
      </c>
      <c r="AT342" s="4">
        <v>15.3508</v>
      </c>
      <c r="AU342" s="4">
        <v>2.2244999999999999</v>
      </c>
      <c r="AV342" s="4">
        <v>3.6898E-2</v>
      </c>
      <c r="AW342" s="4">
        <v>291644</v>
      </c>
      <c r="AY342" s="9">
        <v>152.958333333333</v>
      </c>
      <c r="AZ342" s="9" t="s">
        <v>41</v>
      </c>
      <c r="BA342" s="4">
        <v>0</v>
      </c>
      <c r="BB342" s="4" t="s">
        <v>42</v>
      </c>
      <c r="BC342" s="4" t="s">
        <v>19</v>
      </c>
      <c r="BD342" s="4" t="s">
        <v>43</v>
      </c>
      <c r="BE342" s="4" t="s">
        <v>44</v>
      </c>
      <c r="BH342" s="4" t="s">
        <v>45</v>
      </c>
    </row>
    <row r="343" spans="45:60" x14ac:dyDescent="0.2">
      <c r="AS343" s="4">
        <v>3672</v>
      </c>
      <c r="AT343" s="4">
        <v>15.4034</v>
      </c>
      <c r="AU343" s="4">
        <v>2.1185100000000001</v>
      </c>
      <c r="AV343" s="4">
        <v>3.6680999999999998E-2</v>
      </c>
      <c r="AW343" s="4">
        <v>293704</v>
      </c>
      <c r="AY343" s="9">
        <v>153</v>
      </c>
      <c r="AZ343" s="9" t="s">
        <v>41</v>
      </c>
      <c r="BA343" s="4">
        <v>0</v>
      </c>
      <c r="BB343" s="4" t="s">
        <v>42</v>
      </c>
      <c r="BC343" s="4" t="s">
        <v>19</v>
      </c>
      <c r="BD343" s="4" t="s">
        <v>43</v>
      </c>
      <c r="BE343" s="4" t="s">
        <v>44</v>
      </c>
      <c r="BH343" s="4" t="s">
        <v>45</v>
      </c>
    </row>
    <row r="344" spans="45:60" x14ac:dyDescent="0.2">
      <c r="AS344" s="4">
        <v>3673</v>
      </c>
      <c r="AT344" s="4">
        <v>15.5137</v>
      </c>
      <c r="AU344" s="4">
        <v>2.1094300000000001</v>
      </c>
      <c r="AV344" s="4">
        <v>3.7060000000000003E-2</v>
      </c>
      <c r="AW344" s="4">
        <v>293676</v>
      </c>
      <c r="AY344" s="9">
        <v>153.041666666667</v>
      </c>
      <c r="AZ344" s="9" t="s">
        <v>41</v>
      </c>
      <c r="BA344" s="4">
        <v>0</v>
      </c>
      <c r="BB344" s="4" t="s">
        <v>42</v>
      </c>
      <c r="BC344" s="4" t="s">
        <v>19</v>
      </c>
      <c r="BD344" s="4" t="s">
        <v>43</v>
      </c>
      <c r="BE344" s="4" t="s">
        <v>44</v>
      </c>
      <c r="BH344" s="4" t="s">
        <v>45</v>
      </c>
    </row>
    <row r="345" spans="45:60" x14ac:dyDescent="0.2">
      <c r="AS345" s="4">
        <v>3674</v>
      </c>
      <c r="AT345" s="4">
        <v>15.3315</v>
      </c>
      <c r="AU345" s="4">
        <v>1.47448</v>
      </c>
      <c r="AV345" s="4">
        <v>2.1663999999999999E-2</v>
      </c>
      <c r="AW345" s="4">
        <v>303028</v>
      </c>
      <c r="AY345" s="9">
        <v>153.083333333333</v>
      </c>
      <c r="AZ345" s="9" t="s">
        <v>41</v>
      </c>
      <c r="BA345" s="4">
        <v>0</v>
      </c>
      <c r="BB345" s="4" t="s">
        <v>42</v>
      </c>
      <c r="BC345" s="4" t="s">
        <v>19</v>
      </c>
      <c r="BD345" s="4" t="s">
        <v>43</v>
      </c>
      <c r="BE345" s="4" t="s">
        <v>44</v>
      </c>
      <c r="BH345" s="4" t="s">
        <v>45</v>
      </c>
    </row>
    <row r="346" spans="45:60" x14ac:dyDescent="0.2">
      <c r="AS346" s="4">
        <v>3675</v>
      </c>
      <c r="AT346" s="4">
        <v>15.3062</v>
      </c>
      <c r="AU346" s="4">
        <v>1.62304</v>
      </c>
      <c r="AV346" s="4">
        <v>1.9178000000000001E-2</v>
      </c>
      <c r="AW346" s="4">
        <v>307256</v>
      </c>
      <c r="AY346" s="9">
        <v>153.125</v>
      </c>
      <c r="AZ346" s="9" t="s">
        <v>41</v>
      </c>
      <c r="BA346" s="4">
        <v>0</v>
      </c>
      <c r="BB346" s="4" t="s">
        <v>42</v>
      </c>
      <c r="BC346" s="4" t="s">
        <v>19</v>
      </c>
      <c r="BD346" s="4" t="s">
        <v>43</v>
      </c>
      <c r="BE346" s="4" t="s">
        <v>44</v>
      </c>
      <c r="BH346" s="4" t="s">
        <v>45</v>
      </c>
    </row>
    <row r="347" spans="45:60" x14ac:dyDescent="0.2">
      <c r="AS347" s="4">
        <v>3676</v>
      </c>
      <c r="AT347" s="4">
        <v>16.143799999999999</v>
      </c>
      <c r="AU347" s="4">
        <v>1.6273</v>
      </c>
      <c r="AV347" s="4">
        <v>2.0218E-2</v>
      </c>
      <c r="AW347" s="4">
        <v>302372</v>
      </c>
      <c r="AY347" s="9">
        <v>153.166666666667</v>
      </c>
      <c r="AZ347" s="9" t="s">
        <v>41</v>
      </c>
      <c r="BA347" s="4">
        <v>0</v>
      </c>
      <c r="BB347" s="4" t="s">
        <v>42</v>
      </c>
      <c r="BC347" s="4" t="s">
        <v>19</v>
      </c>
      <c r="BD347" s="4" t="s">
        <v>43</v>
      </c>
      <c r="BE347" s="4" t="s">
        <v>44</v>
      </c>
      <c r="BH347" s="4" t="s">
        <v>45</v>
      </c>
    </row>
    <row r="348" spans="45:60" x14ac:dyDescent="0.2">
      <c r="AS348" s="4">
        <v>3677</v>
      </c>
      <c r="AT348" s="4">
        <v>15.3851</v>
      </c>
      <c r="AU348" s="4">
        <v>1.5713900000000001</v>
      </c>
      <c r="AV348" s="4">
        <v>2.2273999999999999E-2</v>
      </c>
      <c r="AW348" s="4">
        <v>305560</v>
      </c>
      <c r="AY348" s="9">
        <v>153.208333333333</v>
      </c>
      <c r="AZ348" s="9" t="s">
        <v>41</v>
      </c>
      <c r="BA348" s="4">
        <v>0</v>
      </c>
      <c r="BB348" s="4" t="s">
        <v>42</v>
      </c>
      <c r="BC348" s="4" t="s">
        <v>19</v>
      </c>
      <c r="BD348" s="4" t="s">
        <v>43</v>
      </c>
      <c r="BE348" s="4" t="s">
        <v>44</v>
      </c>
      <c r="BH348" s="4" t="s">
        <v>45</v>
      </c>
    </row>
    <row r="349" spans="45:60" x14ac:dyDescent="0.2">
      <c r="AS349" s="4">
        <v>3678</v>
      </c>
      <c r="AT349" s="4">
        <v>15.1736</v>
      </c>
      <c r="AU349" s="4">
        <v>1.6344799999999999</v>
      </c>
      <c r="AV349" s="4">
        <v>1.8898000000000002E-2</v>
      </c>
      <c r="AW349" s="4">
        <v>305568</v>
      </c>
      <c r="AY349" s="9">
        <v>153.25</v>
      </c>
      <c r="AZ349" s="9" t="s">
        <v>41</v>
      </c>
      <c r="BA349" s="4">
        <v>0</v>
      </c>
      <c r="BB349" s="4" t="s">
        <v>42</v>
      </c>
      <c r="BC349" s="4" t="s">
        <v>19</v>
      </c>
      <c r="BD349" s="4" t="s">
        <v>43</v>
      </c>
      <c r="BE349" s="4" t="s">
        <v>44</v>
      </c>
      <c r="BH349" s="4" t="s">
        <v>45</v>
      </c>
    </row>
    <row r="350" spans="45:60" x14ac:dyDescent="0.2">
      <c r="AS350" s="4">
        <v>3679</v>
      </c>
      <c r="AT350" s="4">
        <v>15.4894</v>
      </c>
      <c r="AU350" s="4">
        <v>9.5257400000000008</v>
      </c>
      <c r="AV350" s="4">
        <v>0</v>
      </c>
      <c r="AW350" s="4">
        <v>294344</v>
      </c>
      <c r="AY350" s="9">
        <v>153.291666666667</v>
      </c>
      <c r="AZ350" s="9" t="s">
        <v>41</v>
      </c>
      <c r="BA350" s="4">
        <v>0</v>
      </c>
      <c r="BB350" s="4" t="s">
        <v>42</v>
      </c>
      <c r="BC350" s="4" t="s">
        <v>19</v>
      </c>
      <c r="BD350" s="4" t="s">
        <v>43</v>
      </c>
      <c r="BE350" s="4" t="s">
        <v>44</v>
      </c>
      <c r="BH350" s="4" t="s">
        <v>45</v>
      </c>
    </row>
    <row r="351" spans="45:60" x14ac:dyDescent="0.2">
      <c r="AS351" s="4">
        <v>3680</v>
      </c>
      <c r="AT351" s="4">
        <v>15.6456</v>
      </c>
      <c r="AU351" s="4">
        <v>9.6771899999999995</v>
      </c>
      <c r="AV351" s="4">
        <v>0</v>
      </c>
      <c r="AW351" s="4">
        <v>294264</v>
      </c>
      <c r="AY351" s="9">
        <v>153.333333333333</v>
      </c>
      <c r="AZ351" s="9" t="s">
        <v>41</v>
      </c>
      <c r="BA351" s="4">
        <v>0</v>
      </c>
      <c r="BB351" s="4" t="s">
        <v>42</v>
      </c>
      <c r="BC351" s="4" t="s">
        <v>19</v>
      </c>
      <c r="BD351" s="4" t="s">
        <v>43</v>
      </c>
      <c r="BE351" s="4" t="s">
        <v>44</v>
      </c>
      <c r="BH351" s="4" t="s">
        <v>45</v>
      </c>
    </row>
    <row r="352" spans="45:60" x14ac:dyDescent="0.2">
      <c r="AS352" s="4">
        <v>3681</v>
      </c>
      <c r="AT352" s="4">
        <v>15.493</v>
      </c>
      <c r="AU352" s="4">
        <v>10.0741</v>
      </c>
      <c r="AV352" s="4">
        <v>0</v>
      </c>
      <c r="AW352" s="4">
        <v>294352</v>
      </c>
      <c r="AY352" s="9">
        <v>153.375</v>
      </c>
      <c r="AZ352" s="9" t="s">
        <v>41</v>
      </c>
      <c r="BA352" s="4">
        <v>0</v>
      </c>
      <c r="BB352" s="4" t="s">
        <v>42</v>
      </c>
      <c r="BC352" s="4" t="s">
        <v>19</v>
      </c>
      <c r="BD352" s="4" t="s">
        <v>43</v>
      </c>
      <c r="BE352" s="4" t="s">
        <v>44</v>
      </c>
      <c r="BH352" s="4" t="s">
        <v>45</v>
      </c>
    </row>
    <row r="353" spans="45:60" x14ac:dyDescent="0.2">
      <c r="AS353" s="4">
        <v>3682</v>
      </c>
      <c r="AT353" s="4">
        <v>15.685700000000001</v>
      </c>
      <c r="AU353" s="4">
        <v>9.3525299999999998</v>
      </c>
      <c r="AV353" s="4">
        <v>0</v>
      </c>
      <c r="AW353" s="4">
        <v>294332</v>
      </c>
      <c r="AY353" s="9">
        <v>153.416666666667</v>
      </c>
      <c r="AZ353" s="9" t="s">
        <v>41</v>
      </c>
      <c r="BA353" s="4">
        <v>0</v>
      </c>
      <c r="BB353" s="4" t="s">
        <v>42</v>
      </c>
      <c r="BC353" s="4" t="s">
        <v>19</v>
      </c>
      <c r="BD353" s="4" t="s">
        <v>43</v>
      </c>
      <c r="BE353" s="4" t="s">
        <v>44</v>
      </c>
      <c r="BH353" s="4" t="s">
        <v>45</v>
      </c>
    </row>
    <row r="354" spans="45:60" x14ac:dyDescent="0.2">
      <c r="AS354" s="4">
        <v>3683</v>
      </c>
      <c r="AT354" s="4">
        <v>15.713100000000001</v>
      </c>
      <c r="AU354" s="4">
        <v>9.6744500000000002</v>
      </c>
      <c r="AV354" s="4">
        <v>0</v>
      </c>
      <c r="AW354" s="4">
        <v>294348</v>
      </c>
      <c r="AY354" s="9">
        <v>153.458333333333</v>
      </c>
      <c r="AZ354" s="9" t="s">
        <v>41</v>
      </c>
      <c r="BA354" s="4">
        <v>0</v>
      </c>
      <c r="BB354" s="4" t="s">
        <v>42</v>
      </c>
      <c r="BC354" s="4" t="s">
        <v>19</v>
      </c>
      <c r="BD354" s="4" t="s">
        <v>43</v>
      </c>
      <c r="BE354" s="4" t="s">
        <v>44</v>
      </c>
      <c r="BH354" s="4" t="s">
        <v>45</v>
      </c>
    </row>
    <row r="355" spans="45:60" x14ac:dyDescent="0.2">
      <c r="AS355" s="4">
        <v>3684</v>
      </c>
      <c r="AT355" s="4">
        <v>15.433299999999999</v>
      </c>
      <c r="AU355" s="4">
        <v>8.9595400000000005</v>
      </c>
      <c r="AV355" s="4">
        <v>0</v>
      </c>
      <c r="AW355" s="4">
        <v>264168</v>
      </c>
      <c r="AY355" s="9">
        <v>153.5</v>
      </c>
      <c r="AZ355" s="9" t="s">
        <v>41</v>
      </c>
      <c r="BA355" s="4">
        <v>0</v>
      </c>
      <c r="BB355" s="4" t="s">
        <v>42</v>
      </c>
      <c r="BC355" s="4" t="s">
        <v>19</v>
      </c>
      <c r="BD355" s="4" t="s">
        <v>43</v>
      </c>
      <c r="BE355" s="4" t="s">
        <v>44</v>
      </c>
      <c r="BH355" s="4" t="s">
        <v>45</v>
      </c>
    </row>
    <row r="356" spans="45:60" x14ac:dyDescent="0.2">
      <c r="AS356" s="4">
        <v>3685</v>
      </c>
      <c r="AT356" s="4">
        <v>15.299899999999999</v>
      </c>
      <c r="AU356" s="4">
        <v>8.9470799999999997</v>
      </c>
      <c r="AV356" s="4">
        <v>0</v>
      </c>
      <c r="AW356" s="4">
        <v>264172</v>
      </c>
      <c r="AY356" s="9">
        <v>153.541666666667</v>
      </c>
      <c r="AZ356" s="9" t="s">
        <v>41</v>
      </c>
      <c r="BA356" s="4">
        <v>0</v>
      </c>
      <c r="BB356" s="4" t="s">
        <v>42</v>
      </c>
      <c r="BC356" s="4" t="s">
        <v>19</v>
      </c>
      <c r="BD356" s="4" t="s">
        <v>43</v>
      </c>
      <c r="BE356" s="4" t="s">
        <v>44</v>
      </c>
      <c r="BH356" s="4" t="s">
        <v>45</v>
      </c>
    </row>
    <row r="357" spans="45:60" x14ac:dyDescent="0.2">
      <c r="AS357" s="4">
        <v>3686</v>
      </c>
      <c r="AT357" s="4">
        <v>15.5099</v>
      </c>
      <c r="AU357" s="4">
        <v>9.2010299999999994</v>
      </c>
      <c r="AV357" s="4">
        <v>0</v>
      </c>
      <c r="AW357" s="4">
        <v>264256</v>
      </c>
      <c r="AY357" s="9">
        <v>153.583333333333</v>
      </c>
      <c r="AZ357" s="9" t="s">
        <v>41</v>
      </c>
      <c r="BA357" s="4">
        <v>0</v>
      </c>
      <c r="BB357" s="4" t="s">
        <v>42</v>
      </c>
      <c r="BC357" s="4" t="s">
        <v>19</v>
      </c>
      <c r="BD357" s="4" t="s">
        <v>43</v>
      </c>
      <c r="BE357" s="4" t="s">
        <v>44</v>
      </c>
      <c r="BH357" s="4" t="s">
        <v>45</v>
      </c>
    </row>
    <row r="358" spans="45:60" x14ac:dyDescent="0.2">
      <c r="AS358" s="4">
        <v>3687</v>
      </c>
      <c r="AT358" s="4">
        <v>15.4876</v>
      </c>
      <c r="AU358" s="4">
        <v>8.9705100000000009</v>
      </c>
      <c r="AV358" s="4">
        <v>0</v>
      </c>
      <c r="AW358" s="4">
        <v>264240</v>
      </c>
      <c r="AY358" s="9">
        <v>153.625</v>
      </c>
      <c r="AZ358" s="9" t="s">
        <v>41</v>
      </c>
      <c r="BA358" s="4">
        <v>0</v>
      </c>
      <c r="BB358" s="4" t="s">
        <v>42</v>
      </c>
      <c r="BC358" s="4" t="s">
        <v>19</v>
      </c>
      <c r="BD358" s="4" t="s">
        <v>43</v>
      </c>
      <c r="BE358" s="4" t="s">
        <v>44</v>
      </c>
      <c r="BH358" s="4" t="s">
        <v>45</v>
      </c>
    </row>
    <row r="359" spans="45:60" x14ac:dyDescent="0.2">
      <c r="AS359" s="4">
        <v>3688</v>
      </c>
      <c r="AT359" s="4">
        <v>15.648400000000001</v>
      </c>
      <c r="AU359" s="4">
        <v>9.2360799999999994</v>
      </c>
      <c r="AV359" s="4">
        <v>0</v>
      </c>
      <c r="AW359" s="4">
        <v>264172</v>
      </c>
      <c r="AY359" s="9">
        <v>153.666666666667</v>
      </c>
      <c r="AZ359" s="9" t="s">
        <v>41</v>
      </c>
      <c r="BA359" s="4">
        <v>0</v>
      </c>
      <c r="BB359" s="4" t="s">
        <v>42</v>
      </c>
      <c r="BC359" s="4" t="s">
        <v>19</v>
      </c>
      <c r="BD359" s="4" t="s">
        <v>43</v>
      </c>
      <c r="BE359" s="4" t="s">
        <v>44</v>
      </c>
      <c r="BH359" s="4" t="s">
        <v>45</v>
      </c>
    </row>
    <row r="360" spans="45:60" x14ac:dyDescent="0.2">
      <c r="AS360" s="4">
        <v>3689</v>
      </c>
      <c r="AT360" s="4">
        <v>15.6516</v>
      </c>
      <c r="AU360" s="4">
        <v>4.8765099999999997</v>
      </c>
      <c r="AV360" s="4">
        <v>3.7099E-2</v>
      </c>
      <c r="AW360" s="4">
        <v>355316</v>
      </c>
      <c r="AY360" s="9">
        <v>153.708333333333</v>
      </c>
      <c r="AZ360" s="9" t="s">
        <v>41</v>
      </c>
      <c r="BA360" s="4">
        <v>0</v>
      </c>
      <c r="BB360" s="4" t="s">
        <v>42</v>
      </c>
      <c r="BC360" s="4" t="s">
        <v>19</v>
      </c>
      <c r="BD360" s="4" t="s">
        <v>43</v>
      </c>
      <c r="BE360" s="4" t="s">
        <v>44</v>
      </c>
      <c r="BH360" s="4" t="s">
        <v>45</v>
      </c>
    </row>
    <row r="361" spans="45:60" x14ac:dyDescent="0.2">
      <c r="AS361" s="4">
        <v>3690</v>
      </c>
      <c r="AT361" s="4">
        <v>15.4619</v>
      </c>
      <c r="AU361" s="4">
        <v>5.1993799999999997</v>
      </c>
      <c r="AV361" s="4">
        <v>3.7374999999999999E-2</v>
      </c>
      <c r="AW361" s="4">
        <v>354180</v>
      </c>
      <c r="AY361" s="9">
        <v>153.75</v>
      </c>
      <c r="AZ361" s="9" t="s">
        <v>41</v>
      </c>
      <c r="BA361" s="4">
        <v>0</v>
      </c>
      <c r="BB361" s="4" t="s">
        <v>42</v>
      </c>
      <c r="BC361" s="4" t="s">
        <v>19</v>
      </c>
      <c r="BD361" s="4" t="s">
        <v>43</v>
      </c>
      <c r="BE361" s="4" t="s">
        <v>44</v>
      </c>
      <c r="BH361" s="4" t="s">
        <v>45</v>
      </c>
    </row>
    <row r="362" spans="45:60" x14ac:dyDescent="0.2">
      <c r="AS362" s="4">
        <v>3691</v>
      </c>
      <c r="AT362" s="4">
        <v>15.743499999999999</v>
      </c>
      <c r="AU362" s="4">
        <v>5.3307700000000002</v>
      </c>
      <c r="AV362" s="4">
        <v>3.7184000000000002E-2</v>
      </c>
      <c r="AW362" s="4">
        <v>352636</v>
      </c>
      <c r="AY362" s="9">
        <v>153.791666666667</v>
      </c>
      <c r="AZ362" s="9" t="s">
        <v>41</v>
      </c>
      <c r="BA362" s="4">
        <v>0</v>
      </c>
      <c r="BB362" s="4" t="s">
        <v>42</v>
      </c>
      <c r="BC362" s="4" t="s">
        <v>19</v>
      </c>
      <c r="BD362" s="4" t="s">
        <v>43</v>
      </c>
      <c r="BE362" s="4" t="s">
        <v>44</v>
      </c>
      <c r="BH362" s="4" t="s">
        <v>45</v>
      </c>
    </row>
    <row r="363" spans="45:60" x14ac:dyDescent="0.2">
      <c r="AS363" s="4">
        <v>3692</v>
      </c>
      <c r="AT363" s="4">
        <v>15.7514</v>
      </c>
      <c r="AU363" s="4">
        <v>5.6263500000000004</v>
      </c>
      <c r="AV363" s="4">
        <v>3.7545000000000002E-2</v>
      </c>
      <c r="AW363" s="4">
        <v>354440</v>
      </c>
      <c r="AY363" s="9">
        <v>153.833333333333</v>
      </c>
      <c r="AZ363" s="9" t="s">
        <v>41</v>
      </c>
      <c r="BA363" s="4">
        <v>0</v>
      </c>
      <c r="BB363" s="4" t="s">
        <v>42</v>
      </c>
      <c r="BC363" s="4" t="s">
        <v>19</v>
      </c>
      <c r="BD363" s="4" t="s">
        <v>43</v>
      </c>
      <c r="BE363" s="4" t="s">
        <v>44</v>
      </c>
      <c r="BH363" s="4" t="s">
        <v>45</v>
      </c>
    </row>
    <row r="364" spans="45:60" x14ac:dyDescent="0.2">
      <c r="AS364" s="4">
        <v>3693</v>
      </c>
      <c r="AT364" s="4">
        <v>15.4359</v>
      </c>
      <c r="AU364" s="4">
        <v>5.2631500000000004</v>
      </c>
      <c r="AV364" s="4">
        <v>3.7391000000000001E-2</v>
      </c>
      <c r="AW364" s="4">
        <v>356028</v>
      </c>
      <c r="AY364" s="9">
        <v>153.875</v>
      </c>
      <c r="AZ364" s="9" t="s">
        <v>41</v>
      </c>
      <c r="BA364" s="4">
        <v>0</v>
      </c>
      <c r="BB364" s="4" t="s">
        <v>42</v>
      </c>
      <c r="BC364" s="4" t="s">
        <v>19</v>
      </c>
      <c r="BD364" s="4" t="s">
        <v>43</v>
      </c>
      <c r="BE364" s="4" t="s">
        <v>44</v>
      </c>
      <c r="BH364" s="4" t="s">
        <v>45</v>
      </c>
    </row>
    <row r="365" spans="45:60" x14ac:dyDescent="0.2">
      <c r="AS365" s="4">
        <v>3694</v>
      </c>
      <c r="AT365" s="4">
        <v>15.5108</v>
      </c>
      <c r="AU365" s="4">
        <v>3.28159</v>
      </c>
      <c r="AV365" s="4">
        <v>3.4242000000000002E-2</v>
      </c>
      <c r="AW365" s="4">
        <v>317492</v>
      </c>
      <c r="AY365" s="9">
        <v>153.916666666667</v>
      </c>
      <c r="AZ365" s="9" t="s">
        <v>41</v>
      </c>
      <c r="BA365" s="4">
        <v>0</v>
      </c>
      <c r="BB365" s="4" t="s">
        <v>42</v>
      </c>
      <c r="BC365" s="4" t="s">
        <v>19</v>
      </c>
      <c r="BD365" s="4" t="s">
        <v>43</v>
      </c>
      <c r="BE365" s="4" t="s">
        <v>44</v>
      </c>
      <c r="BH365" s="4" t="s">
        <v>45</v>
      </c>
    </row>
    <row r="366" spans="45:60" x14ac:dyDescent="0.2">
      <c r="AS366" s="4">
        <v>3695</v>
      </c>
      <c r="AT366" s="4">
        <v>15.570399999999999</v>
      </c>
      <c r="AU366" s="4">
        <v>3.5257200000000002</v>
      </c>
      <c r="AV366" s="4">
        <v>2.3316E-2</v>
      </c>
      <c r="AW366" s="4">
        <v>310640</v>
      </c>
      <c r="AY366" s="9">
        <v>153.958333333333</v>
      </c>
      <c r="AZ366" s="9" t="s">
        <v>41</v>
      </c>
      <c r="BA366" s="4">
        <v>0</v>
      </c>
      <c r="BB366" s="4" t="s">
        <v>42</v>
      </c>
      <c r="BC366" s="4" t="s">
        <v>19</v>
      </c>
      <c r="BD366" s="4" t="s">
        <v>43</v>
      </c>
      <c r="BE366" s="4" t="s">
        <v>44</v>
      </c>
      <c r="BH366" s="4" t="s">
        <v>45</v>
      </c>
    </row>
    <row r="367" spans="45:60" x14ac:dyDescent="0.2">
      <c r="AS367" s="4">
        <v>3696</v>
      </c>
      <c r="AT367" s="4">
        <v>15.662599999999999</v>
      </c>
      <c r="AU367" s="4">
        <v>3.4619399999999998</v>
      </c>
      <c r="AV367" s="4">
        <v>2.0334000000000001E-2</v>
      </c>
      <c r="AW367" s="4">
        <v>314504</v>
      </c>
      <c r="AY367" s="9">
        <v>154</v>
      </c>
      <c r="AZ367" s="9" t="s">
        <v>41</v>
      </c>
      <c r="BA367" s="4">
        <v>0</v>
      </c>
      <c r="BB367" s="4" t="s">
        <v>42</v>
      </c>
      <c r="BC367" s="4" t="s">
        <v>19</v>
      </c>
      <c r="BD367" s="4" t="s">
        <v>43</v>
      </c>
      <c r="BE367" s="4" t="s">
        <v>44</v>
      </c>
      <c r="BH367" s="4" t="s">
        <v>45</v>
      </c>
    </row>
    <row r="368" spans="45:60" x14ac:dyDescent="0.2">
      <c r="AS368" s="4">
        <v>3697</v>
      </c>
      <c r="AT368" s="4">
        <v>15.6897</v>
      </c>
      <c r="AU368" s="4">
        <v>3.4273400000000001</v>
      </c>
      <c r="AV368" s="4">
        <v>2.5672E-2</v>
      </c>
      <c r="AW368" s="4">
        <v>310748</v>
      </c>
      <c r="AY368" s="9">
        <v>154.041666666667</v>
      </c>
      <c r="AZ368" s="9" t="s">
        <v>41</v>
      </c>
      <c r="BA368" s="4">
        <v>0</v>
      </c>
      <c r="BB368" s="4" t="s">
        <v>42</v>
      </c>
      <c r="BC368" s="4" t="s">
        <v>19</v>
      </c>
      <c r="BD368" s="4" t="s">
        <v>43</v>
      </c>
      <c r="BE368" s="4" t="s">
        <v>44</v>
      </c>
      <c r="BH368" s="4" t="s">
        <v>45</v>
      </c>
    </row>
    <row r="369" spans="45:60" x14ac:dyDescent="0.2">
      <c r="AS369" s="4">
        <v>3698</v>
      </c>
      <c r="AT369" s="4">
        <v>16.000499999999999</v>
      </c>
      <c r="AU369" s="4">
        <v>3.3212100000000002</v>
      </c>
      <c r="AV369" s="4">
        <v>2.3775999999999999E-2</v>
      </c>
      <c r="AW369" s="4">
        <v>310084</v>
      </c>
      <c r="AY369" s="9">
        <v>154.083333333333</v>
      </c>
      <c r="AZ369" s="9" t="s">
        <v>41</v>
      </c>
      <c r="BA369" s="4">
        <v>0</v>
      </c>
      <c r="BB369" s="4" t="s">
        <v>42</v>
      </c>
      <c r="BC369" s="4" t="s">
        <v>19</v>
      </c>
      <c r="BD369" s="4" t="s">
        <v>43</v>
      </c>
      <c r="BE369" s="4" t="s">
        <v>44</v>
      </c>
      <c r="BH369" s="4" t="s">
        <v>45</v>
      </c>
    </row>
    <row r="370" spans="45:60" x14ac:dyDescent="0.2">
      <c r="AS370" s="4">
        <v>3699</v>
      </c>
      <c r="AT370" s="4">
        <v>0.58275399999999999</v>
      </c>
      <c r="AU370" s="4">
        <v>45.343600000000002</v>
      </c>
      <c r="AV370" s="4">
        <v>0.30604799999999999</v>
      </c>
      <c r="AW370" s="4">
        <v>227800</v>
      </c>
      <c r="AY370" s="9">
        <v>154.125</v>
      </c>
      <c r="AZ370" s="9" t="s">
        <v>41</v>
      </c>
      <c r="BA370" s="4">
        <v>0</v>
      </c>
      <c r="BB370" s="4" t="s">
        <v>42</v>
      </c>
      <c r="BC370" s="4" t="s">
        <v>19</v>
      </c>
      <c r="BD370" s="4" t="s">
        <v>43</v>
      </c>
      <c r="BE370" s="4" t="s">
        <v>44</v>
      </c>
      <c r="BH370" s="4" t="s">
        <v>45</v>
      </c>
    </row>
    <row r="371" spans="45:60" x14ac:dyDescent="0.2">
      <c r="AS371" s="4">
        <v>3700</v>
      </c>
      <c r="AT371" s="4">
        <v>0.58341100000000001</v>
      </c>
      <c r="AU371" s="4">
        <v>45.371200000000002</v>
      </c>
      <c r="AV371" s="4">
        <v>0.30445</v>
      </c>
      <c r="AW371" s="4">
        <v>227808</v>
      </c>
      <c r="AY371" s="9">
        <v>154.166666666667</v>
      </c>
      <c r="AZ371" s="9" t="s">
        <v>41</v>
      </c>
      <c r="BA371" s="4">
        <v>0</v>
      </c>
      <c r="BB371" s="4" t="s">
        <v>42</v>
      </c>
      <c r="BC371" s="4" t="s">
        <v>19</v>
      </c>
      <c r="BD371" s="4" t="s">
        <v>43</v>
      </c>
      <c r="BE371" s="4" t="s">
        <v>44</v>
      </c>
      <c r="BH371" s="4" t="s">
        <v>45</v>
      </c>
    </row>
    <row r="372" spans="45:60" x14ac:dyDescent="0.2">
      <c r="AS372" s="4">
        <v>3701</v>
      </c>
      <c r="AT372" s="4">
        <v>0.58528500000000006</v>
      </c>
      <c r="AU372" s="4">
        <v>47.466299999999997</v>
      </c>
      <c r="AV372" s="4">
        <v>0.33222699999999999</v>
      </c>
      <c r="AW372" s="4">
        <v>227800</v>
      </c>
      <c r="AY372" s="9">
        <v>154.208333333333</v>
      </c>
      <c r="AZ372" s="9" t="s">
        <v>41</v>
      </c>
      <c r="BA372" s="4">
        <v>0</v>
      </c>
      <c r="BB372" s="4" t="s">
        <v>42</v>
      </c>
      <c r="BC372" s="4" t="s">
        <v>19</v>
      </c>
      <c r="BD372" s="4" t="s">
        <v>43</v>
      </c>
      <c r="BE372" s="4" t="s">
        <v>44</v>
      </c>
      <c r="BH372" s="4" t="s">
        <v>45</v>
      </c>
    </row>
    <row r="373" spans="45:60" x14ac:dyDescent="0.2">
      <c r="AS373" s="4">
        <v>3702</v>
      </c>
      <c r="AT373" s="4">
        <v>0.58556900000000001</v>
      </c>
      <c r="AU373" s="4">
        <v>45.282800000000002</v>
      </c>
      <c r="AV373" s="4">
        <v>0.30523899999999998</v>
      </c>
      <c r="AW373" s="4">
        <v>227796</v>
      </c>
      <c r="AY373" s="9">
        <v>154.25</v>
      </c>
      <c r="AZ373" s="9" t="s">
        <v>41</v>
      </c>
      <c r="BA373" s="4">
        <v>0</v>
      </c>
      <c r="BB373" s="4" t="s">
        <v>42</v>
      </c>
      <c r="BC373" s="4" t="s">
        <v>19</v>
      </c>
      <c r="BD373" s="4" t="s">
        <v>43</v>
      </c>
      <c r="BE373" s="4" t="s">
        <v>44</v>
      </c>
      <c r="BH373" s="4" t="s">
        <v>45</v>
      </c>
    </row>
    <row r="374" spans="45:60" x14ac:dyDescent="0.2">
      <c r="AS374" s="4">
        <v>3703</v>
      </c>
      <c r="AT374" s="4">
        <v>0.58388799999999996</v>
      </c>
      <c r="AU374" s="4">
        <v>45.380200000000002</v>
      </c>
      <c r="AV374" s="4">
        <v>0.305562</v>
      </c>
      <c r="AW374" s="4">
        <v>227792</v>
      </c>
      <c r="AY374" s="9">
        <v>154.291666666667</v>
      </c>
      <c r="AZ374" s="9" t="s">
        <v>41</v>
      </c>
      <c r="BA374" s="4">
        <v>0</v>
      </c>
      <c r="BB374" s="4" t="s">
        <v>42</v>
      </c>
      <c r="BC374" s="4" t="s">
        <v>19</v>
      </c>
      <c r="BD374" s="4" t="s">
        <v>43</v>
      </c>
      <c r="BE374" s="4" t="s">
        <v>44</v>
      </c>
      <c r="BH374" s="4" t="s">
        <v>45</v>
      </c>
    </row>
    <row r="375" spans="45:60" x14ac:dyDescent="0.2">
      <c r="AS375" s="4">
        <v>3704</v>
      </c>
      <c r="AT375" s="4">
        <v>0.58502200000000004</v>
      </c>
      <c r="AU375" s="4">
        <v>48.467100000000002</v>
      </c>
      <c r="AV375" s="4">
        <v>0.398256</v>
      </c>
      <c r="AW375" s="4">
        <v>237032</v>
      </c>
      <c r="AY375" s="9">
        <v>154.333333333333</v>
      </c>
      <c r="AZ375" s="9" t="s">
        <v>41</v>
      </c>
      <c r="BA375" s="4">
        <v>0</v>
      </c>
      <c r="BB375" s="4" t="s">
        <v>42</v>
      </c>
      <c r="BC375" s="4" t="s">
        <v>19</v>
      </c>
      <c r="BD375" s="4" t="s">
        <v>43</v>
      </c>
      <c r="BE375" s="4" t="s">
        <v>44</v>
      </c>
      <c r="BH375" s="4" t="s">
        <v>45</v>
      </c>
    </row>
    <row r="376" spans="45:60" x14ac:dyDescent="0.2">
      <c r="AS376" s="4">
        <v>3705</v>
      </c>
      <c r="AT376" s="4">
        <v>0.58438800000000002</v>
      </c>
      <c r="AU376" s="4">
        <v>44.655999999999999</v>
      </c>
      <c r="AV376" s="4">
        <v>0.34942499999999999</v>
      </c>
      <c r="AW376" s="4">
        <v>237104</v>
      </c>
      <c r="AY376" s="9">
        <v>154.375</v>
      </c>
      <c r="AZ376" s="9" t="s">
        <v>41</v>
      </c>
      <c r="BA376" s="4">
        <v>0</v>
      </c>
      <c r="BB376" s="4" t="s">
        <v>42</v>
      </c>
      <c r="BC376" s="4" t="s">
        <v>19</v>
      </c>
      <c r="BD376" s="4" t="s">
        <v>43</v>
      </c>
      <c r="BE376" s="4" t="s">
        <v>44</v>
      </c>
      <c r="BH376" s="4" t="s">
        <v>45</v>
      </c>
    </row>
    <row r="377" spans="45:60" x14ac:dyDescent="0.2">
      <c r="AS377" s="4">
        <v>3706</v>
      </c>
      <c r="AT377" s="4">
        <v>0.58427899999999999</v>
      </c>
      <c r="AU377" s="4">
        <v>44.554099999999998</v>
      </c>
      <c r="AV377" s="4">
        <v>0.34972700000000001</v>
      </c>
      <c r="AW377" s="4">
        <v>237116</v>
      </c>
      <c r="AY377" s="9">
        <v>154.416666666667</v>
      </c>
      <c r="AZ377" s="9" t="s">
        <v>41</v>
      </c>
      <c r="BA377" s="4">
        <v>0</v>
      </c>
      <c r="BB377" s="4" t="s">
        <v>42</v>
      </c>
      <c r="BC377" s="4" t="s">
        <v>19</v>
      </c>
      <c r="BD377" s="4" t="s">
        <v>43</v>
      </c>
      <c r="BE377" s="4" t="s">
        <v>44</v>
      </c>
      <c r="BH377" s="4" t="s">
        <v>45</v>
      </c>
    </row>
    <row r="378" spans="45:60" x14ac:dyDescent="0.2">
      <c r="AS378" s="4">
        <v>3707</v>
      </c>
      <c r="AT378" s="4">
        <v>0.58441699999999996</v>
      </c>
      <c r="AU378" s="4">
        <v>44.536499999999997</v>
      </c>
      <c r="AV378" s="4">
        <v>0.34914800000000001</v>
      </c>
      <c r="AW378" s="4">
        <v>237084</v>
      </c>
      <c r="AY378" s="9">
        <v>154.458333333333</v>
      </c>
      <c r="AZ378" s="9" t="s">
        <v>41</v>
      </c>
      <c r="BA378" s="4">
        <v>0</v>
      </c>
      <c r="BB378" s="4" t="s">
        <v>42</v>
      </c>
      <c r="BC378" s="4" t="s">
        <v>19</v>
      </c>
      <c r="BD378" s="4" t="s">
        <v>43</v>
      </c>
      <c r="BE378" s="4" t="s">
        <v>44</v>
      </c>
      <c r="BH378" s="4" t="s">
        <v>45</v>
      </c>
    </row>
    <row r="379" spans="45:60" x14ac:dyDescent="0.2">
      <c r="AS379" s="4">
        <v>3708</v>
      </c>
      <c r="AT379" s="4">
        <v>0.58372199999999996</v>
      </c>
      <c r="AU379" s="4">
        <v>44.511000000000003</v>
      </c>
      <c r="AV379" s="4">
        <v>0.34990900000000003</v>
      </c>
      <c r="AW379" s="4">
        <v>237028</v>
      </c>
      <c r="AY379" s="9">
        <v>154.5</v>
      </c>
      <c r="AZ379" s="9" t="s">
        <v>41</v>
      </c>
      <c r="BA379" s="4">
        <v>0</v>
      </c>
      <c r="BB379" s="4" t="s">
        <v>42</v>
      </c>
      <c r="BC379" s="4" t="s">
        <v>19</v>
      </c>
      <c r="BD379" s="4" t="s">
        <v>43</v>
      </c>
      <c r="BE379" s="4" t="s">
        <v>44</v>
      </c>
      <c r="BH379" s="4" t="s">
        <v>45</v>
      </c>
    </row>
    <row r="380" spans="45:60" x14ac:dyDescent="0.2">
      <c r="AS380" s="4">
        <v>3709</v>
      </c>
      <c r="AT380" s="4">
        <v>0.58415099999999998</v>
      </c>
      <c r="AU380" s="4">
        <v>40.330800000000004</v>
      </c>
      <c r="AV380" s="4">
        <v>0.57903800000000005</v>
      </c>
      <c r="AW380" s="4">
        <v>232400</v>
      </c>
      <c r="AY380" s="9">
        <v>154.541666666667</v>
      </c>
      <c r="AZ380" s="9" t="s">
        <v>41</v>
      </c>
      <c r="BA380" s="4">
        <v>0</v>
      </c>
      <c r="BB380" s="4" t="s">
        <v>42</v>
      </c>
      <c r="BC380" s="4" t="s">
        <v>19</v>
      </c>
      <c r="BD380" s="4" t="s">
        <v>43</v>
      </c>
      <c r="BE380" s="4" t="s">
        <v>44</v>
      </c>
      <c r="BH380" s="4" t="s">
        <v>45</v>
      </c>
    </row>
    <row r="381" spans="45:60" x14ac:dyDescent="0.2">
      <c r="AS381" s="4">
        <v>3710</v>
      </c>
      <c r="AT381" s="4">
        <v>0.57425099999999996</v>
      </c>
      <c r="AU381" s="4">
        <v>39.907400000000003</v>
      </c>
      <c r="AV381" s="4">
        <v>0.62512699999999999</v>
      </c>
      <c r="AW381" s="4">
        <v>234008</v>
      </c>
      <c r="AY381" s="9">
        <v>154.583333333333</v>
      </c>
      <c r="AZ381" s="9" t="s">
        <v>41</v>
      </c>
      <c r="BA381" s="4">
        <v>0</v>
      </c>
      <c r="BB381" s="4" t="s">
        <v>42</v>
      </c>
      <c r="BC381" s="4" t="s">
        <v>19</v>
      </c>
      <c r="BD381" s="4" t="s">
        <v>43</v>
      </c>
      <c r="BE381" s="4" t="s">
        <v>44</v>
      </c>
      <c r="BH381" s="4" t="s">
        <v>45</v>
      </c>
    </row>
    <row r="382" spans="45:60" x14ac:dyDescent="0.2">
      <c r="AS382" s="4">
        <v>3711</v>
      </c>
      <c r="AT382" s="4">
        <v>0.58550599999999997</v>
      </c>
      <c r="AU382" s="4">
        <v>39.405500000000004</v>
      </c>
      <c r="AV382" s="4">
        <v>0.57880799999999999</v>
      </c>
      <c r="AW382" s="4">
        <v>232264</v>
      </c>
      <c r="AY382" s="9">
        <v>154.625</v>
      </c>
      <c r="AZ382" s="9" t="s">
        <v>41</v>
      </c>
      <c r="BA382" s="4">
        <v>0</v>
      </c>
      <c r="BB382" s="4" t="s">
        <v>42</v>
      </c>
      <c r="BC382" s="4" t="s">
        <v>19</v>
      </c>
      <c r="BD382" s="4" t="s">
        <v>43</v>
      </c>
      <c r="BE382" s="4" t="s">
        <v>44</v>
      </c>
      <c r="BH382" s="4" t="s">
        <v>45</v>
      </c>
    </row>
    <row r="383" spans="45:60" x14ac:dyDescent="0.2">
      <c r="AS383" s="4">
        <v>3712</v>
      </c>
      <c r="AT383" s="4">
        <v>0.58373900000000001</v>
      </c>
      <c r="AU383" s="4">
        <v>39.488199999999999</v>
      </c>
      <c r="AV383" s="4">
        <v>0.57731699999999997</v>
      </c>
      <c r="AW383" s="4">
        <v>232308</v>
      </c>
      <c r="AY383" s="9">
        <v>154.666666666667</v>
      </c>
      <c r="AZ383" s="9" t="s">
        <v>41</v>
      </c>
      <c r="BA383" s="4">
        <v>0</v>
      </c>
      <c r="BB383" s="4" t="s">
        <v>42</v>
      </c>
      <c r="BC383" s="4" t="s">
        <v>19</v>
      </c>
      <c r="BD383" s="4" t="s">
        <v>43</v>
      </c>
      <c r="BE383" s="4" t="s">
        <v>44</v>
      </c>
      <c r="BH383" s="4" t="s">
        <v>45</v>
      </c>
    </row>
    <row r="384" spans="45:60" x14ac:dyDescent="0.2">
      <c r="AS384" s="4">
        <v>3713</v>
      </c>
      <c r="AT384" s="4">
        <v>0.58310700000000004</v>
      </c>
      <c r="AU384" s="4">
        <v>39.530099999999997</v>
      </c>
      <c r="AV384" s="4">
        <v>0.578233</v>
      </c>
      <c r="AW384" s="4">
        <v>232256</v>
      </c>
      <c r="AY384" s="9">
        <v>154.708333333333</v>
      </c>
      <c r="AZ384" s="9" t="s">
        <v>41</v>
      </c>
      <c r="BA384" s="4">
        <v>0</v>
      </c>
      <c r="BB384" s="4" t="s">
        <v>42</v>
      </c>
      <c r="BC384" s="4" t="s">
        <v>19</v>
      </c>
      <c r="BD384" s="4" t="s">
        <v>43</v>
      </c>
      <c r="BE384" s="4" t="s">
        <v>44</v>
      </c>
      <c r="BH384" s="4" t="s">
        <v>45</v>
      </c>
    </row>
    <row r="385" spans="45:60" x14ac:dyDescent="0.2">
      <c r="AS385" s="4">
        <v>3714</v>
      </c>
      <c r="AT385" s="4">
        <v>0.58390900000000001</v>
      </c>
      <c r="AU385" s="4">
        <v>29.838000000000001</v>
      </c>
      <c r="AV385" s="4">
        <v>0.94823500000000005</v>
      </c>
      <c r="AW385" s="4">
        <v>229112</v>
      </c>
      <c r="AY385" s="9">
        <v>154.75</v>
      </c>
      <c r="AZ385" s="9" t="s">
        <v>41</v>
      </c>
      <c r="BA385" s="4">
        <v>0</v>
      </c>
      <c r="BB385" s="4" t="s">
        <v>42</v>
      </c>
      <c r="BC385" s="4" t="s">
        <v>19</v>
      </c>
      <c r="BD385" s="4" t="s">
        <v>43</v>
      </c>
      <c r="BE385" s="4" t="s">
        <v>44</v>
      </c>
      <c r="BH385" s="4" t="s">
        <v>45</v>
      </c>
    </row>
    <row r="386" spans="45:60" x14ac:dyDescent="0.2">
      <c r="AS386" s="4">
        <v>3715</v>
      </c>
      <c r="AT386" s="4">
        <v>0.58276899999999998</v>
      </c>
      <c r="AU386" s="4">
        <v>30.3232</v>
      </c>
      <c r="AV386" s="4">
        <v>0.98175800000000002</v>
      </c>
      <c r="AW386" s="4">
        <v>229108</v>
      </c>
      <c r="AY386" s="9">
        <v>154.791666666667</v>
      </c>
      <c r="AZ386" s="9" t="s">
        <v>41</v>
      </c>
      <c r="BA386" s="4">
        <v>0</v>
      </c>
      <c r="BB386" s="4" t="s">
        <v>42</v>
      </c>
      <c r="BC386" s="4" t="s">
        <v>19</v>
      </c>
      <c r="BD386" s="4" t="s">
        <v>43</v>
      </c>
      <c r="BE386" s="4" t="s">
        <v>44</v>
      </c>
      <c r="BH386" s="4" t="s">
        <v>45</v>
      </c>
    </row>
    <row r="387" spans="45:60" x14ac:dyDescent="0.2">
      <c r="AS387" s="4">
        <v>3716</v>
      </c>
      <c r="AT387" s="4">
        <v>0.58419500000000002</v>
      </c>
      <c r="AU387" s="4">
        <v>30.645199999999999</v>
      </c>
      <c r="AV387" s="4">
        <v>1.0686</v>
      </c>
      <c r="AW387" s="4">
        <v>229116</v>
      </c>
      <c r="AY387" s="9">
        <v>154.833333333333</v>
      </c>
      <c r="AZ387" s="9" t="s">
        <v>41</v>
      </c>
      <c r="BA387" s="4">
        <v>0</v>
      </c>
      <c r="BB387" s="4" t="s">
        <v>42</v>
      </c>
      <c r="BC387" s="4" t="s">
        <v>19</v>
      </c>
      <c r="BD387" s="4" t="s">
        <v>43</v>
      </c>
      <c r="BE387" s="4" t="s">
        <v>44</v>
      </c>
      <c r="BH387" s="4" t="s">
        <v>45</v>
      </c>
    </row>
    <row r="388" spans="45:60" x14ac:dyDescent="0.2">
      <c r="AS388" s="4">
        <v>3717</v>
      </c>
      <c r="AT388" s="4">
        <v>0.58488700000000005</v>
      </c>
      <c r="AU388" s="4">
        <v>29.964099999999998</v>
      </c>
      <c r="AV388" s="4">
        <v>1.01885</v>
      </c>
      <c r="AW388" s="4">
        <v>229136</v>
      </c>
      <c r="AY388" s="9">
        <v>154.875</v>
      </c>
      <c r="AZ388" s="9" t="s">
        <v>41</v>
      </c>
      <c r="BA388" s="4">
        <v>0</v>
      </c>
      <c r="BB388" s="4" t="s">
        <v>42</v>
      </c>
      <c r="BC388" s="4" t="s">
        <v>19</v>
      </c>
      <c r="BD388" s="4" t="s">
        <v>43</v>
      </c>
      <c r="BE388" s="4" t="s">
        <v>44</v>
      </c>
      <c r="BH388" s="4" t="s">
        <v>45</v>
      </c>
    </row>
    <row r="389" spans="45:60" x14ac:dyDescent="0.2">
      <c r="AS389" s="4">
        <v>3718</v>
      </c>
      <c r="AT389" s="4">
        <v>0.58355599999999996</v>
      </c>
      <c r="AU389" s="4">
        <v>29.5703</v>
      </c>
      <c r="AV389" s="4">
        <v>0.95519299999999996</v>
      </c>
      <c r="AW389" s="4">
        <v>229108</v>
      </c>
      <c r="AY389" s="9">
        <v>154.916666666667</v>
      </c>
      <c r="AZ389" s="9" t="s">
        <v>41</v>
      </c>
      <c r="BA389" s="4">
        <v>0</v>
      </c>
      <c r="BB389" s="4" t="s">
        <v>42</v>
      </c>
      <c r="BC389" s="4" t="s">
        <v>19</v>
      </c>
      <c r="BD389" s="4" t="s">
        <v>43</v>
      </c>
      <c r="BE389" s="4" t="s">
        <v>44</v>
      </c>
      <c r="BH389" s="4" t="s">
        <v>45</v>
      </c>
    </row>
    <row r="390" spans="45:60" x14ac:dyDescent="0.2">
      <c r="AS390" s="4">
        <v>3719</v>
      </c>
      <c r="AT390" s="4">
        <v>0.28958499999999998</v>
      </c>
      <c r="AU390" s="4">
        <v>10.467599999999999</v>
      </c>
      <c r="AV390" s="4">
        <v>0.60037399999999996</v>
      </c>
      <c r="AW390" s="4">
        <v>119240</v>
      </c>
      <c r="AY390" s="9">
        <v>154.958333333333</v>
      </c>
      <c r="AZ390" s="9" t="s">
        <v>41</v>
      </c>
      <c r="BA390" s="4">
        <v>0</v>
      </c>
      <c r="BB390" s="4" t="s">
        <v>42</v>
      </c>
      <c r="BC390" s="4" t="s">
        <v>19</v>
      </c>
      <c r="BD390" s="4" t="s">
        <v>43</v>
      </c>
      <c r="BE390" s="4" t="s">
        <v>44</v>
      </c>
      <c r="BH390" s="4" t="s">
        <v>45</v>
      </c>
    </row>
    <row r="391" spans="45:60" x14ac:dyDescent="0.2">
      <c r="AS391" s="4">
        <v>3720</v>
      </c>
      <c r="AT391" s="4">
        <v>0.29069800000000001</v>
      </c>
      <c r="AU391" s="4">
        <v>10.2186</v>
      </c>
      <c r="AV391" s="4">
        <v>0.56806199999999996</v>
      </c>
      <c r="AW391" s="4">
        <v>119248</v>
      </c>
      <c r="AY391" s="9">
        <v>155</v>
      </c>
      <c r="AZ391" s="9" t="s">
        <v>41</v>
      </c>
      <c r="BA391" s="4">
        <v>0</v>
      </c>
      <c r="BB391" s="4" t="s">
        <v>42</v>
      </c>
      <c r="BC391" s="4" t="s">
        <v>19</v>
      </c>
      <c r="BD391" s="4" t="s">
        <v>43</v>
      </c>
      <c r="BE391" s="4" t="s">
        <v>44</v>
      </c>
      <c r="BH391" s="4" t="s">
        <v>45</v>
      </c>
    </row>
    <row r="392" spans="45:60" x14ac:dyDescent="0.2">
      <c r="AS392" s="4">
        <v>3721</v>
      </c>
      <c r="AT392" s="4">
        <v>0.29024</v>
      </c>
      <c r="AU392" s="4">
        <v>10.2454</v>
      </c>
      <c r="AV392" s="4">
        <v>0.57483399999999996</v>
      </c>
      <c r="AW392" s="4">
        <v>119252</v>
      </c>
      <c r="AY392" s="9">
        <v>155.041666666667</v>
      </c>
      <c r="AZ392" s="9" t="s">
        <v>41</v>
      </c>
      <c r="BA392" s="4">
        <v>0</v>
      </c>
      <c r="BB392" s="4" t="s">
        <v>42</v>
      </c>
      <c r="BC392" s="4" t="s">
        <v>19</v>
      </c>
      <c r="BD392" s="4" t="s">
        <v>43</v>
      </c>
      <c r="BE392" s="4" t="s">
        <v>44</v>
      </c>
      <c r="BH392" s="4" t="s">
        <v>45</v>
      </c>
    </row>
    <row r="393" spans="45:60" x14ac:dyDescent="0.2">
      <c r="AS393" s="4">
        <v>3722</v>
      </c>
      <c r="AT393" s="4">
        <v>0.29083900000000001</v>
      </c>
      <c r="AU393" s="4">
        <v>10.1732</v>
      </c>
      <c r="AV393" s="4">
        <v>0.56561700000000004</v>
      </c>
      <c r="AW393" s="4">
        <v>119248</v>
      </c>
      <c r="AY393" s="9">
        <v>155.083333333333</v>
      </c>
      <c r="AZ393" s="9" t="s">
        <v>41</v>
      </c>
      <c r="BA393" s="4">
        <v>0</v>
      </c>
      <c r="BB393" s="4" t="s">
        <v>42</v>
      </c>
      <c r="BC393" s="4" t="s">
        <v>19</v>
      </c>
      <c r="BD393" s="4" t="s">
        <v>43</v>
      </c>
      <c r="BE393" s="4" t="s">
        <v>44</v>
      </c>
      <c r="BH393" s="4" t="s">
        <v>45</v>
      </c>
    </row>
    <row r="394" spans="45:60" x14ac:dyDescent="0.2">
      <c r="AS394" s="4">
        <v>3723</v>
      </c>
      <c r="AT394" s="4">
        <v>0.29121200000000003</v>
      </c>
      <c r="AU394" s="4">
        <v>10.2331</v>
      </c>
      <c r="AV394" s="4">
        <v>0.571855</v>
      </c>
      <c r="AW394" s="4">
        <v>119256</v>
      </c>
      <c r="AY394" s="9">
        <v>155.125</v>
      </c>
      <c r="AZ394" s="9" t="s">
        <v>41</v>
      </c>
      <c r="BA394" s="4">
        <v>0</v>
      </c>
      <c r="BB394" s="4" t="s">
        <v>42</v>
      </c>
      <c r="BC394" s="4" t="s">
        <v>19</v>
      </c>
      <c r="BD394" s="4" t="s">
        <v>43</v>
      </c>
      <c r="BE394" s="4" t="s">
        <v>44</v>
      </c>
      <c r="BH394" s="4" t="s">
        <v>45</v>
      </c>
    </row>
    <row r="395" spans="45:60" x14ac:dyDescent="0.2">
      <c r="AS395" s="4">
        <v>3724</v>
      </c>
      <c r="AT395" s="4">
        <v>0.56540900000000005</v>
      </c>
      <c r="AU395" s="4">
        <v>18.3398</v>
      </c>
      <c r="AV395" s="4">
        <v>0</v>
      </c>
      <c r="AW395" s="4">
        <v>282300</v>
      </c>
      <c r="AY395" s="9">
        <v>155.166666666667</v>
      </c>
      <c r="AZ395" s="9" t="s">
        <v>41</v>
      </c>
      <c r="BA395" s="4">
        <v>0</v>
      </c>
      <c r="BB395" s="4" t="s">
        <v>42</v>
      </c>
      <c r="BC395" s="4" t="s">
        <v>19</v>
      </c>
      <c r="BD395" s="4" t="s">
        <v>43</v>
      </c>
      <c r="BE395" s="4" t="s">
        <v>44</v>
      </c>
      <c r="BH395" s="4" t="s">
        <v>45</v>
      </c>
    </row>
    <row r="396" spans="45:60" x14ac:dyDescent="0.2">
      <c r="AS396" s="4">
        <v>3725</v>
      </c>
      <c r="AT396" s="4">
        <v>0.443409</v>
      </c>
      <c r="AU396" s="4">
        <v>17.948599999999999</v>
      </c>
      <c r="AV396" s="4">
        <v>0</v>
      </c>
      <c r="AW396" s="4">
        <v>274128</v>
      </c>
      <c r="AY396" s="9">
        <v>155.208333333333</v>
      </c>
      <c r="AZ396" s="9" t="s">
        <v>41</v>
      </c>
      <c r="BA396" s="4">
        <v>0</v>
      </c>
      <c r="BB396" s="4" t="s">
        <v>42</v>
      </c>
      <c r="BC396" s="4" t="s">
        <v>19</v>
      </c>
      <c r="BD396" s="4" t="s">
        <v>43</v>
      </c>
      <c r="BE396" s="4" t="s">
        <v>44</v>
      </c>
      <c r="BH396" s="4" t="s">
        <v>45</v>
      </c>
    </row>
    <row r="397" spans="45:60" x14ac:dyDescent="0.2">
      <c r="AS397" s="4">
        <v>3726</v>
      </c>
      <c r="AT397" s="4">
        <v>0.49432500000000001</v>
      </c>
      <c r="AU397" s="4">
        <v>18.045999999999999</v>
      </c>
      <c r="AV397" s="4">
        <v>0</v>
      </c>
      <c r="AW397" s="4">
        <v>286268</v>
      </c>
      <c r="AY397" s="9">
        <v>155.25</v>
      </c>
      <c r="AZ397" s="9" t="s">
        <v>41</v>
      </c>
      <c r="BA397" s="4">
        <v>0</v>
      </c>
      <c r="BB397" s="4" t="s">
        <v>42</v>
      </c>
      <c r="BC397" s="4" t="s">
        <v>19</v>
      </c>
      <c r="BD397" s="4" t="s">
        <v>43</v>
      </c>
      <c r="BE397" s="4" t="s">
        <v>44</v>
      </c>
      <c r="BH397" s="4" t="s">
        <v>45</v>
      </c>
    </row>
    <row r="398" spans="45:60" x14ac:dyDescent="0.2">
      <c r="AS398" s="4">
        <v>3727</v>
      </c>
      <c r="AT398" s="4">
        <v>0.51971699999999998</v>
      </c>
      <c r="AU398" s="4">
        <v>17.2593</v>
      </c>
      <c r="AV398" s="4">
        <v>0</v>
      </c>
      <c r="AW398" s="4">
        <v>267068</v>
      </c>
      <c r="AY398" s="9">
        <v>155.291666666667</v>
      </c>
      <c r="AZ398" s="9" t="s">
        <v>41</v>
      </c>
      <c r="BA398" s="4">
        <v>0</v>
      </c>
      <c r="BB398" s="4" t="s">
        <v>42</v>
      </c>
      <c r="BC398" s="4" t="s">
        <v>19</v>
      </c>
      <c r="BD398" s="4" t="s">
        <v>43</v>
      </c>
      <c r="BE398" s="4" t="s">
        <v>44</v>
      </c>
      <c r="BH398" s="4" t="s">
        <v>45</v>
      </c>
    </row>
    <row r="399" spans="45:60" x14ac:dyDescent="0.2">
      <c r="AS399" s="4">
        <v>3728</v>
      </c>
      <c r="AT399" s="4">
        <v>0.43969599999999998</v>
      </c>
      <c r="AU399" s="4">
        <v>17.0169</v>
      </c>
      <c r="AV399" s="4">
        <v>0</v>
      </c>
      <c r="AW399" s="4">
        <v>240596</v>
      </c>
      <c r="AY399" s="9">
        <v>155.333333333333</v>
      </c>
      <c r="AZ399" s="9" t="s">
        <v>41</v>
      </c>
      <c r="BA399" s="4">
        <v>0</v>
      </c>
      <c r="BB399" s="4" t="s">
        <v>42</v>
      </c>
      <c r="BC399" s="4" t="s">
        <v>19</v>
      </c>
      <c r="BD399" s="4" t="s">
        <v>43</v>
      </c>
      <c r="BE399" s="4" t="s">
        <v>44</v>
      </c>
      <c r="BH399" s="4" t="s">
        <v>45</v>
      </c>
    </row>
    <row r="400" spans="45:60" x14ac:dyDescent="0.2">
      <c r="AS400" s="4">
        <v>3729</v>
      </c>
      <c r="AT400" s="4">
        <v>0.56093400000000004</v>
      </c>
      <c r="AU400" s="4">
        <v>18.5916</v>
      </c>
      <c r="AV400" s="4">
        <v>0</v>
      </c>
      <c r="AW400" s="4">
        <v>267076</v>
      </c>
      <c r="AY400" s="9">
        <v>155.375</v>
      </c>
      <c r="AZ400" s="9" t="s">
        <v>41</v>
      </c>
      <c r="BA400" s="4">
        <v>0</v>
      </c>
      <c r="BB400" s="4" t="s">
        <v>42</v>
      </c>
      <c r="BC400" s="4" t="s">
        <v>19</v>
      </c>
      <c r="BD400" s="4" t="s">
        <v>43</v>
      </c>
      <c r="BE400" s="4" t="s">
        <v>44</v>
      </c>
      <c r="BH400" s="4" t="s">
        <v>45</v>
      </c>
    </row>
    <row r="401" spans="45:60" x14ac:dyDescent="0.2">
      <c r="AS401" s="4">
        <v>3730</v>
      </c>
      <c r="AT401" s="4">
        <v>0.56819200000000003</v>
      </c>
      <c r="AU401" s="4">
        <v>16.877099999999999</v>
      </c>
      <c r="AV401" s="4">
        <v>0</v>
      </c>
      <c r="AW401" s="4">
        <v>274312</v>
      </c>
      <c r="AY401" s="9">
        <v>155.416666666667</v>
      </c>
      <c r="AZ401" s="9" t="s">
        <v>41</v>
      </c>
      <c r="BA401" s="4">
        <v>0</v>
      </c>
      <c r="BB401" s="4" t="s">
        <v>42</v>
      </c>
      <c r="BC401" s="4" t="s">
        <v>19</v>
      </c>
      <c r="BD401" s="4" t="s">
        <v>43</v>
      </c>
      <c r="BE401" s="4" t="s">
        <v>44</v>
      </c>
      <c r="BH401" s="4" t="s">
        <v>45</v>
      </c>
    </row>
    <row r="402" spans="45:60" x14ac:dyDescent="0.2">
      <c r="AS402" s="4">
        <v>3731</v>
      </c>
      <c r="AT402" s="4">
        <v>0.48647800000000002</v>
      </c>
      <c r="AU402" s="4">
        <v>17.5032</v>
      </c>
      <c r="AV402" s="4">
        <v>0</v>
      </c>
      <c r="AW402" s="4">
        <v>264552</v>
      </c>
      <c r="AY402" s="9">
        <v>155.458333333333</v>
      </c>
      <c r="AZ402" s="9" t="s">
        <v>41</v>
      </c>
      <c r="BA402" s="4">
        <v>0</v>
      </c>
      <c r="BB402" s="4" t="s">
        <v>42</v>
      </c>
      <c r="BC402" s="4" t="s">
        <v>19</v>
      </c>
      <c r="BD402" s="4" t="s">
        <v>43</v>
      </c>
      <c r="BE402" s="4" t="s">
        <v>44</v>
      </c>
      <c r="BH402" s="4" t="s">
        <v>45</v>
      </c>
    </row>
    <row r="403" spans="45:60" x14ac:dyDescent="0.2">
      <c r="AS403" s="4">
        <v>3732</v>
      </c>
      <c r="AT403" s="4">
        <v>0.50843400000000005</v>
      </c>
      <c r="AU403" s="4">
        <v>17.096900000000002</v>
      </c>
      <c r="AV403" s="4">
        <v>0</v>
      </c>
      <c r="AW403" s="4">
        <v>259924</v>
      </c>
      <c r="AY403" s="9">
        <v>155.5</v>
      </c>
      <c r="AZ403" s="9" t="s">
        <v>41</v>
      </c>
      <c r="BA403" s="4">
        <v>0</v>
      </c>
      <c r="BB403" s="4" t="s">
        <v>42</v>
      </c>
      <c r="BC403" s="4" t="s">
        <v>19</v>
      </c>
      <c r="BD403" s="4" t="s">
        <v>43</v>
      </c>
      <c r="BE403" s="4" t="s">
        <v>44</v>
      </c>
      <c r="BH403" s="4" t="s">
        <v>45</v>
      </c>
    </row>
    <row r="404" spans="45:60" x14ac:dyDescent="0.2">
      <c r="AS404" s="4">
        <v>3733</v>
      </c>
      <c r="AT404" s="4">
        <v>0.62593100000000002</v>
      </c>
      <c r="AU404" s="4">
        <v>17.2319</v>
      </c>
      <c r="AV404" s="4">
        <v>0</v>
      </c>
      <c r="AW404" s="4">
        <v>272288</v>
      </c>
      <c r="AY404" s="9">
        <v>155.541666666667</v>
      </c>
      <c r="AZ404" s="9" t="s">
        <v>41</v>
      </c>
      <c r="BA404" s="4">
        <v>0</v>
      </c>
      <c r="BB404" s="4" t="s">
        <v>42</v>
      </c>
      <c r="BC404" s="4" t="s">
        <v>19</v>
      </c>
      <c r="BD404" s="4" t="s">
        <v>43</v>
      </c>
      <c r="BE404" s="4" t="s">
        <v>44</v>
      </c>
      <c r="BH404" s="4" t="s">
        <v>45</v>
      </c>
    </row>
    <row r="405" spans="45:60" x14ac:dyDescent="0.2">
      <c r="AS405" s="4">
        <v>3734</v>
      </c>
      <c r="AT405" s="4">
        <v>0.56939899999999999</v>
      </c>
      <c r="AU405" s="4">
        <v>16.251100000000001</v>
      </c>
      <c r="AV405" s="4">
        <v>0</v>
      </c>
      <c r="AW405" s="4">
        <v>267320</v>
      </c>
      <c r="AY405" s="9">
        <v>155.583333333333</v>
      </c>
      <c r="AZ405" s="9" t="s">
        <v>41</v>
      </c>
      <c r="BA405" s="4">
        <v>0</v>
      </c>
      <c r="BB405" s="4" t="s">
        <v>42</v>
      </c>
      <c r="BC405" s="4" t="s">
        <v>19</v>
      </c>
      <c r="BD405" s="4" t="s">
        <v>43</v>
      </c>
      <c r="BE405" s="4" t="s">
        <v>44</v>
      </c>
      <c r="BH405" s="4" t="s">
        <v>45</v>
      </c>
    </row>
    <row r="406" spans="45:60" x14ac:dyDescent="0.2">
      <c r="AS406" s="4">
        <v>3735</v>
      </c>
      <c r="AT406" s="4">
        <v>0.57465299999999997</v>
      </c>
      <c r="AU406" s="4">
        <v>15.691800000000001</v>
      </c>
      <c r="AV406" s="4">
        <v>0</v>
      </c>
      <c r="AW406" s="4">
        <v>267252</v>
      </c>
      <c r="AY406" s="9">
        <v>155.625</v>
      </c>
      <c r="AZ406" s="9" t="s">
        <v>41</v>
      </c>
      <c r="BA406" s="4">
        <v>0</v>
      </c>
      <c r="BB406" s="4" t="s">
        <v>42</v>
      </c>
      <c r="BC406" s="4" t="s">
        <v>19</v>
      </c>
      <c r="BD406" s="4" t="s">
        <v>43</v>
      </c>
      <c r="BE406" s="4" t="s">
        <v>44</v>
      </c>
      <c r="BH406" s="4" t="s">
        <v>45</v>
      </c>
    </row>
    <row r="407" spans="45:60" x14ac:dyDescent="0.2">
      <c r="AS407" s="4">
        <v>3736</v>
      </c>
      <c r="AT407" s="4">
        <v>0.53974699999999998</v>
      </c>
      <c r="AU407" s="4">
        <v>16.004799999999999</v>
      </c>
      <c r="AV407" s="4">
        <v>0</v>
      </c>
      <c r="AW407" s="4">
        <v>268848</v>
      </c>
      <c r="AY407" s="9">
        <v>155.666666666667</v>
      </c>
      <c r="AZ407" s="9" t="s">
        <v>41</v>
      </c>
      <c r="BA407" s="4">
        <v>0</v>
      </c>
      <c r="BB407" s="4" t="s">
        <v>42</v>
      </c>
      <c r="BC407" s="4" t="s">
        <v>19</v>
      </c>
      <c r="BD407" s="4" t="s">
        <v>43</v>
      </c>
      <c r="BE407" s="4" t="s">
        <v>44</v>
      </c>
      <c r="BH407" s="4" t="s">
        <v>45</v>
      </c>
    </row>
    <row r="408" spans="45:60" x14ac:dyDescent="0.2">
      <c r="AS408" s="4">
        <v>3737</v>
      </c>
      <c r="AT408" s="4">
        <v>0.47096399999999999</v>
      </c>
      <c r="AU408" s="4">
        <v>15.673</v>
      </c>
      <c r="AV408" s="4">
        <v>0</v>
      </c>
      <c r="AW408" s="4">
        <v>270088</v>
      </c>
      <c r="AY408" s="9">
        <v>155.708333333333</v>
      </c>
      <c r="AZ408" s="9" t="s">
        <v>41</v>
      </c>
      <c r="BA408" s="4">
        <v>0</v>
      </c>
      <c r="BB408" s="4" t="s">
        <v>42</v>
      </c>
      <c r="BC408" s="4" t="s">
        <v>19</v>
      </c>
      <c r="BD408" s="4" t="s">
        <v>43</v>
      </c>
      <c r="BE408" s="4" t="s">
        <v>44</v>
      </c>
      <c r="BH408" s="4" t="s">
        <v>45</v>
      </c>
    </row>
    <row r="409" spans="45:60" x14ac:dyDescent="0.2">
      <c r="AS409" s="4">
        <v>3738</v>
      </c>
      <c r="AT409" s="4">
        <v>0.45289699999999999</v>
      </c>
      <c r="AU409" s="4">
        <v>15.5093</v>
      </c>
      <c r="AV409" s="4">
        <v>0</v>
      </c>
      <c r="AW409" s="4">
        <v>268912</v>
      </c>
      <c r="AY409" s="9">
        <v>155.75</v>
      </c>
      <c r="AZ409" s="9" t="s">
        <v>41</v>
      </c>
      <c r="BA409" s="4">
        <v>0</v>
      </c>
      <c r="BB409" s="4" t="s">
        <v>42</v>
      </c>
      <c r="BC409" s="4" t="s">
        <v>19</v>
      </c>
      <c r="BD409" s="4" t="s">
        <v>43</v>
      </c>
      <c r="BE409" s="4" t="s">
        <v>44</v>
      </c>
      <c r="BH409" s="4" t="s">
        <v>45</v>
      </c>
    </row>
    <row r="410" spans="45:60" x14ac:dyDescent="0.2">
      <c r="AS410" s="4">
        <v>3739</v>
      </c>
      <c r="AT410" s="4">
        <v>0.52190499999999995</v>
      </c>
      <c r="AU410" s="4">
        <v>13.321400000000001</v>
      </c>
      <c r="AV410" s="4">
        <v>0</v>
      </c>
      <c r="AW410" s="4">
        <v>266272</v>
      </c>
      <c r="AY410" s="9">
        <v>155.791666666667</v>
      </c>
      <c r="AZ410" s="9" t="s">
        <v>41</v>
      </c>
      <c r="BA410" s="4">
        <v>0</v>
      </c>
      <c r="BB410" s="4" t="s">
        <v>42</v>
      </c>
      <c r="BC410" s="4" t="s">
        <v>19</v>
      </c>
      <c r="BD410" s="4" t="s">
        <v>43</v>
      </c>
      <c r="BE410" s="4" t="s">
        <v>44</v>
      </c>
      <c r="BH410" s="4" t="s">
        <v>45</v>
      </c>
    </row>
    <row r="411" spans="45:60" x14ac:dyDescent="0.2">
      <c r="AS411" s="4">
        <v>3740</v>
      </c>
      <c r="AT411" s="4">
        <v>0.44170700000000002</v>
      </c>
      <c r="AU411" s="4">
        <v>12.802899999999999</v>
      </c>
      <c r="AV411" s="4">
        <v>0</v>
      </c>
      <c r="AW411" s="4">
        <v>268528</v>
      </c>
      <c r="AY411" s="9">
        <v>155.833333333333</v>
      </c>
      <c r="AZ411" s="9" t="s">
        <v>41</v>
      </c>
      <c r="BA411" s="4">
        <v>0</v>
      </c>
      <c r="BB411" s="4" t="s">
        <v>42</v>
      </c>
      <c r="BC411" s="4" t="s">
        <v>19</v>
      </c>
      <c r="BD411" s="4" t="s">
        <v>43</v>
      </c>
      <c r="BE411" s="4" t="s">
        <v>44</v>
      </c>
      <c r="BH411" s="4" t="s">
        <v>45</v>
      </c>
    </row>
    <row r="412" spans="45:60" x14ac:dyDescent="0.2">
      <c r="AS412" s="4">
        <v>3741</v>
      </c>
      <c r="AT412" s="4">
        <v>0.55756700000000003</v>
      </c>
      <c r="AU412" s="4">
        <v>12.7059</v>
      </c>
      <c r="AV412" s="4">
        <v>0</v>
      </c>
      <c r="AW412" s="4">
        <v>267516</v>
      </c>
      <c r="AY412" s="9">
        <v>155.875</v>
      </c>
      <c r="AZ412" s="9" t="s">
        <v>41</v>
      </c>
      <c r="BA412" s="4">
        <v>0</v>
      </c>
      <c r="BB412" s="4" t="s">
        <v>42</v>
      </c>
      <c r="BC412" s="4" t="s">
        <v>19</v>
      </c>
      <c r="BD412" s="4" t="s">
        <v>43</v>
      </c>
      <c r="BE412" s="4" t="s">
        <v>44</v>
      </c>
      <c r="BH412" s="4" t="s">
        <v>45</v>
      </c>
    </row>
    <row r="413" spans="45:60" x14ac:dyDescent="0.2">
      <c r="AS413" s="4">
        <v>3742</v>
      </c>
      <c r="AT413" s="4">
        <v>0.59120600000000001</v>
      </c>
      <c r="AU413" s="4">
        <v>12.698499999999999</v>
      </c>
      <c r="AV413" s="4">
        <v>0</v>
      </c>
      <c r="AW413" s="4">
        <v>268524</v>
      </c>
      <c r="AY413" s="9">
        <v>155.916666666667</v>
      </c>
      <c r="AZ413" s="9" t="s">
        <v>41</v>
      </c>
      <c r="BA413" s="4">
        <v>0</v>
      </c>
      <c r="BB413" s="4" t="s">
        <v>42</v>
      </c>
      <c r="BC413" s="4" t="s">
        <v>19</v>
      </c>
      <c r="BD413" s="4" t="s">
        <v>43</v>
      </c>
      <c r="BE413" s="4" t="s">
        <v>44</v>
      </c>
      <c r="BH413" s="4" t="s">
        <v>45</v>
      </c>
    </row>
    <row r="414" spans="45:60" x14ac:dyDescent="0.2">
      <c r="AS414" s="4">
        <v>3743</v>
      </c>
      <c r="AT414" s="4">
        <v>0.62320799999999998</v>
      </c>
      <c r="AU414" s="4">
        <v>12.6478</v>
      </c>
      <c r="AV414" s="4">
        <v>0</v>
      </c>
      <c r="AW414" s="4">
        <v>266468</v>
      </c>
      <c r="AY414" s="9">
        <v>155.958333333333</v>
      </c>
      <c r="AZ414" s="9" t="s">
        <v>41</v>
      </c>
      <c r="BA414" s="4">
        <v>0</v>
      </c>
      <c r="BB414" s="4" t="s">
        <v>42</v>
      </c>
      <c r="BC414" s="4" t="s">
        <v>19</v>
      </c>
      <c r="BD414" s="4" t="s">
        <v>43</v>
      </c>
      <c r="BE414" s="4" t="s">
        <v>44</v>
      </c>
      <c r="BH414" s="4" t="s">
        <v>45</v>
      </c>
    </row>
    <row r="415" spans="45:60" x14ac:dyDescent="0.2">
      <c r="AS415" s="4">
        <v>3744</v>
      </c>
      <c r="AT415" s="4">
        <v>0.29303400000000002</v>
      </c>
      <c r="AU415" s="4">
        <v>4.8063399999999996</v>
      </c>
      <c r="AV415" s="4">
        <v>0</v>
      </c>
      <c r="AW415" s="4">
        <v>150932</v>
      </c>
      <c r="AY415" s="9">
        <v>156</v>
      </c>
      <c r="AZ415" s="9" t="s">
        <v>41</v>
      </c>
      <c r="BA415" s="4">
        <v>0</v>
      </c>
      <c r="BB415" s="4" t="s">
        <v>42</v>
      </c>
      <c r="BC415" s="4" t="s">
        <v>19</v>
      </c>
      <c r="BD415" s="4" t="s">
        <v>43</v>
      </c>
      <c r="BE415" s="4" t="s">
        <v>44</v>
      </c>
      <c r="BH415" s="4" t="s">
        <v>45</v>
      </c>
    </row>
    <row r="416" spans="45:60" x14ac:dyDescent="0.2">
      <c r="AS416" s="4">
        <v>3745</v>
      </c>
      <c r="AT416" s="4">
        <v>0.40554299999999999</v>
      </c>
      <c r="AU416" s="4">
        <v>4.7147100000000002</v>
      </c>
      <c r="AV416" s="4">
        <v>0</v>
      </c>
      <c r="AW416" s="4">
        <v>150928</v>
      </c>
      <c r="AY416" s="9">
        <v>156.041666666667</v>
      </c>
      <c r="AZ416" s="9" t="s">
        <v>41</v>
      </c>
      <c r="BA416" s="4">
        <v>0</v>
      </c>
      <c r="BB416" s="4" t="s">
        <v>42</v>
      </c>
      <c r="BC416" s="4" t="s">
        <v>19</v>
      </c>
      <c r="BD416" s="4" t="s">
        <v>43</v>
      </c>
      <c r="BE416" s="4" t="s">
        <v>44</v>
      </c>
      <c r="BH416" s="4" t="s">
        <v>45</v>
      </c>
    </row>
    <row r="417" spans="45:60" x14ac:dyDescent="0.2">
      <c r="AS417" s="4">
        <v>3746</v>
      </c>
      <c r="AT417" s="4">
        <v>0.42815599999999998</v>
      </c>
      <c r="AU417" s="4">
        <v>4.7514000000000003</v>
      </c>
      <c r="AV417" s="4">
        <v>0</v>
      </c>
      <c r="AW417" s="4">
        <v>150908</v>
      </c>
      <c r="AY417" s="9">
        <v>156.083333333333</v>
      </c>
      <c r="AZ417" s="9" t="s">
        <v>41</v>
      </c>
      <c r="BA417" s="4">
        <v>0</v>
      </c>
      <c r="BB417" s="4" t="s">
        <v>42</v>
      </c>
      <c r="BC417" s="4" t="s">
        <v>19</v>
      </c>
      <c r="BD417" s="4" t="s">
        <v>43</v>
      </c>
      <c r="BE417" s="4" t="s">
        <v>44</v>
      </c>
      <c r="BH417" s="4" t="s">
        <v>45</v>
      </c>
    </row>
    <row r="418" spans="45:60" x14ac:dyDescent="0.2">
      <c r="AS418" s="4">
        <v>3747</v>
      </c>
      <c r="AT418" s="4">
        <v>0.37182599999999999</v>
      </c>
      <c r="AU418" s="4">
        <v>4.7941599999999998</v>
      </c>
      <c r="AV418" s="4">
        <v>0</v>
      </c>
      <c r="AW418" s="4">
        <v>150724</v>
      </c>
      <c r="AY418" s="9">
        <v>156.125</v>
      </c>
      <c r="AZ418" s="9" t="s">
        <v>41</v>
      </c>
      <c r="BA418" s="4">
        <v>0</v>
      </c>
      <c r="BB418" s="4" t="s">
        <v>42</v>
      </c>
      <c r="BC418" s="4" t="s">
        <v>19</v>
      </c>
      <c r="BD418" s="4" t="s">
        <v>43</v>
      </c>
      <c r="BE418" s="4" t="s">
        <v>44</v>
      </c>
      <c r="BH418" s="4" t="s">
        <v>45</v>
      </c>
    </row>
    <row r="419" spans="45:60" x14ac:dyDescent="0.2">
      <c r="AS419" s="4">
        <v>3748</v>
      </c>
      <c r="AT419" s="4">
        <v>0.38024000000000002</v>
      </c>
      <c r="AU419" s="4">
        <v>4.73766</v>
      </c>
      <c r="AV419" s="4">
        <v>0</v>
      </c>
      <c r="AW419" s="4">
        <v>150972</v>
      </c>
      <c r="AY419" s="9">
        <v>156.166666666667</v>
      </c>
      <c r="AZ419" s="9" t="s">
        <v>41</v>
      </c>
      <c r="BA419" s="4">
        <v>0</v>
      </c>
      <c r="BB419" s="4" t="s">
        <v>42</v>
      </c>
      <c r="BC419" s="4" t="s">
        <v>19</v>
      </c>
      <c r="BD419" s="4" t="s">
        <v>43</v>
      </c>
      <c r="BE419" s="4" t="s">
        <v>44</v>
      </c>
      <c r="BH419" s="4" t="s">
        <v>45</v>
      </c>
    </row>
    <row r="420" spans="45:60" x14ac:dyDescent="0.2">
      <c r="AS420" s="4">
        <v>3749</v>
      </c>
      <c r="AT420" s="4">
        <v>0</v>
      </c>
      <c r="AU420" s="4">
        <v>2.9068100000000001</v>
      </c>
      <c r="AV420" s="4">
        <v>0</v>
      </c>
      <c r="AW420" s="4">
        <v>136180</v>
      </c>
      <c r="AY420" s="9">
        <v>156.208333333333</v>
      </c>
      <c r="AZ420" s="9" t="s">
        <v>41</v>
      </c>
      <c r="BA420" s="4">
        <v>0</v>
      </c>
      <c r="BB420" s="4" t="s">
        <v>42</v>
      </c>
      <c r="BC420" s="4" t="s">
        <v>19</v>
      </c>
      <c r="BD420" s="4" t="s">
        <v>43</v>
      </c>
      <c r="BE420" s="4" t="s">
        <v>44</v>
      </c>
      <c r="BH420" s="4" t="s">
        <v>45</v>
      </c>
    </row>
    <row r="421" spans="45:60" x14ac:dyDescent="0.2">
      <c r="AS421" s="4">
        <v>3750</v>
      </c>
      <c r="AT421" s="4">
        <v>0</v>
      </c>
      <c r="AU421" s="4">
        <v>2.9582299999999999</v>
      </c>
      <c r="AV421" s="4">
        <v>0</v>
      </c>
      <c r="AW421" s="4">
        <v>138920</v>
      </c>
      <c r="AY421" s="9">
        <v>156.25</v>
      </c>
      <c r="AZ421" s="9" t="s">
        <v>41</v>
      </c>
      <c r="BA421" s="4">
        <v>0</v>
      </c>
      <c r="BB421" s="4" t="s">
        <v>42</v>
      </c>
      <c r="BC421" s="4" t="s">
        <v>19</v>
      </c>
      <c r="BD421" s="4" t="s">
        <v>43</v>
      </c>
      <c r="BE421" s="4" t="s">
        <v>44</v>
      </c>
      <c r="BH421" s="4" t="s">
        <v>45</v>
      </c>
    </row>
    <row r="422" spans="45:60" x14ac:dyDescent="0.2">
      <c r="AS422" s="4">
        <v>3751</v>
      </c>
      <c r="AT422" s="4">
        <v>0</v>
      </c>
      <c r="AU422" s="4">
        <v>2.9596800000000001</v>
      </c>
      <c r="AV422" s="4">
        <v>0</v>
      </c>
      <c r="AW422" s="4">
        <v>136176</v>
      </c>
      <c r="AY422" s="9">
        <v>156.291666666667</v>
      </c>
      <c r="AZ422" s="9" t="s">
        <v>41</v>
      </c>
      <c r="BA422" s="4">
        <v>0</v>
      </c>
      <c r="BB422" s="4" t="s">
        <v>42</v>
      </c>
      <c r="BC422" s="4" t="s">
        <v>19</v>
      </c>
      <c r="BD422" s="4" t="s">
        <v>43</v>
      </c>
      <c r="BE422" s="4" t="s">
        <v>44</v>
      </c>
      <c r="BH422" s="4" t="s">
        <v>45</v>
      </c>
    </row>
    <row r="423" spans="45:60" x14ac:dyDescent="0.2">
      <c r="AS423" s="4">
        <v>3752</v>
      </c>
      <c r="AT423" s="4">
        <v>0</v>
      </c>
      <c r="AU423" s="4">
        <v>3.03477</v>
      </c>
      <c r="AV423" s="4">
        <v>0</v>
      </c>
      <c r="AW423" s="4">
        <v>136184</v>
      </c>
      <c r="AY423" s="9">
        <v>156.333333333333</v>
      </c>
      <c r="AZ423" s="9" t="s">
        <v>41</v>
      </c>
      <c r="BA423" s="4">
        <v>0</v>
      </c>
      <c r="BB423" s="4" t="s">
        <v>42</v>
      </c>
      <c r="BC423" s="4" t="s">
        <v>19</v>
      </c>
      <c r="BD423" s="4" t="s">
        <v>43</v>
      </c>
      <c r="BE423" s="4" t="s">
        <v>44</v>
      </c>
      <c r="BH423" s="4" t="s">
        <v>45</v>
      </c>
    </row>
    <row r="424" spans="45:60" x14ac:dyDescent="0.2">
      <c r="AS424" s="4">
        <v>3753</v>
      </c>
      <c r="AT424" s="4">
        <v>0</v>
      </c>
      <c r="AU424" s="4">
        <v>2.8439800000000002</v>
      </c>
      <c r="AV424" s="4">
        <v>0</v>
      </c>
      <c r="AW424" s="4">
        <v>136192</v>
      </c>
      <c r="AY424" s="9">
        <v>156.375</v>
      </c>
      <c r="AZ424" s="9" t="s">
        <v>41</v>
      </c>
      <c r="BA424" s="4">
        <v>0</v>
      </c>
      <c r="BB424" s="4" t="s">
        <v>42</v>
      </c>
      <c r="BC424" s="4" t="s">
        <v>19</v>
      </c>
      <c r="BD424" s="4" t="s">
        <v>43</v>
      </c>
      <c r="BE424" s="4" t="s">
        <v>44</v>
      </c>
      <c r="BH424" s="4" t="s">
        <v>45</v>
      </c>
    </row>
    <row r="425" spans="45:60" x14ac:dyDescent="0.2">
      <c r="AS425" s="4">
        <v>3754</v>
      </c>
      <c r="AT425" s="4">
        <v>0</v>
      </c>
      <c r="AU425" s="4">
        <v>2.8771100000000001</v>
      </c>
      <c r="AV425" s="4">
        <v>0</v>
      </c>
      <c r="AW425" s="4">
        <v>136220</v>
      </c>
      <c r="AY425" s="9">
        <v>156.416666666667</v>
      </c>
      <c r="AZ425" s="9" t="s">
        <v>41</v>
      </c>
      <c r="BA425" s="4">
        <v>0</v>
      </c>
      <c r="BB425" s="4" t="s">
        <v>42</v>
      </c>
      <c r="BC425" s="4" t="s">
        <v>19</v>
      </c>
      <c r="BD425" s="4" t="s">
        <v>43</v>
      </c>
      <c r="BE425" s="4" t="s">
        <v>44</v>
      </c>
      <c r="BH425" s="4" t="s">
        <v>45</v>
      </c>
    </row>
    <row r="426" spans="45:60" x14ac:dyDescent="0.2">
      <c r="AS426" s="4">
        <v>3755</v>
      </c>
      <c r="AT426" s="4">
        <v>0</v>
      </c>
      <c r="AU426" s="4">
        <v>2.8908800000000001</v>
      </c>
      <c r="AV426" s="4">
        <v>0</v>
      </c>
      <c r="AW426" s="4">
        <v>136184</v>
      </c>
      <c r="AY426" s="9">
        <v>156.458333333333</v>
      </c>
      <c r="AZ426" s="9" t="s">
        <v>41</v>
      </c>
      <c r="BA426" s="4">
        <v>0</v>
      </c>
      <c r="BB426" s="4" t="s">
        <v>42</v>
      </c>
      <c r="BC426" s="4" t="s">
        <v>19</v>
      </c>
      <c r="BD426" s="4" t="s">
        <v>43</v>
      </c>
      <c r="BE426" s="4" t="s">
        <v>44</v>
      </c>
      <c r="BH426" s="4" t="s">
        <v>45</v>
      </c>
    </row>
    <row r="427" spans="45:60" x14ac:dyDescent="0.2">
      <c r="AS427" s="4">
        <v>3756</v>
      </c>
      <c r="AT427" s="4">
        <v>0</v>
      </c>
      <c r="AU427" s="4">
        <v>2.87907</v>
      </c>
      <c r="AV427" s="4">
        <v>0</v>
      </c>
      <c r="AW427" s="4">
        <v>136184</v>
      </c>
      <c r="AY427" s="9">
        <v>156.5</v>
      </c>
      <c r="AZ427" s="9" t="s">
        <v>41</v>
      </c>
      <c r="BA427" s="4">
        <v>0</v>
      </c>
      <c r="BB427" s="4" t="s">
        <v>42</v>
      </c>
      <c r="BC427" s="4" t="s">
        <v>19</v>
      </c>
      <c r="BD427" s="4" t="s">
        <v>43</v>
      </c>
      <c r="BE427" s="4" t="s">
        <v>44</v>
      </c>
      <c r="BH427" s="4" t="s">
        <v>45</v>
      </c>
    </row>
    <row r="428" spans="45:60" x14ac:dyDescent="0.2">
      <c r="AS428" s="4">
        <v>3757</v>
      </c>
      <c r="AT428" s="4">
        <v>0</v>
      </c>
      <c r="AU428" s="4">
        <v>2.96536</v>
      </c>
      <c r="AV428" s="4">
        <v>0</v>
      </c>
      <c r="AW428" s="4">
        <v>136184</v>
      </c>
      <c r="AY428" s="9">
        <v>156.541666666667</v>
      </c>
      <c r="AZ428" s="9" t="s">
        <v>41</v>
      </c>
      <c r="BA428" s="4">
        <v>0</v>
      </c>
      <c r="BB428" s="4" t="s">
        <v>42</v>
      </c>
      <c r="BC428" s="4" t="s">
        <v>19</v>
      </c>
      <c r="BD428" s="4" t="s">
        <v>43</v>
      </c>
      <c r="BE428" s="4" t="s">
        <v>44</v>
      </c>
      <c r="BH428" s="4" t="s">
        <v>45</v>
      </c>
    </row>
    <row r="429" spans="45:60" x14ac:dyDescent="0.2">
      <c r="AS429" s="4">
        <v>3758</v>
      </c>
      <c r="AT429" s="4">
        <v>0</v>
      </c>
      <c r="AU429" s="4">
        <v>2.92909</v>
      </c>
      <c r="AV429" s="4">
        <v>0</v>
      </c>
      <c r="AW429" s="4">
        <v>136180</v>
      </c>
      <c r="AY429" s="9">
        <v>156.583333333333</v>
      </c>
      <c r="AZ429" s="9" t="s">
        <v>41</v>
      </c>
      <c r="BA429" s="4">
        <v>0</v>
      </c>
      <c r="BB429" s="4" t="s">
        <v>42</v>
      </c>
      <c r="BC429" s="4" t="s">
        <v>19</v>
      </c>
      <c r="BD429" s="4" t="s">
        <v>43</v>
      </c>
      <c r="BE429" s="4" t="s">
        <v>44</v>
      </c>
      <c r="BH429" s="4" t="s">
        <v>45</v>
      </c>
    </row>
    <row r="430" spans="45:60" x14ac:dyDescent="0.2">
      <c r="AS430" s="4">
        <v>3759</v>
      </c>
      <c r="AT430" s="4">
        <v>0</v>
      </c>
      <c r="AU430" s="4">
        <v>3.0150100000000002</v>
      </c>
      <c r="AV430" s="4">
        <v>0</v>
      </c>
      <c r="AW430" s="4">
        <v>136180</v>
      </c>
      <c r="AY430" s="9">
        <v>156.625</v>
      </c>
      <c r="AZ430" s="9" t="s">
        <v>41</v>
      </c>
      <c r="BA430" s="4">
        <v>0</v>
      </c>
      <c r="BB430" s="4" t="s">
        <v>42</v>
      </c>
      <c r="BC430" s="4" t="s">
        <v>19</v>
      </c>
      <c r="BD430" s="4" t="s">
        <v>43</v>
      </c>
      <c r="BE430" s="4" t="s">
        <v>44</v>
      </c>
      <c r="BH430" s="4" t="s">
        <v>45</v>
      </c>
    </row>
    <row r="431" spans="45:60" x14ac:dyDescent="0.2">
      <c r="AS431" s="4">
        <v>3760</v>
      </c>
      <c r="AT431" s="4">
        <v>0</v>
      </c>
      <c r="AU431" s="4">
        <v>2.9759099999999998</v>
      </c>
      <c r="AV431" s="4">
        <v>0</v>
      </c>
      <c r="AW431" s="4">
        <v>136180</v>
      </c>
      <c r="AY431" s="9">
        <v>156.666666666667</v>
      </c>
      <c r="AZ431" s="9" t="s">
        <v>41</v>
      </c>
      <c r="BA431" s="4">
        <v>0</v>
      </c>
      <c r="BB431" s="4" t="s">
        <v>42</v>
      </c>
      <c r="BC431" s="4" t="s">
        <v>19</v>
      </c>
      <c r="BD431" s="4" t="s">
        <v>43</v>
      </c>
      <c r="BE431" s="4" t="s">
        <v>44</v>
      </c>
      <c r="BH431" s="4" t="s">
        <v>45</v>
      </c>
    </row>
    <row r="432" spans="45:60" x14ac:dyDescent="0.2">
      <c r="AS432" s="4">
        <v>3761</v>
      </c>
      <c r="AT432" s="4">
        <v>0</v>
      </c>
      <c r="AU432" s="4">
        <v>3.04772</v>
      </c>
      <c r="AV432" s="4">
        <v>0</v>
      </c>
      <c r="AW432" s="4">
        <v>138920</v>
      </c>
      <c r="AY432" s="9">
        <v>156.708333333333</v>
      </c>
      <c r="AZ432" s="9" t="s">
        <v>41</v>
      </c>
      <c r="BA432" s="4">
        <v>0</v>
      </c>
      <c r="BB432" s="4" t="s">
        <v>42</v>
      </c>
      <c r="BC432" s="4" t="s">
        <v>19</v>
      </c>
      <c r="BD432" s="4" t="s">
        <v>43</v>
      </c>
      <c r="BE432" s="4" t="s">
        <v>44</v>
      </c>
      <c r="BH432" s="4" t="s">
        <v>45</v>
      </c>
    </row>
    <row r="433" spans="45:61" x14ac:dyDescent="0.2">
      <c r="AS433" s="4">
        <v>3762</v>
      </c>
      <c r="AT433" s="4">
        <v>0</v>
      </c>
      <c r="AU433" s="4">
        <v>3.0015399999999999</v>
      </c>
      <c r="AV433" s="4">
        <v>0</v>
      </c>
      <c r="AW433" s="4">
        <v>136180</v>
      </c>
      <c r="AY433" s="9">
        <v>156.75</v>
      </c>
      <c r="AZ433" s="9" t="s">
        <v>41</v>
      </c>
      <c r="BA433" s="4">
        <v>0</v>
      </c>
      <c r="BB433" s="4" t="s">
        <v>42</v>
      </c>
      <c r="BC433" s="4" t="s">
        <v>19</v>
      </c>
      <c r="BD433" s="4" t="s">
        <v>43</v>
      </c>
      <c r="BE433" s="4" t="s">
        <v>44</v>
      </c>
      <c r="BH433" s="4" t="s">
        <v>45</v>
      </c>
    </row>
    <row r="434" spans="45:61" x14ac:dyDescent="0.2">
      <c r="AS434" s="4">
        <v>3763</v>
      </c>
      <c r="AT434" s="4">
        <v>0</v>
      </c>
      <c r="AU434" s="4">
        <v>3.0187499999999998</v>
      </c>
      <c r="AV434" s="4">
        <v>0</v>
      </c>
      <c r="AW434" s="4">
        <v>136184</v>
      </c>
      <c r="AY434" s="9">
        <v>156.791666666667</v>
      </c>
      <c r="AZ434" s="9" t="s">
        <v>41</v>
      </c>
      <c r="BA434" s="4">
        <v>0</v>
      </c>
      <c r="BB434" s="4" t="s">
        <v>42</v>
      </c>
      <c r="BC434" s="4" t="s">
        <v>19</v>
      </c>
      <c r="BD434" s="4" t="s">
        <v>43</v>
      </c>
      <c r="BE434" s="4" t="s">
        <v>44</v>
      </c>
      <c r="BH434" s="4" t="s">
        <v>45</v>
      </c>
    </row>
    <row r="435" spans="45:61" x14ac:dyDescent="0.2">
      <c r="AS435" s="4">
        <v>3764</v>
      </c>
      <c r="AT435" s="4">
        <v>0</v>
      </c>
      <c r="AU435" s="4">
        <v>3.1233499999999998</v>
      </c>
      <c r="AV435" s="4">
        <v>0</v>
      </c>
      <c r="AW435" s="4">
        <v>136184</v>
      </c>
      <c r="AY435" s="9">
        <v>156.833333333333</v>
      </c>
      <c r="AZ435" s="9" t="s">
        <v>41</v>
      </c>
      <c r="BA435" s="4">
        <v>0</v>
      </c>
      <c r="BB435" s="4" t="s">
        <v>42</v>
      </c>
      <c r="BC435" s="4" t="s">
        <v>19</v>
      </c>
      <c r="BD435" s="4" t="s">
        <v>43</v>
      </c>
      <c r="BE435" s="4" t="s">
        <v>44</v>
      </c>
      <c r="BH435" s="4" t="s">
        <v>45</v>
      </c>
    </row>
    <row r="436" spans="45:61" x14ac:dyDescent="0.2">
      <c r="AS436" s="4">
        <v>3765</v>
      </c>
      <c r="AT436" s="4">
        <v>0</v>
      </c>
      <c r="AU436" s="4">
        <v>3.0993499999999998</v>
      </c>
      <c r="AV436" s="4">
        <v>0</v>
      </c>
      <c r="AW436" s="4">
        <v>136180</v>
      </c>
      <c r="AY436" s="9">
        <v>156.875</v>
      </c>
      <c r="AZ436" s="9" t="s">
        <v>41</v>
      </c>
      <c r="BA436" s="4">
        <v>0</v>
      </c>
      <c r="BB436" s="4" t="s">
        <v>42</v>
      </c>
      <c r="BC436" s="4" t="s">
        <v>19</v>
      </c>
      <c r="BD436" s="4" t="s">
        <v>43</v>
      </c>
      <c r="BE436" s="4" t="s">
        <v>44</v>
      </c>
      <c r="BH436" s="4" t="s">
        <v>45</v>
      </c>
    </row>
    <row r="437" spans="45:61" x14ac:dyDescent="0.2">
      <c r="AS437" s="4">
        <v>3766</v>
      </c>
      <c r="AT437" s="4">
        <v>0</v>
      </c>
      <c r="AU437" s="4">
        <v>3.1379700000000001</v>
      </c>
      <c r="AV437" s="4">
        <v>0</v>
      </c>
      <c r="AW437" s="4">
        <v>136180</v>
      </c>
      <c r="AY437" s="9">
        <v>156.916666666667</v>
      </c>
      <c r="AZ437" s="9" t="s">
        <v>41</v>
      </c>
      <c r="BA437" s="4">
        <v>0</v>
      </c>
      <c r="BB437" s="4" t="s">
        <v>42</v>
      </c>
      <c r="BC437" s="4" t="s">
        <v>19</v>
      </c>
      <c r="BD437" s="4" t="s">
        <v>43</v>
      </c>
      <c r="BE437" s="4" t="s">
        <v>44</v>
      </c>
      <c r="BH437" s="4" t="s">
        <v>45</v>
      </c>
    </row>
    <row r="438" spans="45:61" x14ac:dyDescent="0.2">
      <c r="AS438" s="4">
        <v>3767</v>
      </c>
      <c r="AT438" s="4">
        <v>0</v>
      </c>
      <c r="AU438" s="4">
        <v>3.0799099999999999</v>
      </c>
      <c r="AV438" s="4">
        <v>0</v>
      </c>
      <c r="AW438" s="4">
        <v>136180</v>
      </c>
      <c r="AY438" s="9">
        <v>156.958333333333</v>
      </c>
      <c r="AZ438" s="9" t="s">
        <v>41</v>
      </c>
      <c r="BA438" s="4">
        <v>0</v>
      </c>
      <c r="BB438" s="4" t="s">
        <v>42</v>
      </c>
      <c r="BC438" s="4" t="s">
        <v>19</v>
      </c>
      <c r="BD438" s="4" t="s">
        <v>43</v>
      </c>
      <c r="BE438" s="4" t="s">
        <v>44</v>
      </c>
      <c r="BH438" s="4" t="s">
        <v>45</v>
      </c>
    </row>
    <row r="439" spans="45:61" x14ac:dyDescent="0.2">
      <c r="AS439" s="4">
        <v>3768</v>
      </c>
      <c r="AT439" s="4">
        <v>0</v>
      </c>
      <c r="AU439" s="4">
        <v>3.0419</v>
      </c>
      <c r="AV439" s="4">
        <v>0</v>
      </c>
      <c r="AW439" s="4">
        <v>136188</v>
      </c>
      <c r="AY439" s="9">
        <v>157</v>
      </c>
      <c r="AZ439" s="9" t="s">
        <v>41</v>
      </c>
      <c r="BA439" s="4">
        <v>0</v>
      </c>
      <c r="BB439" s="4" t="s">
        <v>42</v>
      </c>
      <c r="BC439" s="4" t="s">
        <v>19</v>
      </c>
      <c r="BD439" s="4" t="s">
        <v>43</v>
      </c>
      <c r="BE439" s="4" t="s">
        <v>44</v>
      </c>
      <c r="BH439" s="4" t="s">
        <v>45</v>
      </c>
    </row>
    <row r="440" spans="45:61" x14ac:dyDescent="0.2">
      <c r="AS440" s="4">
        <v>3769</v>
      </c>
      <c r="AT440" s="4">
        <v>0</v>
      </c>
      <c r="AU440" s="4">
        <v>1.7452799999999999</v>
      </c>
      <c r="AV440" s="4">
        <v>0</v>
      </c>
      <c r="AW440" s="4">
        <v>70640</v>
      </c>
      <c r="AY440" s="9">
        <v>157.041666666667</v>
      </c>
      <c r="AZ440" s="9" t="s">
        <v>41</v>
      </c>
      <c r="BA440" s="4">
        <v>0</v>
      </c>
      <c r="BB440" s="4" t="s">
        <v>42</v>
      </c>
      <c r="BC440" s="4" t="s">
        <v>19</v>
      </c>
      <c r="BD440" s="4" t="s">
        <v>43</v>
      </c>
      <c r="BE440" s="4" t="s">
        <v>44</v>
      </c>
      <c r="BI440" s="4" t="s">
        <v>45</v>
      </c>
    </row>
    <row r="441" spans="45:61" x14ac:dyDescent="0.2">
      <c r="AS441" s="4">
        <v>3770</v>
      </c>
      <c r="AT441" s="4">
        <v>0</v>
      </c>
      <c r="AU441" s="4">
        <v>1.7117899999999999</v>
      </c>
      <c r="AV441" s="4">
        <v>0</v>
      </c>
      <c r="AW441" s="4">
        <v>70644</v>
      </c>
      <c r="AY441" s="9">
        <v>157.083333333333</v>
      </c>
      <c r="AZ441" s="9" t="s">
        <v>41</v>
      </c>
      <c r="BA441" s="4">
        <v>0</v>
      </c>
      <c r="BB441" s="4" t="s">
        <v>42</v>
      </c>
      <c r="BC441" s="4" t="s">
        <v>19</v>
      </c>
      <c r="BD441" s="4" t="s">
        <v>43</v>
      </c>
      <c r="BE441" s="4" t="s">
        <v>44</v>
      </c>
      <c r="BI441" s="4" t="s">
        <v>45</v>
      </c>
    </row>
    <row r="442" spans="45:61" x14ac:dyDescent="0.2">
      <c r="AS442" s="4">
        <v>3771</v>
      </c>
      <c r="AT442" s="4">
        <v>0</v>
      </c>
      <c r="AU442" s="4">
        <v>1.7220899999999999</v>
      </c>
      <c r="AV442" s="4">
        <v>0</v>
      </c>
      <c r="AW442" s="4">
        <v>70636</v>
      </c>
      <c r="AY442" s="9">
        <v>157.125</v>
      </c>
      <c r="AZ442" s="9" t="s">
        <v>41</v>
      </c>
      <c r="BA442" s="4">
        <v>0</v>
      </c>
      <c r="BB442" s="4" t="s">
        <v>42</v>
      </c>
      <c r="BC442" s="4" t="s">
        <v>19</v>
      </c>
      <c r="BD442" s="4" t="s">
        <v>43</v>
      </c>
      <c r="BE442" s="4" t="s">
        <v>44</v>
      </c>
      <c r="BI442" s="4" t="s">
        <v>45</v>
      </c>
    </row>
    <row r="443" spans="45:61" x14ac:dyDescent="0.2">
      <c r="AS443" s="4">
        <v>3772</v>
      </c>
      <c r="AT443" s="4">
        <v>0</v>
      </c>
      <c r="AU443" s="4">
        <v>1.7284299999999999</v>
      </c>
      <c r="AV443" s="4">
        <v>0</v>
      </c>
      <c r="AW443" s="4">
        <v>73396</v>
      </c>
      <c r="AY443" s="9">
        <v>157.166666666667</v>
      </c>
      <c r="AZ443" s="9" t="s">
        <v>41</v>
      </c>
      <c r="BA443" s="4">
        <v>0</v>
      </c>
      <c r="BB443" s="4" t="s">
        <v>42</v>
      </c>
      <c r="BC443" s="4" t="s">
        <v>19</v>
      </c>
      <c r="BD443" s="4" t="s">
        <v>43</v>
      </c>
      <c r="BE443" s="4" t="s">
        <v>44</v>
      </c>
      <c r="BI443" s="4" t="s">
        <v>45</v>
      </c>
    </row>
    <row r="444" spans="45:61" x14ac:dyDescent="0.2">
      <c r="AS444" s="4">
        <v>3773</v>
      </c>
      <c r="AT444" s="4">
        <v>0</v>
      </c>
      <c r="AU444" s="4">
        <v>1.73919</v>
      </c>
      <c r="AV444" s="4">
        <v>0</v>
      </c>
      <c r="AW444" s="4">
        <v>70652</v>
      </c>
      <c r="AY444" s="9">
        <v>157.208333333333</v>
      </c>
      <c r="AZ444" s="9" t="s">
        <v>41</v>
      </c>
      <c r="BA444" s="4">
        <v>0</v>
      </c>
      <c r="BB444" s="4" t="s">
        <v>42</v>
      </c>
      <c r="BC444" s="4" t="s">
        <v>19</v>
      </c>
      <c r="BD444" s="4" t="s">
        <v>43</v>
      </c>
      <c r="BE444" s="4" t="s">
        <v>44</v>
      </c>
      <c r="BI444" s="4" t="s">
        <v>45</v>
      </c>
    </row>
    <row r="445" spans="45:61" x14ac:dyDescent="0.2">
      <c r="AS445" s="4">
        <v>3774</v>
      </c>
      <c r="AT445" s="4" t="s">
        <v>25</v>
      </c>
      <c r="AU445" s="4" t="s">
        <v>26</v>
      </c>
      <c r="AV445" s="4" t="s">
        <v>27</v>
      </c>
      <c r="AY445" s="9">
        <v>157.25</v>
      </c>
      <c r="AZ445" s="9" t="s">
        <v>46</v>
      </c>
      <c r="BA445" s="4" t="s">
        <v>104</v>
      </c>
      <c r="BB445" s="4" t="s">
        <v>25</v>
      </c>
      <c r="BC445" s="4" t="s">
        <v>48</v>
      </c>
      <c r="BD445" s="4" t="s">
        <v>49</v>
      </c>
      <c r="BE445" s="4" t="s">
        <v>27</v>
      </c>
      <c r="BF445" s="4" t="s">
        <v>26</v>
      </c>
    </row>
    <row r="446" spans="45:61" x14ac:dyDescent="0.2">
      <c r="AS446" s="4">
        <v>3775</v>
      </c>
      <c r="AT446" s="4" t="s">
        <v>25</v>
      </c>
      <c r="AU446" s="4" t="s">
        <v>26</v>
      </c>
      <c r="AV446" s="4" t="s">
        <v>27</v>
      </c>
      <c r="AY446" s="9">
        <v>157.291666666667</v>
      </c>
      <c r="AZ446" s="9" t="s">
        <v>46</v>
      </c>
      <c r="BA446" s="4" t="s">
        <v>105</v>
      </c>
      <c r="BB446" s="4" t="s">
        <v>25</v>
      </c>
      <c r="BC446" s="4" t="s">
        <v>48</v>
      </c>
      <c r="BD446" s="4" t="s">
        <v>49</v>
      </c>
      <c r="BE446" s="4" t="s">
        <v>27</v>
      </c>
      <c r="BF446" s="4" t="s">
        <v>26</v>
      </c>
    </row>
    <row r="447" spans="45:61" x14ac:dyDescent="0.2">
      <c r="AS447" s="4">
        <v>3776</v>
      </c>
      <c r="AT447" s="4" t="s">
        <v>25</v>
      </c>
      <c r="AU447" s="4" t="s">
        <v>26</v>
      </c>
      <c r="AV447" s="4" t="s">
        <v>27</v>
      </c>
      <c r="AY447" s="9">
        <v>157.333333333333</v>
      </c>
      <c r="AZ447" s="9" t="s">
        <v>46</v>
      </c>
      <c r="BA447" s="4" t="s">
        <v>106</v>
      </c>
      <c r="BB447" s="4" t="s">
        <v>25</v>
      </c>
      <c r="BC447" s="4" t="s">
        <v>48</v>
      </c>
      <c r="BD447" s="4" t="s">
        <v>49</v>
      </c>
      <c r="BE447" s="4" t="s">
        <v>27</v>
      </c>
      <c r="BF447" s="4" t="s">
        <v>26</v>
      </c>
    </row>
    <row r="448" spans="45:61" x14ac:dyDescent="0.2">
      <c r="AS448" s="4">
        <v>3777</v>
      </c>
      <c r="AT448" s="4" t="s">
        <v>25</v>
      </c>
      <c r="AU448" s="4" t="s">
        <v>26</v>
      </c>
      <c r="AV448" s="4" t="s">
        <v>27</v>
      </c>
      <c r="AY448" s="9">
        <v>157.375</v>
      </c>
      <c r="AZ448" s="9" t="s">
        <v>46</v>
      </c>
      <c r="BA448" s="4" t="s">
        <v>107</v>
      </c>
      <c r="BB448" s="4" t="s">
        <v>25</v>
      </c>
      <c r="BC448" s="4" t="s">
        <v>48</v>
      </c>
      <c r="BD448" s="4" t="s">
        <v>49</v>
      </c>
      <c r="BE448" s="4" t="s">
        <v>27</v>
      </c>
      <c r="BF448" s="4" t="s">
        <v>26</v>
      </c>
    </row>
    <row r="449" spans="45:58" x14ac:dyDescent="0.2">
      <c r="AS449" s="4">
        <v>3778</v>
      </c>
      <c r="AT449" s="4" t="s">
        <v>25</v>
      </c>
      <c r="AU449" s="4" t="s">
        <v>26</v>
      </c>
      <c r="AV449" s="4" t="s">
        <v>27</v>
      </c>
      <c r="AY449" s="9">
        <v>157.416666666667</v>
      </c>
      <c r="AZ449" s="9" t="s">
        <v>46</v>
      </c>
      <c r="BA449" s="4" t="s">
        <v>108</v>
      </c>
      <c r="BB449" s="4" t="s">
        <v>25</v>
      </c>
      <c r="BC449" s="4" t="s">
        <v>48</v>
      </c>
      <c r="BD449" s="4" t="s">
        <v>49</v>
      </c>
      <c r="BE449" s="4" t="s">
        <v>27</v>
      </c>
      <c r="BF449" s="4" t="s">
        <v>26</v>
      </c>
    </row>
    <row r="450" spans="45:58" x14ac:dyDescent="0.2">
      <c r="AS450" s="4">
        <v>3779</v>
      </c>
      <c r="AT450" s="4" t="s">
        <v>25</v>
      </c>
      <c r="AU450" s="4" t="s">
        <v>26</v>
      </c>
      <c r="AV450" s="4" t="s">
        <v>27</v>
      </c>
      <c r="AY450" s="9">
        <v>157.458333333333</v>
      </c>
      <c r="AZ450" s="9" t="s">
        <v>46</v>
      </c>
      <c r="BA450" s="4" t="s">
        <v>109</v>
      </c>
      <c r="BB450" s="4" t="s">
        <v>25</v>
      </c>
      <c r="BC450" s="4" t="s">
        <v>48</v>
      </c>
      <c r="BD450" s="4" t="s">
        <v>49</v>
      </c>
      <c r="BE450" s="4" t="s">
        <v>27</v>
      </c>
      <c r="BF450" s="4" t="s">
        <v>26</v>
      </c>
    </row>
    <row r="451" spans="45:58" x14ac:dyDescent="0.2">
      <c r="AS451" s="4">
        <v>3780</v>
      </c>
      <c r="AT451" s="4" t="s">
        <v>25</v>
      </c>
      <c r="AU451" s="4" t="s">
        <v>26</v>
      </c>
      <c r="AV451" s="4" t="s">
        <v>27</v>
      </c>
      <c r="AY451" s="9">
        <v>157.5</v>
      </c>
      <c r="AZ451" s="9" t="s">
        <v>46</v>
      </c>
      <c r="BA451" s="4" t="s">
        <v>110</v>
      </c>
      <c r="BB451" s="4" t="s">
        <v>25</v>
      </c>
      <c r="BC451" s="4" t="s">
        <v>48</v>
      </c>
      <c r="BD451" s="4" t="s">
        <v>49</v>
      </c>
      <c r="BE451" s="4" t="s">
        <v>27</v>
      </c>
      <c r="BF451" s="4" t="s">
        <v>26</v>
      </c>
    </row>
    <row r="452" spans="45:58" x14ac:dyDescent="0.2">
      <c r="AS452" s="4">
        <v>3781</v>
      </c>
      <c r="AT452" s="4" t="s">
        <v>25</v>
      </c>
      <c r="AU452" s="4" t="s">
        <v>26</v>
      </c>
      <c r="AV452" s="4" t="s">
        <v>27</v>
      </c>
      <c r="AY452" s="9">
        <v>157.541666666667</v>
      </c>
      <c r="AZ452" s="9" t="s">
        <v>46</v>
      </c>
      <c r="BA452" s="4" t="s">
        <v>111</v>
      </c>
      <c r="BB452" s="4" t="s">
        <v>25</v>
      </c>
      <c r="BC452" s="4" t="s">
        <v>48</v>
      </c>
      <c r="BD452" s="4" t="s">
        <v>49</v>
      </c>
      <c r="BE452" s="4" t="s">
        <v>27</v>
      </c>
      <c r="BF452" s="4" t="s">
        <v>26</v>
      </c>
    </row>
    <row r="453" spans="45:58" x14ac:dyDescent="0.2">
      <c r="AS453" s="4">
        <v>3782</v>
      </c>
      <c r="AT453" s="4" t="s">
        <v>25</v>
      </c>
      <c r="AU453" s="4" t="s">
        <v>26</v>
      </c>
      <c r="AV453" s="4" t="s">
        <v>27</v>
      </c>
      <c r="AY453" s="9">
        <v>157.583333333333</v>
      </c>
      <c r="AZ453" s="9" t="s">
        <v>46</v>
      </c>
      <c r="BA453" s="4" t="s">
        <v>112</v>
      </c>
      <c r="BB453" s="4" t="s">
        <v>25</v>
      </c>
      <c r="BC453" s="4" t="s">
        <v>48</v>
      </c>
      <c r="BD453" s="4" t="s">
        <v>49</v>
      </c>
      <c r="BE453" s="4" t="s">
        <v>27</v>
      </c>
      <c r="BF453" s="4" t="s">
        <v>26</v>
      </c>
    </row>
    <row r="454" spans="45:58" x14ac:dyDescent="0.2">
      <c r="AS454" s="4">
        <v>3783</v>
      </c>
      <c r="AT454" s="4" t="s">
        <v>25</v>
      </c>
      <c r="AU454" s="4" t="s">
        <v>26</v>
      </c>
      <c r="AV454" s="4" t="s">
        <v>27</v>
      </c>
      <c r="AY454" s="9">
        <v>157.625</v>
      </c>
      <c r="AZ454" s="9" t="s">
        <v>46</v>
      </c>
      <c r="BA454" s="4" t="s">
        <v>113</v>
      </c>
      <c r="BB454" s="4" t="s">
        <v>25</v>
      </c>
      <c r="BC454" s="4" t="s">
        <v>48</v>
      </c>
      <c r="BD454" s="4" t="s">
        <v>49</v>
      </c>
      <c r="BE454" s="4" t="s">
        <v>27</v>
      </c>
      <c r="BF454" s="4" t="s">
        <v>26</v>
      </c>
    </row>
    <row r="455" spans="45:58" x14ac:dyDescent="0.2">
      <c r="AS455" s="4">
        <v>3784</v>
      </c>
      <c r="AT455" s="4" t="s">
        <v>25</v>
      </c>
      <c r="AU455" s="4" t="s">
        <v>26</v>
      </c>
      <c r="AV455" s="4" t="s">
        <v>27</v>
      </c>
      <c r="AY455" s="9">
        <v>157.666666666667</v>
      </c>
      <c r="AZ455" s="9" t="s">
        <v>46</v>
      </c>
      <c r="BA455" s="4" t="s">
        <v>114</v>
      </c>
      <c r="BB455" s="4" t="s">
        <v>25</v>
      </c>
      <c r="BC455" s="4" t="s">
        <v>48</v>
      </c>
      <c r="BD455" s="4" t="s">
        <v>49</v>
      </c>
      <c r="BE455" s="4" t="s">
        <v>27</v>
      </c>
      <c r="BF455" s="4" t="s">
        <v>26</v>
      </c>
    </row>
    <row r="456" spans="45:58" x14ac:dyDescent="0.2">
      <c r="AS456" s="4">
        <v>3785</v>
      </c>
      <c r="AT456" s="4" t="s">
        <v>25</v>
      </c>
      <c r="AU456" s="4" t="s">
        <v>26</v>
      </c>
      <c r="AV456" s="4" t="s">
        <v>27</v>
      </c>
      <c r="AY456" s="9">
        <v>157.708333333333</v>
      </c>
      <c r="AZ456" s="9" t="s">
        <v>46</v>
      </c>
      <c r="BA456" s="4" t="s">
        <v>115</v>
      </c>
      <c r="BB456" s="4" t="s">
        <v>25</v>
      </c>
      <c r="BC456" s="4" t="s">
        <v>48</v>
      </c>
      <c r="BD456" s="4" t="s">
        <v>49</v>
      </c>
      <c r="BE456" s="4" t="s">
        <v>27</v>
      </c>
      <c r="BF456" s="4" t="s">
        <v>26</v>
      </c>
    </row>
    <row r="457" spans="45:58" x14ac:dyDescent="0.2">
      <c r="AS457" s="4">
        <v>3786</v>
      </c>
      <c r="AT457" s="4" t="s">
        <v>25</v>
      </c>
      <c r="AU457" s="4" t="s">
        <v>26</v>
      </c>
      <c r="AV457" s="4" t="s">
        <v>27</v>
      </c>
      <c r="AY457" s="9">
        <v>157.75</v>
      </c>
      <c r="AZ457" s="9" t="s">
        <v>46</v>
      </c>
      <c r="BA457" s="4" t="s">
        <v>116</v>
      </c>
      <c r="BB457" s="4" t="s">
        <v>25</v>
      </c>
      <c r="BC457" s="4" t="s">
        <v>48</v>
      </c>
      <c r="BD457" s="4" t="s">
        <v>49</v>
      </c>
      <c r="BE457" s="4" t="s">
        <v>27</v>
      </c>
      <c r="BF457" s="4" t="s">
        <v>26</v>
      </c>
    </row>
    <row r="458" spans="45:58" x14ac:dyDescent="0.2">
      <c r="AS458" s="4">
        <v>3787</v>
      </c>
      <c r="AT458" s="4" t="s">
        <v>25</v>
      </c>
      <c r="AU458" s="4" t="s">
        <v>26</v>
      </c>
      <c r="AV458" s="4" t="s">
        <v>27</v>
      </c>
      <c r="AY458" s="9">
        <v>157.791666666667</v>
      </c>
      <c r="AZ458" s="9" t="s">
        <v>46</v>
      </c>
      <c r="BA458" s="4" t="s">
        <v>117</v>
      </c>
      <c r="BB458" s="4" t="s">
        <v>25</v>
      </c>
      <c r="BC458" s="4" t="s">
        <v>48</v>
      </c>
      <c r="BD458" s="4" t="s">
        <v>49</v>
      </c>
      <c r="BE458" s="4" t="s">
        <v>27</v>
      </c>
      <c r="BF458" s="4" t="s">
        <v>26</v>
      </c>
    </row>
    <row r="459" spans="45:58" x14ac:dyDescent="0.2">
      <c r="AS459" s="4">
        <v>3788</v>
      </c>
      <c r="AT459" s="4" t="s">
        <v>25</v>
      </c>
      <c r="AU459" s="4" t="s">
        <v>26</v>
      </c>
      <c r="AV459" s="4" t="s">
        <v>27</v>
      </c>
      <c r="AY459" s="9">
        <v>157.833333333333</v>
      </c>
      <c r="AZ459" s="9" t="s">
        <v>46</v>
      </c>
      <c r="BA459" s="4" t="s">
        <v>118</v>
      </c>
      <c r="BB459" s="4" t="s">
        <v>25</v>
      </c>
      <c r="BC459" s="4" t="s">
        <v>48</v>
      </c>
      <c r="BD459" s="4" t="s">
        <v>49</v>
      </c>
      <c r="BE459" s="4" t="s">
        <v>27</v>
      </c>
      <c r="BF459" s="4" t="s">
        <v>26</v>
      </c>
    </row>
    <row r="460" spans="45:58" x14ac:dyDescent="0.2">
      <c r="AS460" s="4">
        <v>3789</v>
      </c>
      <c r="AT460" s="4" t="s">
        <v>25</v>
      </c>
      <c r="AU460" s="4" t="s">
        <v>26</v>
      </c>
      <c r="AV460" s="4" t="s">
        <v>27</v>
      </c>
      <c r="AY460" s="9">
        <v>157.875</v>
      </c>
      <c r="AZ460" s="9" t="s">
        <v>46</v>
      </c>
      <c r="BA460" s="4" t="s">
        <v>119</v>
      </c>
      <c r="BB460" s="4" t="s">
        <v>25</v>
      </c>
      <c r="BC460" s="4" t="s">
        <v>48</v>
      </c>
      <c r="BD460" s="4" t="s">
        <v>49</v>
      </c>
      <c r="BE460" s="4" t="s">
        <v>27</v>
      </c>
      <c r="BF460" s="4" t="s">
        <v>26</v>
      </c>
    </row>
    <row r="461" spans="45:58" x14ac:dyDescent="0.2">
      <c r="AS461" s="4">
        <v>3790</v>
      </c>
      <c r="AT461" s="4" t="s">
        <v>25</v>
      </c>
      <c r="AU461" s="4" t="s">
        <v>26</v>
      </c>
      <c r="AV461" s="4" t="s">
        <v>27</v>
      </c>
      <c r="AY461" s="9">
        <v>157.916666666667</v>
      </c>
      <c r="AZ461" s="9" t="s">
        <v>46</v>
      </c>
      <c r="BA461" s="4" t="s">
        <v>120</v>
      </c>
      <c r="BB461" s="4" t="s">
        <v>25</v>
      </c>
      <c r="BC461" s="4" t="s">
        <v>48</v>
      </c>
      <c r="BD461" s="4" t="s">
        <v>49</v>
      </c>
      <c r="BE461" s="4" t="s">
        <v>27</v>
      </c>
      <c r="BF461" s="4" t="s">
        <v>26</v>
      </c>
    </row>
    <row r="462" spans="45:58" x14ac:dyDescent="0.2">
      <c r="AS462" s="4">
        <v>3791</v>
      </c>
      <c r="AT462" s="4" t="s">
        <v>25</v>
      </c>
      <c r="AU462" s="4" t="s">
        <v>26</v>
      </c>
      <c r="AV462" s="4" t="s">
        <v>27</v>
      </c>
      <c r="AY462" s="9">
        <v>157.958333333333</v>
      </c>
      <c r="AZ462" s="9" t="s">
        <v>46</v>
      </c>
      <c r="BA462" s="4" t="s">
        <v>121</v>
      </c>
      <c r="BB462" s="4" t="s">
        <v>25</v>
      </c>
      <c r="BC462" s="4" t="s">
        <v>48</v>
      </c>
      <c r="BD462" s="4" t="s">
        <v>49</v>
      </c>
      <c r="BE462" s="4" t="s">
        <v>27</v>
      </c>
      <c r="BF462" s="4" t="s">
        <v>26</v>
      </c>
    </row>
    <row r="463" spans="45:58" x14ac:dyDescent="0.2">
      <c r="AS463" s="4">
        <v>3792</v>
      </c>
      <c r="AT463" s="4" t="s">
        <v>25</v>
      </c>
      <c r="AU463" s="4" t="s">
        <v>26</v>
      </c>
      <c r="AV463" s="4" t="s">
        <v>27</v>
      </c>
      <c r="AY463" s="9">
        <v>158</v>
      </c>
      <c r="AZ463" s="9" t="s">
        <v>46</v>
      </c>
      <c r="BA463" s="4" t="s">
        <v>122</v>
      </c>
      <c r="BB463" s="4" t="s">
        <v>25</v>
      </c>
      <c r="BC463" s="4" t="s">
        <v>48</v>
      </c>
      <c r="BD463" s="4" t="s">
        <v>49</v>
      </c>
      <c r="BE463" s="4" t="s">
        <v>27</v>
      </c>
      <c r="BF463" s="4" t="s">
        <v>26</v>
      </c>
    </row>
    <row r="464" spans="45:58" x14ac:dyDescent="0.2">
      <c r="AS464" s="4">
        <v>3793</v>
      </c>
      <c r="AT464" s="4" t="s">
        <v>25</v>
      </c>
      <c r="AU464" s="4" t="s">
        <v>26</v>
      </c>
      <c r="AV464" s="4" t="s">
        <v>27</v>
      </c>
      <c r="AY464" s="9">
        <v>158.041666666667</v>
      </c>
      <c r="AZ464" s="9" t="s">
        <v>46</v>
      </c>
      <c r="BA464" s="4" t="s">
        <v>123</v>
      </c>
      <c r="BB464" s="4" t="s">
        <v>25</v>
      </c>
      <c r="BC464" s="4" t="s">
        <v>48</v>
      </c>
      <c r="BD464" s="4" t="s">
        <v>49</v>
      </c>
      <c r="BE464" s="4" t="s">
        <v>27</v>
      </c>
      <c r="BF464" s="4" t="s">
        <v>26</v>
      </c>
    </row>
    <row r="465" spans="45:58" x14ac:dyDescent="0.2">
      <c r="AS465" s="4">
        <v>3794</v>
      </c>
      <c r="AT465" s="4" t="s">
        <v>25</v>
      </c>
      <c r="AU465" s="4" t="s">
        <v>26</v>
      </c>
      <c r="AV465" s="4" t="s">
        <v>27</v>
      </c>
      <c r="AY465" s="9">
        <v>158.083333333333</v>
      </c>
      <c r="AZ465" s="9" t="s">
        <v>46</v>
      </c>
      <c r="BA465" s="4" t="s">
        <v>124</v>
      </c>
      <c r="BB465" s="4" t="s">
        <v>25</v>
      </c>
      <c r="BC465" s="4" t="s">
        <v>48</v>
      </c>
      <c r="BD465" s="4" t="s">
        <v>49</v>
      </c>
      <c r="BE465" s="4" t="s">
        <v>27</v>
      </c>
      <c r="BF465" s="4" t="s">
        <v>26</v>
      </c>
    </row>
    <row r="466" spans="45:58" x14ac:dyDescent="0.2">
      <c r="AS466" s="4">
        <v>3795</v>
      </c>
      <c r="AT466" s="4" t="s">
        <v>25</v>
      </c>
      <c r="AU466" s="4" t="s">
        <v>26</v>
      </c>
      <c r="AV466" s="4" t="s">
        <v>27</v>
      </c>
      <c r="AY466" s="9">
        <v>158.125</v>
      </c>
      <c r="AZ466" s="9" t="s">
        <v>46</v>
      </c>
      <c r="BA466" s="4" t="s">
        <v>125</v>
      </c>
      <c r="BB466" s="4" t="s">
        <v>25</v>
      </c>
      <c r="BC466" s="4" t="s">
        <v>48</v>
      </c>
      <c r="BD466" s="4" t="s">
        <v>49</v>
      </c>
      <c r="BE466" s="4" t="s">
        <v>27</v>
      </c>
      <c r="BF466" s="4" t="s">
        <v>26</v>
      </c>
    </row>
    <row r="467" spans="45:58" x14ac:dyDescent="0.2">
      <c r="AS467" s="4">
        <v>3796</v>
      </c>
      <c r="AT467" s="4" t="s">
        <v>25</v>
      </c>
      <c r="AU467" s="4" t="s">
        <v>26</v>
      </c>
      <c r="AV467" s="4" t="s">
        <v>27</v>
      </c>
      <c r="AY467" s="9">
        <v>158.166666666667</v>
      </c>
      <c r="AZ467" s="9" t="s">
        <v>46</v>
      </c>
      <c r="BA467" s="4" t="s">
        <v>126</v>
      </c>
      <c r="BB467" s="4" t="s">
        <v>25</v>
      </c>
      <c r="BC467" s="4" t="s">
        <v>48</v>
      </c>
      <c r="BD467" s="4" t="s">
        <v>49</v>
      </c>
      <c r="BE467" s="4" t="s">
        <v>27</v>
      </c>
      <c r="BF467" s="4" t="s">
        <v>26</v>
      </c>
    </row>
    <row r="468" spans="45:58" x14ac:dyDescent="0.2">
      <c r="AS468" s="4">
        <v>3797</v>
      </c>
      <c r="AT468" s="4" t="s">
        <v>25</v>
      </c>
      <c r="AU468" s="4" t="s">
        <v>26</v>
      </c>
      <c r="AV468" s="4" t="s">
        <v>27</v>
      </c>
      <c r="AY468" s="9">
        <v>158.208333333333</v>
      </c>
      <c r="AZ468" s="9" t="s">
        <v>46</v>
      </c>
      <c r="BA468" s="4" t="s">
        <v>127</v>
      </c>
      <c r="BB468" s="4" t="s">
        <v>25</v>
      </c>
      <c r="BC468" s="4" t="s">
        <v>48</v>
      </c>
      <c r="BD468" s="4" t="s">
        <v>49</v>
      </c>
      <c r="BE468" s="4" t="s">
        <v>27</v>
      </c>
      <c r="BF468" s="4" t="s">
        <v>26</v>
      </c>
    </row>
    <row r="469" spans="45:58" x14ac:dyDescent="0.2">
      <c r="AS469" s="4">
        <v>3798</v>
      </c>
      <c r="AT469" s="4" t="s">
        <v>25</v>
      </c>
      <c r="AU469" s="4" t="s">
        <v>26</v>
      </c>
      <c r="AV469" s="4" t="s">
        <v>27</v>
      </c>
      <c r="AY469" s="9">
        <v>158.25</v>
      </c>
      <c r="AZ469" s="9" t="s">
        <v>46</v>
      </c>
      <c r="BA469" s="4" t="s">
        <v>128</v>
      </c>
      <c r="BB469" s="4" t="s">
        <v>25</v>
      </c>
      <c r="BC469" s="4" t="s">
        <v>48</v>
      </c>
      <c r="BD469" s="4" t="s">
        <v>49</v>
      </c>
      <c r="BE469" s="4" t="s">
        <v>27</v>
      </c>
      <c r="BF469" s="4" t="s">
        <v>26</v>
      </c>
    </row>
    <row r="470" spans="45:58" x14ac:dyDescent="0.2">
      <c r="AS470" s="4">
        <v>3799</v>
      </c>
      <c r="AT470" s="4">
        <v>26.1752</v>
      </c>
      <c r="AU470" s="4">
        <v>8.9227299999999996</v>
      </c>
      <c r="AV470" s="4">
        <v>0</v>
      </c>
      <c r="AW470" s="4">
        <v>1179512</v>
      </c>
      <c r="AY470" s="9">
        <v>158.291666666667</v>
      </c>
      <c r="AZ470" s="9" t="s">
        <v>41</v>
      </c>
      <c r="BA470" s="4">
        <v>0</v>
      </c>
      <c r="BB470" s="4" t="s">
        <v>42</v>
      </c>
      <c r="BC470" s="4" t="s">
        <v>19</v>
      </c>
      <c r="BD470" s="4" t="s">
        <v>43</v>
      </c>
      <c r="BE470" s="4" t="s">
        <v>44</v>
      </c>
    </row>
    <row r="471" spans="45:58" x14ac:dyDescent="0.2">
      <c r="AS471" s="4">
        <v>3800</v>
      </c>
      <c r="AT471" s="4">
        <v>26.269200000000001</v>
      </c>
      <c r="AU471" s="4">
        <v>8.9220400000000009</v>
      </c>
      <c r="AV471" s="4">
        <v>0</v>
      </c>
      <c r="AW471" s="4">
        <v>1179508</v>
      </c>
      <c r="AY471" s="9">
        <v>158.333333333333</v>
      </c>
      <c r="AZ471" s="9" t="s">
        <v>41</v>
      </c>
      <c r="BA471" s="4">
        <v>0</v>
      </c>
      <c r="BB471" s="4" t="s">
        <v>42</v>
      </c>
      <c r="BC471" s="4" t="s">
        <v>19</v>
      </c>
      <c r="BD471" s="4" t="s">
        <v>43</v>
      </c>
      <c r="BE471" s="4" t="s">
        <v>44</v>
      </c>
    </row>
    <row r="472" spans="45:58" x14ac:dyDescent="0.2">
      <c r="AS472" s="4">
        <v>3801</v>
      </c>
      <c r="AT472" s="4">
        <v>26.261600000000001</v>
      </c>
      <c r="AU472" s="4">
        <v>8.9304299999999994</v>
      </c>
      <c r="AV472" s="4">
        <v>0</v>
      </c>
      <c r="AW472" s="4">
        <v>1179504</v>
      </c>
      <c r="AY472" s="9">
        <v>158.375</v>
      </c>
      <c r="AZ472" s="9" t="s">
        <v>41</v>
      </c>
      <c r="BA472" s="4">
        <v>0</v>
      </c>
      <c r="BB472" s="4" t="s">
        <v>42</v>
      </c>
      <c r="BC472" s="4" t="s">
        <v>19</v>
      </c>
      <c r="BD472" s="4" t="s">
        <v>43</v>
      </c>
      <c r="BE472" s="4" t="s">
        <v>44</v>
      </c>
    </row>
    <row r="473" spans="45:58" x14ac:dyDescent="0.2">
      <c r="AS473" s="4">
        <v>3802</v>
      </c>
      <c r="AT473" s="4">
        <v>26.086600000000001</v>
      </c>
      <c r="AU473" s="4">
        <v>8.9313800000000008</v>
      </c>
      <c r="AV473" s="4">
        <v>0</v>
      </c>
      <c r="AW473" s="4">
        <v>1179516</v>
      </c>
      <c r="AY473" s="9">
        <v>158.416666666667</v>
      </c>
      <c r="AZ473" s="9" t="s">
        <v>41</v>
      </c>
      <c r="BA473" s="4">
        <v>0</v>
      </c>
      <c r="BB473" s="4" t="s">
        <v>42</v>
      </c>
      <c r="BC473" s="4" t="s">
        <v>19</v>
      </c>
      <c r="BD473" s="4" t="s">
        <v>43</v>
      </c>
      <c r="BE473" s="4" t="s">
        <v>44</v>
      </c>
    </row>
    <row r="474" spans="45:58" x14ac:dyDescent="0.2">
      <c r="AS474" s="4">
        <v>3803</v>
      </c>
      <c r="AT474" s="4">
        <v>26.5182</v>
      </c>
      <c r="AU474" s="4">
        <v>8.9384899999999998</v>
      </c>
      <c r="AV474" s="4">
        <v>0</v>
      </c>
      <c r="AW474" s="4">
        <v>1179500</v>
      </c>
      <c r="AY474" s="9">
        <v>158.458333333333</v>
      </c>
      <c r="AZ474" s="9" t="s">
        <v>41</v>
      </c>
      <c r="BA474" s="4">
        <v>0</v>
      </c>
      <c r="BB474" s="4" t="s">
        <v>42</v>
      </c>
      <c r="BC474" s="4" t="s">
        <v>19</v>
      </c>
      <c r="BD474" s="4" t="s">
        <v>43</v>
      </c>
      <c r="BE474" s="4" t="s">
        <v>44</v>
      </c>
    </row>
    <row r="475" spans="45:58" x14ac:dyDescent="0.2">
      <c r="AS475" s="4">
        <v>3804</v>
      </c>
      <c r="AT475" s="4">
        <v>26.1511</v>
      </c>
      <c r="AU475" s="4">
        <v>8.7728800000000007</v>
      </c>
      <c r="AV475" s="4">
        <v>0</v>
      </c>
      <c r="AW475" s="4">
        <v>1118552</v>
      </c>
      <c r="AY475" s="9">
        <v>158.5</v>
      </c>
      <c r="AZ475" s="9" t="s">
        <v>41</v>
      </c>
      <c r="BA475" s="4">
        <v>0</v>
      </c>
      <c r="BB475" s="4" t="s">
        <v>42</v>
      </c>
      <c r="BC475" s="4" t="s">
        <v>19</v>
      </c>
      <c r="BD475" s="4" t="s">
        <v>43</v>
      </c>
      <c r="BE475" s="4" t="s">
        <v>44</v>
      </c>
    </row>
    <row r="476" spans="45:58" x14ac:dyDescent="0.2">
      <c r="AS476" s="4">
        <v>3805</v>
      </c>
      <c r="AT476" s="4">
        <v>26.324300000000001</v>
      </c>
      <c r="AU476" s="4">
        <v>8.7468299999999992</v>
      </c>
      <c r="AV476" s="4">
        <v>0</v>
      </c>
      <c r="AW476" s="4">
        <v>1118484</v>
      </c>
      <c r="AY476" s="9">
        <v>158.541666666667</v>
      </c>
      <c r="AZ476" s="9" t="s">
        <v>41</v>
      </c>
      <c r="BA476" s="4">
        <v>0</v>
      </c>
      <c r="BB476" s="4" t="s">
        <v>42</v>
      </c>
      <c r="BC476" s="4" t="s">
        <v>19</v>
      </c>
      <c r="BD476" s="4" t="s">
        <v>43</v>
      </c>
      <c r="BE476" s="4" t="s">
        <v>44</v>
      </c>
    </row>
    <row r="477" spans="45:58" x14ac:dyDescent="0.2">
      <c r="AS477" s="4">
        <v>3806</v>
      </c>
      <c r="AT477" s="4">
        <v>26.176300000000001</v>
      </c>
      <c r="AU477" s="4">
        <v>8.7235099999999992</v>
      </c>
      <c r="AV477" s="4">
        <v>0</v>
      </c>
      <c r="AW477" s="4">
        <v>1118480</v>
      </c>
      <c r="AY477" s="9">
        <v>158.583333333333</v>
      </c>
      <c r="AZ477" s="9" t="s">
        <v>41</v>
      </c>
      <c r="BA477" s="4">
        <v>0</v>
      </c>
      <c r="BB477" s="4" t="s">
        <v>42</v>
      </c>
      <c r="BC477" s="4" t="s">
        <v>19</v>
      </c>
      <c r="BD477" s="4" t="s">
        <v>43</v>
      </c>
      <c r="BE477" s="4" t="s">
        <v>44</v>
      </c>
    </row>
    <row r="478" spans="45:58" x14ac:dyDescent="0.2">
      <c r="AS478" s="4">
        <v>3807</v>
      </c>
      <c r="AT478" s="4">
        <v>26.2685</v>
      </c>
      <c r="AU478" s="4">
        <v>8.7346299999999992</v>
      </c>
      <c r="AV478" s="4">
        <v>0</v>
      </c>
      <c r="AW478" s="4">
        <v>1118020</v>
      </c>
      <c r="AY478" s="9">
        <v>158.625</v>
      </c>
      <c r="AZ478" s="9" t="s">
        <v>41</v>
      </c>
      <c r="BA478" s="4">
        <v>0</v>
      </c>
      <c r="BB478" s="4" t="s">
        <v>42</v>
      </c>
      <c r="BC478" s="4" t="s">
        <v>19</v>
      </c>
      <c r="BD478" s="4" t="s">
        <v>43</v>
      </c>
      <c r="BE478" s="4" t="s">
        <v>44</v>
      </c>
    </row>
    <row r="479" spans="45:58" x14ac:dyDescent="0.2">
      <c r="AS479" s="4">
        <v>3808</v>
      </c>
      <c r="AT479" s="4">
        <v>26.624500000000001</v>
      </c>
      <c r="AU479" s="4">
        <v>8.7422799999999992</v>
      </c>
      <c r="AV479" s="4">
        <v>0</v>
      </c>
      <c r="AW479" s="4">
        <v>1118780</v>
      </c>
      <c r="AY479" s="9">
        <v>158.666666666667</v>
      </c>
      <c r="AZ479" s="9" t="s">
        <v>41</v>
      </c>
      <c r="BA479" s="4">
        <v>0</v>
      </c>
      <c r="BB479" s="4" t="s">
        <v>42</v>
      </c>
      <c r="BC479" s="4" t="s">
        <v>19</v>
      </c>
      <c r="BD479" s="4" t="s">
        <v>43</v>
      </c>
      <c r="BE479" s="4" t="s">
        <v>44</v>
      </c>
    </row>
    <row r="480" spans="45:58" x14ac:dyDescent="0.2">
      <c r="AS480" s="4">
        <v>3809</v>
      </c>
      <c r="AT480" s="4">
        <v>26.205100000000002</v>
      </c>
      <c r="AU480" s="4">
        <v>3.8227600000000002</v>
      </c>
      <c r="AV480" s="4">
        <v>0</v>
      </c>
      <c r="AW480" s="4">
        <v>1088120</v>
      </c>
      <c r="AY480" s="9">
        <v>158.708333333333</v>
      </c>
      <c r="AZ480" s="9" t="s">
        <v>41</v>
      </c>
      <c r="BA480" s="4">
        <v>0</v>
      </c>
      <c r="BB480" s="4" t="s">
        <v>42</v>
      </c>
      <c r="BC480" s="4" t="s">
        <v>19</v>
      </c>
      <c r="BD480" s="4" t="s">
        <v>43</v>
      </c>
      <c r="BE480" s="4" t="s">
        <v>44</v>
      </c>
    </row>
    <row r="481" spans="45:61" x14ac:dyDescent="0.2">
      <c r="AS481" s="4">
        <v>3810</v>
      </c>
      <c r="AT481" s="4">
        <v>26.484500000000001</v>
      </c>
      <c r="AU481" s="4">
        <v>3.8321200000000002</v>
      </c>
      <c r="AV481" s="4">
        <v>0</v>
      </c>
      <c r="AW481" s="4">
        <v>1088316</v>
      </c>
      <c r="AY481" s="9">
        <v>158.75</v>
      </c>
      <c r="AZ481" s="9" t="s">
        <v>41</v>
      </c>
      <c r="BA481" s="4">
        <v>0</v>
      </c>
      <c r="BB481" s="4" t="s">
        <v>42</v>
      </c>
      <c r="BC481" s="4" t="s">
        <v>19</v>
      </c>
      <c r="BD481" s="4" t="s">
        <v>43</v>
      </c>
      <c r="BE481" s="4" t="s">
        <v>44</v>
      </c>
    </row>
    <row r="482" spans="45:61" x14ac:dyDescent="0.2">
      <c r="AS482" s="4">
        <v>3811</v>
      </c>
      <c r="AT482" s="4">
        <v>26.1952</v>
      </c>
      <c r="AU482" s="4">
        <v>3.8309600000000001</v>
      </c>
      <c r="AV482" s="4">
        <v>0</v>
      </c>
      <c r="AW482" s="4">
        <v>1088120</v>
      </c>
      <c r="AY482" s="9">
        <v>158.791666666667</v>
      </c>
      <c r="AZ482" s="9" t="s">
        <v>41</v>
      </c>
      <c r="BA482" s="4">
        <v>0</v>
      </c>
      <c r="BB482" s="4" t="s">
        <v>42</v>
      </c>
      <c r="BC482" s="4" t="s">
        <v>19</v>
      </c>
      <c r="BD482" s="4" t="s">
        <v>43</v>
      </c>
      <c r="BE482" s="4" t="s">
        <v>44</v>
      </c>
    </row>
    <row r="483" spans="45:61" x14ac:dyDescent="0.2">
      <c r="AS483" s="4">
        <v>3812</v>
      </c>
      <c r="AT483" s="4">
        <v>26.296199999999999</v>
      </c>
      <c r="AU483" s="4">
        <v>3.83745</v>
      </c>
      <c r="AV483" s="4">
        <v>0</v>
      </c>
      <c r="AW483" s="4">
        <v>1088308</v>
      </c>
      <c r="AY483" s="9">
        <v>158.833333333333</v>
      </c>
      <c r="AZ483" s="9" t="s">
        <v>41</v>
      </c>
      <c r="BA483" s="4">
        <v>0</v>
      </c>
      <c r="BB483" s="4" t="s">
        <v>42</v>
      </c>
      <c r="BC483" s="4" t="s">
        <v>19</v>
      </c>
      <c r="BD483" s="4" t="s">
        <v>43</v>
      </c>
      <c r="BE483" s="4" t="s">
        <v>44</v>
      </c>
    </row>
    <row r="484" spans="45:61" x14ac:dyDescent="0.2">
      <c r="AS484" s="4">
        <v>3813</v>
      </c>
      <c r="AT484" s="4">
        <v>26.140699999999999</v>
      </c>
      <c r="AU484" s="4">
        <v>3.85649</v>
      </c>
      <c r="AV484" s="4">
        <v>0</v>
      </c>
      <c r="AW484" s="4">
        <v>1088128</v>
      </c>
      <c r="AY484" s="9">
        <v>158.875</v>
      </c>
      <c r="AZ484" s="9" t="s">
        <v>41</v>
      </c>
      <c r="BA484" s="4">
        <v>0</v>
      </c>
      <c r="BB484" s="4" t="s">
        <v>42</v>
      </c>
      <c r="BC484" s="4" t="s">
        <v>19</v>
      </c>
      <c r="BD484" s="4" t="s">
        <v>43</v>
      </c>
      <c r="BE484" s="4" t="s">
        <v>44</v>
      </c>
    </row>
    <row r="485" spans="45:61" x14ac:dyDescent="0.2">
      <c r="AS485" s="4">
        <v>3814</v>
      </c>
      <c r="AT485" s="4">
        <v>25.921600000000002</v>
      </c>
      <c r="AU485" s="4">
        <v>2.9758499999999999</v>
      </c>
      <c r="AV485" s="4">
        <v>0</v>
      </c>
      <c r="AW485" s="4">
        <v>1094368</v>
      </c>
      <c r="AY485" s="9">
        <v>158.916666666667</v>
      </c>
      <c r="AZ485" s="9" t="s">
        <v>41</v>
      </c>
      <c r="BA485" s="4">
        <v>0</v>
      </c>
      <c r="BB485" s="4" t="s">
        <v>42</v>
      </c>
      <c r="BC485" s="4" t="s">
        <v>19</v>
      </c>
      <c r="BD485" s="4" t="s">
        <v>43</v>
      </c>
      <c r="BE485" s="4" t="s">
        <v>44</v>
      </c>
    </row>
    <row r="486" spans="45:61" x14ac:dyDescent="0.2">
      <c r="AS486" s="4">
        <v>3815</v>
      </c>
      <c r="AT486" s="4">
        <v>25.470800000000001</v>
      </c>
      <c r="AU486" s="4">
        <v>2.9556499999999999</v>
      </c>
      <c r="AV486" s="4">
        <v>0</v>
      </c>
      <c r="AW486" s="4">
        <v>1094192</v>
      </c>
      <c r="AY486" s="9">
        <v>158.958333333333</v>
      </c>
      <c r="AZ486" s="9" t="s">
        <v>41</v>
      </c>
      <c r="BA486" s="4">
        <v>0</v>
      </c>
      <c r="BB486" s="4" t="s">
        <v>42</v>
      </c>
      <c r="BC486" s="4" t="s">
        <v>19</v>
      </c>
      <c r="BD486" s="4" t="s">
        <v>43</v>
      </c>
      <c r="BE486" s="4" t="s">
        <v>44</v>
      </c>
    </row>
    <row r="487" spans="45:61" x14ac:dyDescent="0.2">
      <c r="AS487" s="4">
        <v>3816</v>
      </c>
      <c r="AT487" s="4">
        <v>25.606300000000001</v>
      </c>
      <c r="AU487" s="4">
        <v>2.9312800000000001</v>
      </c>
      <c r="AV487" s="4">
        <v>0</v>
      </c>
      <c r="AW487" s="4">
        <v>1094188</v>
      </c>
      <c r="AY487" s="9">
        <v>159</v>
      </c>
      <c r="AZ487" s="9" t="s">
        <v>41</v>
      </c>
      <c r="BA487" s="4">
        <v>0</v>
      </c>
      <c r="BB487" s="4" t="s">
        <v>42</v>
      </c>
      <c r="BC487" s="4" t="s">
        <v>19</v>
      </c>
      <c r="BD487" s="4" t="s">
        <v>43</v>
      </c>
      <c r="BE487" s="4" t="s">
        <v>44</v>
      </c>
    </row>
    <row r="488" spans="45:61" x14ac:dyDescent="0.2">
      <c r="AS488" s="4">
        <v>3817</v>
      </c>
      <c r="AT488" s="4">
        <v>25.488199999999999</v>
      </c>
      <c r="AU488" s="4">
        <v>2.93329</v>
      </c>
      <c r="AV488" s="4">
        <v>0</v>
      </c>
      <c r="AW488" s="4">
        <v>1094136</v>
      </c>
      <c r="AY488" s="9">
        <v>159.041666666667</v>
      </c>
      <c r="AZ488" s="9" t="s">
        <v>41</v>
      </c>
      <c r="BA488" s="4">
        <v>0</v>
      </c>
      <c r="BB488" s="4" t="s">
        <v>42</v>
      </c>
      <c r="BC488" s="4" t="s">
        <v>19</v>
      </c>
      <c r="BD488" s="4" t="s">
        <v>43</v>
      </c>
      <c r="BE488" s="4" t="s">
        <v>44</v>
      </c>
    </row>
    <row r="489" spans="45:61" x14ac:dyDescent="0.2">
      <c r="AS489" s="4">
        <v>3818</v>
      </c>
      <c r="AT489" s="4">
        <v>25.459700000000002</v>
      </c>
      <c r="AU489" s="4">
        <v>2.9244400000000002</v>
      </c>
      <c r="AV489" s="4">
        <v>0</v>
      </c>
      <c r="AW489" s="4">
        <v>1094828</v>
      </c>
      <c r="AY489" s="9">
        <v>159.083333333333</v>
      </c>
      <c r="AZ489" s="9" t="s">
        <v>41</v>
      </c>
      <c r="BA489" s="4">
        <v>0</v>
      </c>
      <c r="BB489" s="4" t="s">
        <v>42</v>
      </c>
      <c r="BC489" s="4" t="s">
        <v>19</v>
      </c>
      <c r="BD489" s="4" t="s">
        <v>43</v>
      </c>
      <c r="BE489" s="4" t="s">
        <v>44</v>
      </c>
    </row>
    <row r="490" spans="45:61" x14ac:dyDescent="0.2">
      <c r="AS490" s="4">
        <v>3819</v>
      </c>
      <c r="AT490" s="4">
        <v>11.999000000000001</v>
      </c>
      <c r="AU490" s="4">
        <v>3.00481</v>
      </c>
      <c r="AV490" s="4">
        <v>0</v>
      </c>
      <c r="AW490" s="4">
        <v>585440</v>
      </c>
      <c r="AY490" s="9">
        <v>159.125</v>
      </c>
      <c r="AZ490" s="9" t="s">
        <v>41</v>
      </c>
      <c r="BA490" s="4">
        <v>0</v>
      </c>
      <c r="BB490" s="4" t="s">
        <v>42</v>
      </c>
      <c r="BC490" s="4" t="s">
        <v>19</v>
      </c>
      <c r="BD490" s="4" t="s">
        <v>43</v>
      </c>
      <c r="BE490" s="4" t="s">
        <v>44</v>
      </c>
      <c r="BH490" s="4" t="s">
        <v>45</v>
      </c>
    </row>
    <row r="491" spans="45:61" x14ac:dyDescent="0.2">
      <c r="AS491" s="4">
        <v>3820</v>
      </c>
      <c r="AT491" s="4">
        <v>11.5932</v>
      </c>
      <c r="AU491" s="4">
        <v>2.9742000000000002</v>
      </c>
      <c r="AV491" s="4">
        <v>0</v>
      </c>
      <c r="AW491" s="4">
        <v>585448</v>
      </c>
      <c r="AY491" s="9">
        <v>159.166666666667</v>
      </c>
      <c r="AZ491" s="9" t="s">
        <v>41</v>
      </c>
      <c r="BA491" s="4">
        <v>0</v>
      </c>
      <c r="BB491" s="4" t="s">
        <v>42</v>
      </c>
      <c r="BC491" s="4" t="s">
        <v>19</v>
      </c>
      <c r="BD491" s="4" t="s">
        <v>43</v>
      </c>
      <c r="BE491" s="4" t="s">
        <v>44</v>
      </c>
      <c r="BH491" s="4" t="s">
        <v>45</v>
      </c>
    </row>
    <row r="492" spans="45:61" x14ac:dyDescent="0.2">
      <c r="AS492" s="4">
        <v>3821</v>
      </c>
      <c r="AT492" s="4">
        <v>11.622400000000001</v>
      </c>
      <c r="AU492" s="4">
        <v>2.9676200000000001</v>
      </c>
      <c r="AV492" s="4">
        <v>0</v>
      </c>
      <c r="AW492" s="4">
        <v>585436</v>
      </c>
      <c r="AY492" s="9">
        <v>159.208333333333</v>
      </c>
      <c r="AZ492" s="9" t="s">
        <v>41</v>
      </c>
      <c r="BA492" s="4">
        <v>0</v>
      </c>
      <c r="BB492" s="4" t="s">
        <v>42</v>
      </c>
      <c r="BC492" s="4" t="s">
        <v>19</v>
      </c>
      <c r="BD492" s="4" t="s">
        <v>43</v>
      </c>
      <c r="BE492" s="4" t="s">
        <v>44</v>
      </c>
      <c r="BH492" s="4" t="s">
        <v>45</v>
      </c>
    </row>
    <row r="493" spans="45:61" x14ac:dyDescent="0.2">
      <c r="AS493" s="4">
        <v>3822</v>
      </c>
      <c r="AT493" s="4">
        <v>11.7529</v>
      </c>
      <c r="AU493" s="4">
        <v>2.9803700000000002</v>
      </c>
      <c r="AV493" s="4">
        <v>0</v>
      </c>
      <c r="AW493" s="4">
        <v>586648</v>
      </c>
      <c r="AY493" s="9">
        <v>159.25</v>
      </c>
      <c r="AZ493" s="9" t="s">
        <v>41</v>
      </c>
      <c r="BA493" s="4">
        <v>0</v>
      </c>
      <c r="BB493" s="4" t="s">
        <v>42</v>
      </c>
      <c r="BC493" s="4" t="s">
        <v>19</v>
      </c>
      <c r="BD493" s="4" t="s">
        <v>43</v>
      </c>
      <c r="BE493" s="4" t="s">
        <v>44</v>
      </c>
      <c r="BH493" s="4" t="s">
        <v>45</v>
      </c>
    </row>
    <row r="494" spans="45:61" x14ac:dyDescent="0.2">
      <c r="AS494" s="4">
        <v>3823</v>
      </c>
      <c r="AT494" s="4">
        <v>12.435700000000001</v>
      </c>
      <c r="AU494" s="4">
        <v>3.1019899999999998</v>
      </c>
      <c r="AV494" s="4">
        <v>0</v>
      </c>
      <c r="AW494" s="4">
        <v>585508</v>
      </c>
      <c r="AY494" s="9">
        <v>159.291666666667</v>
      </c>
      <c r="AZ494" s="9" t="s">
        <v>41</v>
      </c>
      <c r="BA494" s="4">
        <v>0</v>
      </c>
      <c r="BB494" s="4" t="s">
        <v>42</v>
      </c>
      <c r="BC494" s="4" t="s">
        <v>19</v>
      </c>
      <c r="BD494" s="4" t="s">
        <v>43</v>
      </c>
      <c r="BE494" s="4" t="s">
        <v>44</v>
      </c>
      <c r="BH494" s="4" t="s">
        <v>45</v>
      </c>
    </row>
    <row r="495" spans="45:61" x14ac:dyDescent="0.2">
      <c r="AS495" s="4">
        <v>3824</v>
      </c>
      <c r="AT495" s="4">
        <v>0.57581000000000004</v>
      </c>
      <c r="AU495" s="4">
        <v>0.18346899999999999</v>
      </c>
      <c r="AV495" s="4">
        <v>4.6049999999999997E-3</v>
      </c>
      <c r="AW495" s="4">
        <v>70336</v>
      </c>
      <c r="AY495" s="9">
        <v>159.333333333333</v>
      </c>
      <c r="AZ495" s="9" t="s">
        <v>41</v>
      </c>
      <c r="BA495" s="4">
        <v>0</v>
      </c>
      <c r="BB495" s="4" t="s">
        <v>42</v>
      </c>
      <c r="BC495" s="4" t="s">
        <v>19</v>
      </c>
      <c r="BD495" s="4" t="s">
        <v>43</v>
      </c>
      <c r="BE495" s="4" t="s">
        <v>44</v>
      </c>
      <c r="BI495" s="4" t="s">
        <v>45</v>
      </c>
    </row>
    <row r="496" spans="45:61" x14ac:dyDescent="0.2">
      <c r="AS496" s="4">
        <v>3825</v>
      </c>
      <c r="AT496" s="4">
        <v>0.51622299999999999</v>
      </c>
      <c r="AU496" s="4">
        <v>0.18157799999999999</v>
      </c>
      <c r="AV496" s="4">
        <v>3.581E-3</v>
      </c>
      <c r="AW496" s="4">
        <v>70916</v>
      </c>
      <c r="AY496" s="9">
        <v>159.375</v>
      </c>
      <c r="AZ496" s="9" t="s">
        <v>41</v>
      </c>
      <c r="BA496" s="4">
        <v>0</v>
      </c>
      <c r="BB496" s="4" t="s">
        <v>42</v>
      </c>
      <c r="BC496" s="4" t="s">
        <v>19</v>
      </c>
      <c r="BD496" s="4" t="s">
        <v>43</v>
      </c>
      <c r="BE496" s="4" t="s">
        <v>44</v>
      </c>
      <c r="BI496" s="4" t="s">
        <v>45</v>
      </c>
    </row>
    <row r="497" spans="45:61" x14ac:dyDescent="0.2">
      <c r="AS497" s="4">
        <v>3826</v>
      </c>
      <c r="AT497" s="4">
        <v>0.50205599999999995</v>
      </c>
      <c r="AU497" s="4">
        <v>0.22004099999999999</v>
      </c>
      <c r="AV497" s="4">
        <v>4.5710000000000004E-3</v>
      </c>
      <c r="AW497" s="4">
        <v>70576</v>
      </c>
      <c r="AY497" s="9">
        <v>159.416666666667</v>
      </c>
      <c r="AZ497" s="9" t="s">
        <v>41</v>
      </c>
      <c r="BA497" s="4">
        <v>0</v>
      </c>
      <c r="BB497" s="4" t="s">
        <v>42</v>
      </c>
      <c r="BC497" s="4" t="s">
        <v>19</v>
      </c>
      <c r="BD497" s="4" t="s">
        <v>43</v>
      </c>
      <c r="BE497" s="4" t="s">
        <v>44</v>
      </c>
      <c r="BI497" s="4" t="s">
        <v>45</v>
      </c>
    </row>
    <row r="498" spans="45:61" x14ac:dyDescent="0.2">
      <c r="AS498" s="4">
        <v>3827</v>
      </c>
      <c r="AT498" s="4">
        <v>0.50300100000000003</v>
      </c>
      <c r="AU498" s="4">
        <v>0.18034900000000001</v>
      </c>
      <c r="AV498" s="4">
        <v>3.5270000000000002E-3</v>
      </c>
      <c r="AW498" s="4">
        <v>72196</v>
      </c>
      <c r="AY498" s="9">
        <v>159.458333333333</v>
      </c>
      <c r="AZ498" s="9" t="s">
        <v>41</v>
      </c>
      <c r="BA498" s="4">
        <v>0</v>
      </c>
      <c r="BB498" s="4" t="s">
        <v>42</v>
      </c>
      <c r="BC498" s="4" t="s">
        <v>19</v>
      </c>
      <c r="BD498" s="4" t="s">
        <v>43</v>
      </c>
      <c r="BE498" s="4" t="s">
        <v>44</v>
      </c>
      <c r="BI498" s="4" t="s">
        <v>45</v>
      </c>
    </row>
    <row r="499" spans="45:61" x14ac:dyDescent="0.2">
      <c r="AS499" s="4">
        <v>3828</v>
      </c>
      <c r="AT499" s="4">
        <v>0.50282400000000005</v>
      </c>
      <c r="AU499" s="4">
        <v>0.22584199999999999</v>
      </c>
      <c r="AV499" s="4">
        <v>5.6600000000000001E-3</v>
      </c>
      <c r="AW499" s="4">
        <v>69712</v>
      </c>
      <c r="AY499" s="9">
        <v>159.5</v>
      </c>
      <c r="AZ499" s="9" t="s">
        <v>41</v>
      </c>
      <c r="BA499" s="4">
        <v>0</v>
      </c>
      <c r="BB499" s="4" t="s">
        <v>42</v>
      </c>
      <c r="BC499" s="4" t="s">
        <v>19</v>
      </c>
      <c r="BD499" s="4" t="s">
        <v>43</v>
      </c>
      <c r="BE499" s="4" t="s">
        <v>44</v>
      </c>
      <c r="BI499" s="4" t="s">
        <v>45</v>
      </c>
    </row>
    <row r="500" spans="45:61" x14ac:dyDescent="0.2">
      <c r="AS500" s="4">
        <v>3829</v>
      </c>
      <c r="AT500" s="4">
        <v>1.79969</v>
      </c>
      <c r="AU500" s="4">
        <v>0.22706499999999999</v>
      </c>
      <c r="AV500" s="4">
        <v>3.2499999999999999E-3</v>
      </c>
      <c r="AW500" s="4">
        <v>141084</v>
      </c>
      <c r="AY500" s="9">
        <v>159.541666666667</v>
      </c>
      <c r="AZ500" s="9" t="s">
        <v>41</v>
      </c>
      <c r="BA500" s="4">
        <v>0</v>
      </c>
      <c r="BB500" s="4" t="s">
        <v>42</v>
      </c>
      <c r="BC500" s="4" t="s">
        <v>19</v>
      </c>
      <c r="BD500" s="4" t="s">
        <v>43</v>
      </c>
      <c r="BE500" s="4" t="s">
        <v>44</v>
      </c>
      <c r="BH500" s="4" t="s">
        <v>45</v>
      </c>
    </row>
    <row r="501" spans="45:61" x14ac:dyDescent="0.2">
      <c r="AS501" s="4">
        <v>3830</v>
      </c>
      <c r="AT501" s="4">
        <v>1.8041700000000001</v>
      </c>
      <c r="AU501" s="4">
        <v>0.34356599999999998</v>
      </c>
      <c r="AV501" s="4">
        <v>2.7179999999999999E-3</v>
      </c>
      <c r="AW501" s="4">
        <v>141024</v>
      </c>
      <c r="AY501" s="9">
        <v>159.583333333333</v>
      </c>
      <c r="AZ501" s="9" t="s">
        <v>41</v>
      </c>
      <c r="BA501" s="4">
        <v>0</v>
      </c>
      <c r="BB501" s="4" t="s">
        <v>42</v>
      </c>
      <c r="BC501" s="4" t="s">
        <v>19</v>
      </c>
      <c r="BD501" s="4" t="s">
        <v>43</v>
      </c>
      <c r="BE501" s="4" t="s">
        <v>44</v>
      </c>
      <c r="BH501" s="4" t="s">
        <v>45</v>
      </c>
    </row>
    <row r="502" spans="45:61" x14ac:dyDescent="0.2">
      <c r="AS502" s="4">
        <v>3831</v>
      </c>
      <c r="AT502" s="4">
        <v>1.7989200000000001</v>
      </c>
      <c r="AU502" s="4">
        <v>0.21834700000000001</v>
      </c>
      <c r="AV502" s="4">
        <v>2.8140000000000001E-3</v>
      </c>
      <c r="AW502" s="4">
        <v>141016</v>
      </c>
      <c r="AY502" s="9">
        <v>159.625</v>
      </c>
      <c r="AZ502" s="9" t="s">
        <v>41</v>
      </c>
      <c r="BA502" s="4">
        <v>0</v>
      </c>
      <c r="BB502" s="4" t="s">
        <v>42</v>
      </c>
      <c r="BC502" s="4" t="s">
        <v>19</v>
      </c>
      <c r="BD502" s="4" t="s">
        <v>43</v>
      </c>
      <c r="BE502" s="4" t="s">
        <v>44</v>
      </c>
      <c r="BH502" s="4" t="s">
        <v>45</v>
      </c>
    </row>
    <row r="503" spans="45:61" x14ac:dyDescent="0.2">
      <c r="AS503" s="4">
        <v>3832</v>
      </c>
      <c r="AT503" s="4">
        <v>1.8001100000000001</v>
      </c>
      <c r="AU503" s="4">
        <v>0.50606600000000002</v>
      </c>
      <c r="AV503" s="4">
        <v>6.1939999999999999E-3</v>
      </c>
      <c r="AW503" s="4">
        <v>140952</v>
      </c>
      <c r="AY503" s="9">
        <v>159.666666666667</v>
      </c>
      <c r="AZ503" s="9" t="s">
        <v>41</v>
      </c>
      <c r="BA503" s="4">
        <v>0</v>
      </c>
      <c r="BB503" s="4" t="s">
        <v>42</v>
      </c>
      <c r="BC503" s="4" t="s">
        <v>19</v>
      </c>
      <c r="BD503" s="4" t="s">
        <v>43</v>
      </c>
      <c r="BE503" s="4" t="s">
        <v>44</v>
      </c>
      <c r="BH503" s="4" t="s">
        <v>45</v>
      </c>
    </row>
    <row r="504" spans="45:61" x14ac:dyDescent="0.2">
      <c r="AS504" s="4">
        <v>3833</v>
      </c>
      <c r="AT504" s="4">
        <v>1.9208700000000001</v>
      </c>
      <c r="AU504" s="4">
        <v>0.224657</v>
      </c>
      <c r="AV504" s="4">
        <v>3.1210000000000001E-3</v>
      </c>
      <c r="AW504" s="4">
        <v>141088</v>
      </c>
      <c r="AY504" s="9">
        <v>159.708333333333</v>
      </c>
      <c r="AZ504" s="9" t="s">
        <v>41</v>
      </c>
      <c r="BA504" s="4">
        <v>0</v>
      </c>
      <c r="BB504" s="4" t="s">
        <v>42</v>
      </c>
      <c r="BC504" s="4" t="s">
        <v>19</v>
      </c>
      <c r="BD504" s="4" t="s">
        <v>43</v>
      </c>
      <c r="BE504" s="4" t="s">
        <v>44</v>
      </c>
      <c r="BH504" s="4" t="s">
        <v>45</v>
      </c>
    </row>
    <row r="505" spans="45:61" x14ac:dyDescent="0.2">
      <c r="AS505" s="4">
        <v>3834</v>
      </c>
      <c r="AT505" s="4">
        <v>7.7300000000000003E-4</v>
      </c>
      <c r="AU505" s="4">
        <v>0.25092799999999998</v>
      </c>
      <c r="AV505" s="4">
        <v>1.2799999999999999E-4</v>
      </c>
      <c r="AW505" s="4">
        <v>43004</v>
      </c>
      <c r="AY505" s="9">
        <v>159.75</v>
      </c>
      <c r="AZ505" s="9" t="s">
        <v>41</v>
      </c>
      <c r="BA505" s="4">
        <v>0</v>
      </c>
      <c r="BB505" s="4" t="s">
        <v>42</v>
      </c>
      <c r="BC505" s="4" t="s">
        <v>19</v>
      </c>
      <c r="BD505" s="4" t="s">
        <v>43</v>
      </c>
      <c r="BE505" s="4" t="s">
        <v>44</v>
      </c>
      <c r="BI505" s="4" t="s">
        <v>45</v>
      </c>
    </row>
    <row r="506" spans="45:61" x14ac:dyDescent="0.2">
      <c r="AS506" s="4">
        <v>3835</v>
      </c>
      <c r="AT506" s="4">
        <v>9.4499999999999998E-4</v>
      </c>
      <c r="AU506" s="4">
        <v>0.23422799999999999</v>
      </c>
      <c r="AV506" s="4">
        <v>1.3200000000000001E-4</v>
      </c>
      <c r="AW506" s="4">
        <v>43980</v>
      </c>
      <c r="AY506" s="9">
        <v>159.791666666667</v>
      </c>
      <c r="AZ506" s="9" t="s">
        <v>41</v>
      </c>
      <c r="BA506" s="4">
        <v>0</v>
      </c>
      <c r="BB506" s="4" t="s">
        <v>42</v>
      </c>
      <c r="BC506" s="4" t="s">
        <v>19</v>
      </c>
      <c r="BD506" s="4" t="s">
        <v>43</v>
      </c>
      <c r="BE506" s="4" t="s">
        <v>44</v>
      </c>
      <c r="BI506" s="4" t="s">
        <v>45</v>
      </c>
    </row>
    <row r="507" spans="45:61" x14ac:dyDescent="0.2">
      <c r="AS507" s="4">
        <v>3836</v>
      </c>
      <c r="AT507" s="4">
        <v>8.1099999999999998E-4</v>
      </c>
      <c r="AU507" s="4">
        <v>0.21057500000000001</v>
      </c>
      <c r="AV507" s="4">
        <v>1.2E-4</v>
      </c>
      <c r="AW507" s="4">
        <v>40424</v>
      </c>
      <c r="AY507" s="9">
        <v>159.833333333333</v>
      </c>
      <c r="AZ507" s="9" t="s">
        <v>41</v>
      </c>
      <c r="BA507" s="4">
        <v>0</v>
      </c>
      <c r="BB507" s="4" t="s">
        <v>42</v>
      </c>
      <c r="BC507" s="4" t="s">
        <v>19</v>
      </c>
      <c r="BD507" s="4" t="s">
        <v>43</v>
      </c>
      <c r="BE507" s="4" t="s">
        <v>44</v>
      </c>
      <c r="BI507" s="4" t="s">
        <v>45</v>
      </c>
    </row>
    <row r="508" spans="45:61" x14ac:dyDescent="0.2">
      <c r="AS508" s="4">
        <v>3837</v>
      </c>
      <c r="AT508" s="4">
        <v>8.0699999999999999E-4</v>
      </c>
      <c r="AU508" s="4">
        <v>0.21626500000000001</v>
      </c>
      <c r="AV508" s="4">
        <v>1.37E-4</v>
      </c>
      <c r="AW508" s="4">
        <v>42996</v>
      </c>
      <c r="AY508" s="9">
        <v>159.875</v>
      </c>
      <c r="AZ508" s="9" t="s">
        <v>41</v>
      </c>
      <c r="BA508" s="4">
        <v>0</v>
      </c>
      <c r="BB508" s="4" t="s">
        <v>42</v>
      </c>
      <c r="BC508" s="4" t="s">
        <v>19</v>
      </c>
      <c r="BD508" s="4" t="s">
        <v>43</v>
      </c>
      <c r="BE508" s="4" t="s">
        <v>44</v>
      </c>
      <c r="BI508" s="4" t="s">
        <v>45</v>
      </c>
    </row>
    <row r="509" spans="45:61" x14ac:dyDescent="0.2">
      <c r="AS509" s="4">
        <v>3838</v>
      </c>
      <c r="AT509" s="4">
        <v>7.9699999999999997E-4</v>
      </c>
      <c r="AU509" s="4">
        <v>0.20835999999999999</v>
      </c>
      <c r="AV509" s="4">
        <v>1.4899999999999999E-4</v>
      </c>
      <c r="AW509" s="4">
        <v>42996</v>
      </c>
      <c r="AY509" s="9">
        <v>159.916666666667</v>
      </c>
      <c r="AZ509" s="9" t="s">
        <v>41</v>
      </c>
      <c r="BA509" s="4">
        <v>0</v>
      </c>
      <c r="BB509" s="4" t="s">
        <v>42</v>
      </c>
      <c r="BC509" s="4" t="s">
        <v>19</v>
      </c>
      <c r="BD509" s="4" t="s">
        <v>43</v>
      </c>
      <c r="BE509" s="4" t="s">
        <v>44</v>
      </c>
      <c r="BI509" s="4" t="s">
        <v>45</v>
      </c>
    </row>
    <row r="510" spans="45:61" x14ac:dyDescent="0.2">
      <c r="AS510" s="4">
        <v>3839</v>
      </c>
      <c r="AT510" s="4">
        <v>2.2086999999999999E-2</v>
      </c>
      <c r="AU510" s="4">
        <v>0.218832</v>
      </c>
      <c r="AV510" s="4">
        <v>5.084E-3</v>
      </c>
      <c r="AW510" s="4">
        <v>44000</v>
      </c>
      <c r="AY510" s="9">
        <v>159.958333333333</v>
      </c>
      <c r="AZ510" s="9" t="s">
        <v>41</v>
      </c>
      <c r="BA510" s="4">
        <v>0</v>
      </c>
      <c r="BB510" s="4" t="s">
        <v>42</v>
      </c>
      <c r="BC510" s="4" t="s">
        <v>19</v>
      </c>
      <c r="BD510" s="4" t="s">
        <v>43</v>
      </c>
      <c r="BE510" s="4" t="s">
        <v>44</v>
      </c>
      <c r="BI510" s="4" t="s">
        <v>45</v>
      </c>
    </row>
    <row r="511" spans="45:61" x14ac:dyDescent="0.2">
      <c r="AS511" s="4">
        <v>3840</v>
      </c>
      <c r="AT511" s="4">
        <v>1.9719E-2</v>
      </c>
      <c r="AU511" s="4">
        <v>0.25392199999999998</v>
      </c>
      <c r="AV511" s="4">
        <v>4.921E-3</v>
      </c>
      <c r="AW511" s="4">
        <v>44004</v>
      </c>
      <c r="AY511" s="9">
        <v>160</v>
      </c>
      <c r="AZ511" s="9" t="s">
        <v>41</v>
      </c>
      <c r="BA511" s="4">
        <v>0</v>
      </c>
      <c r="BB511" s="4" t="s">
        <v>42</v>
      </c>
      <c r="BC511" s="4" t="s">
        <v>19</v>
      </c>
      <c r="BD511" s="4" t="s">
        <v>43</v>
      </c>
      <c r="BE511" s="4" t="s">
        <v>44</v>
      </c>
      <c r="BI511" s="4" t="s">
        <v>45</v>
      </c>
    </row>
    <row r="512" spans="45:61" x14ac:dyDescent="0.2">
      <c r="AS512" s="4">
        <v>3841</v>
      </c>
      <c r="AT512" s="4">
        <v>2.0650999999999999E-2</v>
      </c>
      <c r="AU512" s="4">
        <v>0.22192000000000001</v>
      </c>
      <c r="AV512" s="4">
        <v>5.509E-3</v>
      </c>
      <c r="AW512" s="4">
        <v>44008</v>
      </c>
      <c r="AY512" s="9">
        <v>160.041666666667</v>
      </c>
      <c r="AZ512" s="9" t="s">
        <v>41</v>
      </c>
      <c r="BA512" s="4">
        <v>0</v>
      </c>
      <c r="BB512" s="4" t="s">
        <v>42</v>
      </c>
      <c r="BC512" s="4" t="s">
        <v>19</v>
      </c>
      <c r="BD512" s="4" t="s">
        <v>43</v>
      </c>
      <c r="BE512" s="4" t="s">
        <v>44</v>
      </c>
      <c r="BI512" s="4" t="s">
        <v>45</v>
      </c>
    </row>
    <row r="513" spans="45:62" x14ac:dyDescent="0.2">
      <c r="AS513" s="4">
        <v>3842</v>
      </c>
      <c r="AT513" s="4">
        <v>2.0663000000000001E-2</v>
      </c>
      <c r="AU513" s="4">
        <v>0.21645900000000001</v>
      </c>
      <c r="AV513" s="4">
        <v>4.7660000000000003E-3</v>
      </c>
      <c r="AW513" s="4">
        <v>44000</v>
      </c>
      <c r="AY513" s="9">
        <v>160.083333333333</v>
      </c>
      <c r="AZ513" s="9" t="s">
        <v>41</v>
      </c>
      <c r="BA513" s="4">
        <v>0</v>
      </c>
      <c r="BB513" s="4" t="s">
        <v>42</v>
      </c>
      <c r="BC513" s="4" t="s">
        <v>19</v>
      </c>
      <c r="BD513" s="4" t="s">
        <v>43</v>
      </c>
      <c r="BE513" s="4" t="s">
        <v>44</v>
      </c>
      <c r="BI513" s="4" t="s">
        <v>45</v>
      </c>
    </row>
    <row r="514" spans="45:62" x14ac:dyDescent="0.2">
      <c r="AS514" s="4">
        <v>3843</v>
      </c>
      <c r="AT514" s="4">
        <v>1.9657999999999998E-2</v>
      </c>
      <c r="AU514" s="4">
        <v>0.22501399999999999</v>
      </c>
      <c r="AV514" s="4">
        <v>5.3629999999999997E-3</v>
      </c>
      <c r="AW514" s="4">
        <v>44004</v>
      </c>
      <c r="AY514" s="9">
        <v>160.125</v>
      </c>
      <c r="AZ514" s="9" t="s">
        <v>41</v>
      </c>
      <c r="BA514" s="4">
        <v>0</v>
      </c>
      <c r="BB514" s="4" t="s">
        <v>42</v>
      </c>
      <c r="BC514" s="4" t="s">
        <v>19</v>
      </c>
      <c r="BD514" s="4" t="s">
        <v>43</v>
      </c>
      <c r="BE514" s="4" t="s">
        <v>44</v>
      </c>
      <c r="BI514" s="4" t="s">
        <v>45</v>
      </c>
    </row>
    <row r="515" spans="45:62" x14ac:dyDescent="0.2">
      <c r="AS515" s="4">
        <v>3844</v>
      </c>
      <c r="AT515" s="4">
        <v>0.56302099999999999</v>
      </c>
      <c r="AU515" s="4">
        <v>0.15041599999999999</v>
      </c>
      <c r="AV515" s="4">
        <v>0</v>
      </c>
      <c r="AW515" s="4">
        <v>31896</v>
      </c>
      <c r="AY515" s="9">
        <v>160.166666666667</v>
      </c>
      <c r="AZ515" s="9" t="s">
        <v>41</v>
      </c>
      <c r="BA515" s="4">
        <v>0</v>
      </c>
      <c r="BB515" s="4" t="s">
        <v>42</v>
      </c>
      <c r="BC515" s="4" t="s">
        <v>19</v>
      </c>
      <c r="BD515" s="4" t="s">
        <v>43</v>
      </c>
      <c r="BE515" s="4" t="s">
        <v>44</v>
      </c>
      <c r="BI515" s="4" t="s">
        <v>45</v>
      </c>
    </row>
    <row r="516" spans="45:62" x14ac:dyDescent="0.2">
      <c r="AS516" s="4">
        <v>3845</v>
      </c>
      <c r="AT516" s="4">
        <v>0.52600899999999995</v>
      </c>
      <c r="AU516" s="4">
        <v>0.15093300000000001</v>
      </c>
      <c r="AV516" s="4">
        <v>0</v>
      </c>
      <c r="AW516" s="4">
        <v>31536</v>
      </c>
      <c r="AY516" s="9">
        <v>160.208333333333</v>
      </c>
      <c r="AZ516" s="9" t="s">
        <v>41</v>
      </c>
      <c r="BA516" s="4">
        <v>0</v>
      </c>
      <c r="BB516" s="4" t="s">
        <v>42</v>
      </c>
      <c r="BC516" s="4" t="s">
        <v>19</v>
      </c>
      <c r="BD516" s="4" t="s">
        <v>43</v>
      </c>
      <c r="BE516" s="4" t="s">
        <v>44</v>
      </c>
      <c r="BI516" s="4" t="s">
        <v>45</v>
      </c>
    </row>
    <row r="517" spans="45:62" x14ac:dyDescent="0.2">
      <c r="AS517" s="4">
        <v>3846</v>
      </c>
      <c r="AT517" s="4">
        <v>0.52378199999999997</v>
      </c>
      <c r="AU517" s="4">
        <v>0.150758</v>
      </c>
      <c r="AV517" s="4">
        <v>0</v>
      </c>
      <c r="AW517" s="4">
        <v>31736</v>
      </c>
      <c r="AY517" s="9">
        <v>160.25</v>
      </c>
      <c r="AZ517" s="9" t="s">
        <v>41</v>
      </c>
      <c r="BA517" s="4">
        <v>0</v>
      </c>
      <c r="BB517" s="4" t="s">
        <v>42</v>
      </c>
      <c r="BC517" s="4" t="s">
        <v>19</v>
      </c>
      <c r="BD517" s="4" t="s">
        <v>43</v>
      </c>
      <c r="BE517" s="4" t="s">
        <v>44</v>
      </c>
      <c r="BI517" s="4" t="s">
        <v>45</v>
      </c>
    </row>
    <row r="518" spans="45:62" x14ac:dyDescent="0.2">
      <c r="AS518" s="4">
        <v>3847</v>
      </c>
      <c r="AT518" s="4">
        <v>0.57424600000000003</v>
      </c>
      <c r="AU518" s="4">
        <v>0.15201899999999999</v>
      </c>
      <c r="AV518" s="4">
        <v>0</v>
      </c>
      <c r="AW518" s="4">
        <v>32260</v>
      </c>
      <c r="AY518" s="9">
        <v>160.291666666667</v>
      </c>
      <c r="AZ518" s="9" t="s">
        <v>41</v>
      </c>
      <c r="BA518" s="4">
        <v>0</v>
      </c>
      <c r="BB518" s="4" t="s">
        <v>42</v>
      </c>
      <c r="BC518" s="4" t="s">
        <v>19</v>
      </c>
      <c r="BD518" s="4" t="s">
        <v>43</v>
      </c>
      <c r="BE518" s="4" t="s">
        <v>44</v>
      </c>
      <c r="BI518" s="4" t="s">
        <v>45</v>
      </c>
    </row>
    <row r="519" spans="45:62" x14ac:dyDescent="0.2">
      <c r="AS519" s="4">
        <v>3848</v>
      </c>
      <c r="AT519" s="4">
        <v>0.52927400000000002</v>
      </c>
      <c r="AU519" s="4">
        <v>0.15195800000000001</v>
      </c>
      <c r="AV519" s="4">
        <v>0</v>
      </c>
      <c r="AW519" s="4">
        <v>31268</v>
      </c>
      <c r="AY519" s="9">
        <v>160.333333333333</v>
      </c>
      <c r="AZ519" s="9" t="s">
        <v>41</v>
      </c>
      <c r="BA519" s="4">
        <v>0</v>
      </c>
      <c r="BB519" s="4" t="s">
        <v>42</v>
      </c>
      <c r="BC519" s="4" t="s">
        <v>19</v>
      </c>
      <c r="BD519" s="4" t="s">
        <v>43</v>
      </c>
      <c r="BE519" s="4" t="s">
        <v>44</v>
      </c>
      <c r="BI519" s="4" t="s">
        <v>45</v>
      </c>
    </row>
    <row r="520" spans="45:62" x14ac:dyDescent="0.2">
      <c r="AS520" s="4">
        <v>3849</v>
      </c>
      <c r="AT520" s="4">
        <v>2.0525199999999999</v>
      </c>
      <c r="AU520" s="4">
        <v>0.42722399999999999</v>
      </c>
      <c r="AV520" s="4">
        <v>0</v>
      </c>
      <c r="AW520" s="4">
        <v>103728</v>
      </c>
      <c r="AY520" s="9">
        <v>160.375</v>
      </c>
      <c r="AZ520" s="9" t="s">
        <v>41</v>
      </c>
      <c r="BA520" s="4">
        <v>0</v>
      </c>
      <c r="BB520" s="4" t="s">
        <v>42</v>
      </c>
      <c r="BC520" s="4" t="s">
        <v>19</v>
      </c>
      <c r="BD520" s="4" t="s">
        <v>43</v>
      </c>
      <c r="BE520" s="4" t="s">
        <v>44</v>
      </c>
      <c r="BH520" s="4" t="s">
        <v>45</v>
      </c>
    </row>
    <row r="521" spans="45:62" x14ac:dyDescent="0.2">
      <c r="AS521" s="4">
        <v>3850</v>
      </c>
      <c r="AT521" s="4">
        <v>1.87992</v>
      </c>
      <c r="AU521" s="4">
        <v>0.427118</v>
      </c>
      <c r="AV521" s="4">
        <v>0</v>
      </c>
      <c r="AW521" s="4">
        <v>103096</v>
      </c>
      <c r="AY521" s="9">
        <v>160.416666666667</v>
      </c>
      <c r="AZ521" s="9" t="s">
        <v>41</v>
      </c>
      <c r="BA521" s="4">
        <v>0</v>
      </c>
      <c r="BB521" s="4" t="s">
        <v>42</v>
      </c>
      <c r="BC521" s="4" t="s">
        <v>19</v>
      </c>
      <c r="BD521" s="4" t="s">
        <v>43</v>
      </c>
      <c r="BE521" s="4" t="s">
        <v>44</v>
      </c>
      <c r="BH521" s="4" t="s">
        <v>45</v>
      </c>
    </row>
    <row r="522" spans="45:62" x14ac:dyDescent="0.2">
      <c r="AS522" s="4">
        <v>3851</v>
      </c>
      <c r="AT522" s="4">
        <v>2.0557400000000001</v>
      </c>
      <c r="AU522" s="4">
        <v>0.42727999999999999</v>
      </c>
      <c r="AV522" s="4">
        <v>0</v>
      </c>
      <c r="AW522" s="4">
        <v>103100</v>
      </c>
      <c r="AY522" s="9">
        <v>160.458333333333</v>
      </c>
      <c r="AZ522" s="9" t="s">
        <v>41</v>
      </c>
      <c r="BA522" s="4">
        <v>0</v>
      </c>
      <c r="BB522" s="4" t="s">
        <v>42</v>
      </c>
      <c r="BC522" s="4" t="s">
        <v>19</v>
      </c>
      <c r="BD522" s="4" t="s">
        <v>43</v>
      </c>
      <c r="BE522" s="4" t="s">
        <v>44</v>
      </c>
      <c r="BH522" s="4" t="s">
        <v>45</v>
      </c>
    </row>
    <row r="523" spans="45:62" x14ac:dyDescent="0.2">
      <c r="AS523" s="4">
        <v>3852</v>
      </c>
      <c r="AT523" s="4">
        <v>1.8748400000000001</v>
      </c>
      <c r="AU523" s="4">
        <v>0.42641299999999999</v>
      </c>
      <c r="AV523" s="4">
        <v>0</v>
      </c>
      <c r="AW523" s="4">
        <v>102960</v>
      </c>
      <c r="AY523" s="9">
        <v>160.5</v>
      </c>
      <c r="AZ523" s="9" t="s">
        <v>41</v>
      </c>
      <c r="BA523" s="4">
        <v>0</v>
      </c>
      <c r="BB523" s="4" t="s">
        <v>42</v>
      </c>
      <c r="BC523" s="4" t="s">
        <v>19</v>
      </c>
      <c r="BD523" s="4" t="s">
        <v>43</v>
      </c>
      <c r="BE523" s="4" t="s">
        <v>44</v>
      </c>
      <c r="BH523" s="4" t="s">
        <v>45</v>
      </c>
    </row>
    <row r="524" spans="45:62" x14ac:dyDescent="0.2">
      <c r="AS524" s="4">
        <v>3853</v>
      </c>
      <c r="AT524" s="4">
        <v>2.0570300000000001</v>
      </c>
      <c r="AU524" s="4">
        <v>0.42744100000000002</v>
      </c>
      <c r="AV524" s="4">
        <v>0</v>
      </c>
      <c r="AW524" s="4">
        <v>103100</v>
      </c>
      <c r="AY524" s="9">
        <v>160.541666666667</v>
      </c>
      <c r="AZ524" s="9" t="s">
        <v>41</v>
      </c>
      <c r="BA524" s="4">
        <v>0</v>
      </c>
      <c r="BB524" s="4" t="s">
        <v>42</v>
      </c>
      <c r="BC524" s="4" t="s">
        <v>19</v>
      </c>
      <c r="BD524" s="4" t="s">
        <v>43</v>
      </c>
      <c r="BE524" s="4" t="s">
        <v>44</v>
      </c>
      <c r="BH524" s="4" t="s">
        <v>45</v>
      </c>
    </row>
    <row r="525" spans="45:62" x14ac:dyDescent="0.2">
      <c r="AS525" s="4">
        <v>3854</v>
      </c>
      <c r="AT525" s="4">
        <v>8.7399999999999999E-4</v>
      </c>
      <c r="AU525" s="4">
        <v>1.47E-4</v>
      </c>
      <c r="AV525" s="4">
        <v>0</v>
      </c>
      <c r="AW525" s="4">
        <v>5016</v>
      </c>
      <c r="AY525" s="9">
        <v>160.583333333333</v>
      </c>
      <c r="AZ525" s="9" t="s">
        <v>41</v>
      </c>
      <c r="BA525" s="4">
        <v>0</v>
      </c>
      <c r="BB525" s="4" t="s">
        <v>42</v>
      </c>
      <c r="BC525" s="4" t="s">
        <v>19</v>
      </c>
      <c r="BD525" s="4" t="s">
        <v>43</v>
      </c>
      <c r="BE525" s="4" t="s">
        <v>44</v>
      </c>
      <c r="BJ525" s="4" t="s">
        <v>45</v>
      </c>
    </row>
    <row r="526" spans="45:62" x14ac:dyDescent="0.2">
      <c r="AS526" s="4">
        <v>3855</v>
      </c>
      <c r="AT526" s="4">
        <v>8.2600000000000002E-4</v>
      </c>
      <c r="AU526" s="4">
        <v>1.47E-4</v>
      </c>
      <c r="AV526" s="4">
        <v>0</v>
      </c>
      <c r="AW526" s="4">
        <v>5012</v>
      </c>
      <c r="AY526" s="9">
        <v>160.625</v>
      </c>
      <c r="AZ526" s="9" t="s">
        <v>41</v>
      </c>
      <c r="BA526" s="4">
        <v>0</v>
      </c>
      <c r="BB526" s="4" t="s">
        <v>42</v>
      </c>
      <c r="BC526" s="4" t="s">
        <v>19</v>
      </c>
      <c r="BD526" s="4" t="s">
        <v>43</v>
      </c>
      <c r="BE526" s="4" t="s">
        <v>44</v>
      </c>
      <c r="BJ526" s="4" t="s">
        <v>45</v>
      </c>
    </row>
    <row r="527" spans="45:62" x14ac:dyDescent="0.2">
      <c r="AS527" s="4">
        <v>3856</v>
      </c>
      <c r="AT527" s="4">
        <v>8.1300000000000003E-4</v>
      </c>
      <c r="AU527" s="4">
        <v>1.47E-4</v>
      </c>
      <c r="AV527" s="4">
        <v>0</v>
      </c>
      <c r="AW527" s="4">
        <v>5020</v>
      </c>
      <c r="AY527" s="9">
        <v>160.666666666667</v>
      </c>
      <c r="AZ527" s="9" t="s">
        <v>41</v>
      </c>
      <c r="BA527" s="4">
        <v>0</v>
      </c>
      <c r="BB527" s="4" t="s">
        <v>42</v>
      </c>
      <c r="BC527" s="4" t="s">
        <v>19</v>
      </c>
      <c r="BD527" s="4" t="s">
        <v>43</v>
      </c>
      <c r="BE527" s="4" t="s">
        <v>44</v>
      </c>
      <c r="BJ527" s="4" t="s">
        <v>45</v>
      </c>
    </row>
    <row r="528" spans="45:62" x14ac:dyDescent="0.2">
      <c r="AS528" s="4">
        <v>3857</v>
      </c>
      <c r="AT528" s="4">
        <v>8.1099999999999998E-4</v>
      </c>
      <c r="AU528" s="4">
        <v>1.47E-4</v>
      </c>
      <c r="AV528" s="4">
        <v>0</v>
      </c>
      <c r="AW528" s="4">
        <v>5016</v>
      </c>
      <c r="AY528" s="9">
        <v>160.708333333333</v>
      </c>
      <c r="AZ528" s="9" t="s">
        <v>41</v>
      </c>
      <c r="BA528" s="4">
        <v>0</v>
      </c>
      <c r="BB528" s="4" t="s">
        <v>42</v>
      </c>
      <c r="BC528" s="4" t="s">
        <v>19</v>
      </c>
      <c r="BD528" s="4" t="s">
        <v>43</v>
      </c>
      <c r="BE528" s="4" t="s">
        <v>44</v>
      </c>
      <c r="BJ528" s="4" t="s">
        <v>45</v>
      </c>
    </row>
    <row r="529" spans="45:62" x14ac:dyDescent="0.2">
      <c r="AS529" s="4">
        <v>3858</v>
      </c>
      <c r="AT529" s="4">
        <v>8.1499999999999997E-4</v>
      </c>
      <c r="AU529" s="4">
        <v>1.47E-4</v>
      </c>
      <c r="AV529" s="4">
        <v>0</v>
      </c>
      <c r="AW529" s="4">
        <v>5020</v>
      </c>
      <c r="AY529" s="9">
        <v>160.75</v>
      </c>
      <c r="AZ529" s="9" t="s">
        <v>41</v>
      </c>
      <c r="BA529" s="4">
        <v>0</v>
      </c>
      <c r="BB529" s="4" t="s">
        <v>42</v>
      </c>
      <c r="BC529" s="4" t="s">
        <v>19</v>
      </c>
      <c r="BD529" s="4" t="s">
        <v>43</v>
      </c>
      <c r="BE529" s="4" t="s">
        <v>44</v>
      </c>
      <c r="BJ529" s="4" t="s">
        <v>45</v>
      </c>
    </row>
    <row r="530" spans="45:62" x14ac:dyDescent="0.2">
      <c r="AS530" s="4">
        <v>3859</v>
      </c>
      <c r="AT530" s="4">
        <v>2.2384999999999999E-2</v>
      </c>
      <c r="AU530" s="4">
        <v>8.2430000000000003E-3</v>
      </c>
      <c r="AV530" s="4">
        <v>0</v>
      </c>
      <c r="AW530" s="4">
        <v>6024</v>
      </c>
      <c r="AY530" s="9">
        <v>160.791666666667</v>
      </c>
      <c r="AZ530" s="9" t="s">
        <v>41</v>
      </c>
      <c r="BA530" s="4">
        <v>0</v>
      </c>
      <c r="BB530" s="4" t="s">
        <v>42</v>
      </c>
      <c r="BC530" s="4" t="s">
        <v>19</v>
      </c>
      <c r="BD530" s="4" t="s">
        <v>43</v>
      </c>
      <c r="BE530" s="4" t="s">
        <v>44</v>
      </c>
      <c r="BJ530" s="4" t="s">
        <v>45</v>
      </c>
    </row>
    <row r="531" spans="45:62" x14ac:dyDescent="0.2">
      <c r="AS531" s="4">
        <v>3860</v>
      </c>
      <c r="AT531" s="4">
        <v>2.2678E-2</v>
      </c>
      <c r="AU531" s="4">
        <v>8.8020000000000008E-3</v>
      </c>
      <c r="AV531" s="4">
        <v>0</v>
      </c>
      <c r="AW531" s="4">
        <v>6024</v>
      </c>
      <c r="AY531" s="9">
        <v>160.833333333333</v>
      </c>
      <c r="AZ531" s="9" t="s">
        <v>41</v>
      </c>
      <c r="BA531" s="4">
        <v>0</v>
      </c>
      <c r="BB531" s="4" t="s">
        <v>42</v>
      </c>
      <c r="BC531" s="4" t="s">
        <v>19</v>
      </c>
      <c r="BD531" s="4" t="s">
        <v>43</v>
      </c>
      <c r="BE531" s="4" t="s">
        <v>44</v>
      </c>
      <c r="BJ531" s="4" t="s">
        <v>45</v>
      </c>
    </row>
    <row r="532" spans="45:62" x14ac:dyDescent="0.2">
      <c r="AS532" s="4">
        <v>3861</v>
      </c>
      <c r="AT532" s="4">
        <v>2.2853999999999999E-2</v>
      </c>
      <c r="AU532" s="4">
        <v>8.8690000000000001E-3</v>
      </c>
      <c r="AV532" s="4">
        <v>0</v>
      </c>
      <c r="AW532" s="4">
        <v>6024</v>
      </c>
      <c r="AY532" s="9">
        <v>160.875</v>
      </c>
      <c r="AZ532" s="9" t="s">
        <v>41</v>
      </c>
      <c r="BA532" s="4">
        <v>0</v>
      </c>
      <c r="BB532" s="4" t="s">
        <v>42</v>
      </c>
      <c r="BC532" s="4" t="s">
        <v>19</v>
      </c>
      <c r="BD532" s="4" t="s">
        <v>43</v>
      </c>
      <c r="BE532" s="4" t="s">
        <v>44</v>
      </c>
      <c r="BJ532" s="4" t="s">
        <v>45</v>
      </c>
    </row>
    <row r="533" spans="45:62" x14ac:dyDescent="0.2">
      <c r="AS533" s="4">
        <v>3862</v>
      </c>
      <c r="AT533" s="4">
        <v>2.1215999999999999E-2</v>
      </c>
      <c r="AU533" s="4">
        <v>8.6739999999999994E-3</v>
      </c>
      <c r="AV533" s="4">
        <v>0</v>
      </c>
      <c r="AW533" s="4">
        <v>6024</v>
      </c>
      <c r="AY533" s="9">
        <v>160.916666666667</v>
      </c>
      <c r="AZ533" s="9" t="s">
        <v>41</v>
      </c>
      <c r="BA533" s="4">
        <v>0</v>
      </c>
      <c r="BB533" s="4" t="s">
        <v>42</v>
      </c>
      <c r="BC533" s="4" t="s">
        <v>19</v>
      </c>
      <c r="BD533" s="4" t="s">
        <v>43</v>
      </c>
      <c r="BE533" s="4" t="s">
        <v>44</v>
      </c>
      <c r="BJ533" s="4" t="s">
        <v>45</v>
      </c>
    </row>
    <row r="534" spans="45:62" x14ac:dyDescent="0.2">
      <c r="AS534" s="4">
        <v>3863</v>
      </c>
      <c r="AT534" s="4">
        <v>2.18E-2</v>
      </c>
      <c r="AU534" s="4">
        <v>8.1510000000000003E-3</v>
      </c>
      <c r="AV534" s="4">
        <v>0</v>
      </c>
      <c r="AW534" s="4">
        <v>6020</v>
      </c>
      <c r="AY534" s="9">
        <v>160.958333333333</v>
      </c>
      <c r="AZ534" s="9" t="s">
        <v>41</v>
      </c>
      <c r="BA534" s="4">
        <v>0</v>
      </c>
      <c r="BB534" s="4" t="s">
        <v>42</v>
      </c>
      <c r="BC534" s="4" t="s">
        <v>19</v>
      </c>
      <c r="BD534" s="4" t="s">
        <v>43</v>
      </c>
      <c r="BE534" s="4" t="s">
        <v>44</v>
      </c>
      <c r="BJ534" s="4" t="s">
        <v>45</v>
      </c>
    </row>
    <row r="535" spans="45:62" x14ac:dyDescent="0.2">
      <c r="AS535" s="4">
        <v>3864</v>
      </c>
      <c r="AT535" s="4">
        <v>0.53684699999999996</v>
      </c>
      <c r="AU535" s="4">
        <v>0.31105500000000003</v>
      </c>
      <c r="AV535" s="4">
        <v>5.0759999999999998E-3</v>
      </c>
      <c r="AW535" s="4">
        <v>71936</v>
      </c>
      <c r="AY535" s="9">
        <v>161</v>
      </c>
      <c r="AZ535" s="9" t="s">
        <v>41</v>
      </c>
      <c r="BA535" s="4">
        <v>0</v>
      </c>
      <c r="BB535" s="4" t="s">
        <v>42</v>
      </c>
      <c r="BC535" s="4" t="s">
        <v>19</v>
      </c>
      <c r="BD535" s="4" t="s">
        <v>43</v>
      </c>
      <c r="BE535" s="4" t="s">
        <v>44</v>
      </c>
      <c r="BI535" s="4" t="s">
        <v>45</v>
      </c>
    </row>
    <row r="536" spans="45:62" x14ac:dyDescent="0.2">
      <c r="AS536" s="4">
        <v>3865</v>
      </c>
      <c r="AT536" s="4">
        <v>0.54098599999999997</v>
      </c>
      <c r="AU536" s="4">
        <v>0.236398</v>
      </c>
      <c r="AV536" s="4">
        <v>4.6150000000000002E-3</v>
      </c>
      <c r="AW536" s="4">
        <v>71928</v>
      </c>
      <c r="AY536" s="9">
        <v>161.041666666667</v>
      </c>
      <c r="AZ536" s="9" t="s">
        <v>41</v>
      </c>
      <c r="BA536" s="4">
        <v>0</v>
      </c>
      <c r="BB536" s="4" t="s">
        <v>42</v>
      </c>
      <c r="BC536" s="4" t="s">
        <v>19</v>
      </c>
      <c r="BD536" s="4" t="s">
        <v>43</v>
      </c>
      <c r="BE536" s="4" t="s">
        <v>44</v>
      </c>
      <c r="BI536" s="4" t="s">
        <v>45</v>
      </c>
    </row>
    <row r="537" spans="45:62" x14ac:dyDescent="0.2">
      <c r="AS537" s="4">
        <v>3866</v>
      </c>
      <c r="AT537" s="4">
        <v>0.53073899999999996</v>
      </c>
      <c r="AU537" s="4">
        <v>0.21845999999999999</v>
      </c>
      <c r="AV537" s="4">
        <v>4.7140000000000003E-3</v>
      </c>
      <c r="AW537" s="4">
        <v>70696</v>
      </c>
      <c r="AY537" s="9">
        <v>161.083333333333</v>
      </c>
      <c r="AZ537" s="9" t="s">
        <v>41</v>
      </c>
      <c r="BA537" s="4">
        <v>0</v>
      </c>
      <c r="BB537" s="4" t="s">
        <v>42</v>
      </c>
      <c r="BC537" s="4" t="s">
        <v>19</v>
      </c>
      <c r="BD537" s="4" t="s">
        <v>43</v>
      </c>
      <c r="BE537" s="4" t="s">
        <v>44</v>
      </c>
      <c r="BI537" s="4" t="s">
        <v>45</v>
      </c>
    </row>
    <row r="538" spans="45:62" x14ac:dyDescent="0.2">
      <c r="AS538" s="4">
        <v>3867</v>
      </c>
      <c r="AT538" s="4">
        <v>0.53164999999999996</v>
      </c>
      <c r="AU538" s="4">
        <v>0.24521999999999999</v>
      </c>
      <c r="AV538" s="4">
        <v>4.8180000000000002E-3</v>
      </c>
      <c r="AW538" s="4">
        <v>70604</v>
      </c>
      <c r="AY538" s="9">
        <v>161.125</v>
      </c>
      <c r="AZ538" s="9" t="s">
        <v>41</v>
      </c>
      <c r="BA538" s="4">
        <v>0</v>
      </c>
      <c r="BB538" s="4" t="s">
        <v>42</v>
      </c>
      <c r="BC538" s="4" t="s">
        <v>19</v>
      </c>
      <c r="BD538" s="4" t="s">
        <v>43</v>
      </c>
      <c r="BE538" s="4" t="s">
        <v>44</v>
      </c>
      <c r="BI538" s="4" t="s">
        <v>45</v>
      </c>
    </row>
    <row r="539" spans="45:62" x14ac:dyDescent="0.2">
      <c r="AS539" s="4">
        <v>3868</v>
      </c>
      <c r="AT539" s="4">
        <v>0.53069699999999997</v>
      </c>
      <c r="AU539" s="4">
        <v>0.22837399999999999</v>
      </c>
      <c r="AV539" s="4">
        <v>4.5890000000000002E-3</v>
      </c>
      <c r="AW539" s="4">
        <v>71016</v>
      </c>
      <c r="AY539" s="9">
        <v>161.166666666667</v>
      </c>
      <c r="AZ539" s="9" t="s">
        <v>41</v>
      </c>
      <c r="BA539" s="4">
        <v>0</v>
      </c>
      <c r="BB539" s="4" t="s">
        <v>42</v>
      </c>
      <c r="BC539" s="4" t="s">
        <v>19</v>
      </c>
      <c r="BD539" s="4" t="s">
        <v>43</v>
      </c>
      <c r="BE539" s="4" t="s">
        <v>44</v>
      </c>
      <c r="BI539" s="4" t="s">
        <v>45</v>
      </c>
    </row>
    <row r="540" spans="45:62" x14ac:dyDescent="0.2">
      <c r="AS540" s="4">
        <v>3869</v>
      </c>
      <c r="AT540" s="4">
        <v>1.99831</v>
      </c>
      <c r="AU540" s="4">
        <v>0.22570799999999999</v>
      </c>
      <c r="AV540" s="4">
        <v>3.2179999999999999E-3</v>
      </c>
      <c r="AW540" s="4">
        <v>143064</v>
      </c>
      <c r="AY540" s="9">
        <v>161.208333333333</v>
      </c>
      <c r="AZ540" s="9" t="s">
        <v>41</v>
      </c>
      <c r="BA540" s="4">
        <v>0</v>
      </c>
      <c r="BB540" s="4" t="s">
        <v>42</v>
      </c>
      <c r="BC540" s="4" t="s">
        <v>19</v>
      </c>
      <c r="BD540" s="4" t="s">
        <v>43</v>
      </c>
      <c r="BE540" s="4" t="s">
        <v>44</v>
      </c>
      <c r="BH540" s="4" t="s">
        <v>45</v>
      </c>
    </row>
    <row r="541" spans="45:62" x14ac:dyDescent="0.2">
      <c r="AS541" s="4">
        <v>3870</v>
      </c>
      <c r="AT541" s="4">
        <v>1.8905400000000001</v>
      </c>
      <c r="AU541" s="4">
        <v>0.225352</v>
      </c>
      <c r="AV541" s="4">
        <v>3.2940000000000001E-3</v>
      </c>
      <c r="AW541" s="4">
        <v>138984</v>
      </c>
      <c r="AY541" s="9">
        <v>161.25</v>
      </c>
      <c r="AZ541" s="9" t="s">
        <v>41</v>
      </c>
      <c r="BA541" s="4">
        <v>0</v>
      </c>
      <c r="BB541" s="4" t="s">
        <v>42</v>
      </c>
      <c r="BC541" s="4" t="s">
        <v>19</v>
      </c>
      <c r="BD541" s="4" t="s">
        <v>43</v>
      </c>
      <c r="BE541" s="4" t="s">
        <v>44</v>
      </c>
      <c r="BH541" s="4" t="s">
        <v>45</v>
      </c>
    </row>
    <row r="542" spans="45:62" x14ac:dyDescent="0.2">
      <c r="AS542" s="4">
        <v>3871</v>
      </c>
      <c r="AT542" s="4">
        <v>2.05463</v>
      </c>
      <c r="AU542" s="4">
        <v>0.22634599999999999</v>
      </c>
      <c r="AV542" s="4">
        <v>3.5760000000000002E-3</v>
      </c>
      <c r="AW542" s="4">
        <v>140828</v>
      </c>
      <c r="AY542" s="9">
        <v>161.291666666667</v>
      </c>
      <c r="AZ542" s="9" t="s">
        <v>41</v>
      </c>
      <c r="BA542" s="4">
        <v>0</v>
      </c>
      <c r="BB542" s="4" t="s">
        <v>42</v>
      </c>
      <c r="BC542" s="4" t="s">
        <v>19</v>
      </c>
      <c r="BD542" s="4" t="s">
        <v>43</v>
      </c>
      <c r="BE542" s="4" t="s">
        <v>44</v>
      </c>
      <c r="BH542" s="4" t="s">
        <v>45</v>
      </c>
    </row>
    <row r="543" spans="45:62" x14ac:dyDescent="0.2">
      <c r="AS543" s="4">
        <v>3872</v>
      </c>
      <c r="AT543" s="4">
        <v>1.8895599999999999</v>
      </c>
      <c r="AU543" s="4">
        <v>0.22371099999999999</v>
      </c>
      <c r="AV543" s="4">
        <v>3.1310000000000001E-3</v>
      </c>
      <c r="AW543" s="4">
        <v>138972</v>
      </c>
      <c r="AY543" s="9">
        <v>161.333333333333</v>
      </c>
      <c r="AZ543" s="9" t="s">
        <v>41</v>
      </c>
      <c r="BA543" s="4">
        <v>0</v>
      </c>
      <c r="BB543" s="4" t="s">
        <v>42</v>
      </c>
      <c r="BC543" s="4" t="s">
        <v>19</v>
      </c>
      <c r="BD543" s="4" t="s">
        <v>43</v>
      </c>
      <c r="BE543" s="4" t="s">
        <v>44</v>
      </c>
      <c r="BH543" s="4" t="s">
        <v>45</v>
      </c>
    </row>
    <row r="544" spans="45:62" x14ac:dyDescent="0.2">
      <c r="AS544" s="4">
        <v>3873</v>
      </c>
      <c r="AT544" s="4">
        <v>1.9981899999999999</v>
      </c>
      <c r="AU544" s="4">
        <v>0.22663800000000001</v>
      </c>
      <c r="AV544" s="4">
        <v>3.1589999999999999E-3</v>
      </c>
      <c r="AW544" s="4">
        <v>141092</v>
      </c>
      <c r="AY544" s="9">
        <v>161.375</v>
      </c>
      <c r="AZ544" s="9" t="s">
        <v>41</v>
      </c>
      <c r="BA544" s="4">
        <v>0</v>
      </c>
      <c r="BB544" s="4" t="s">
        <v>42</v>
      </c>
      <c r="BC544" s="4" t="s">
        <v>19</v>
      </c>
      <c r="BD544" s="4" t="s">
        <v>43</v>
      </c>
      <c r="BE544" s="4" t="s">
        <v>44</v>
      </c>
      <c r="BH544" s="4" t="s">
        <v>45</v>
      </c>
    </row>
    <row r="545" spans="45:61" x14ac:dyDescent="0.2">
      <c r="AS545" s="4">
        <v>3874</v>
      </c>
      <c r="AT545" s="4">
        <v>8.5499999999999997E-4</v>
      </c>
      <c r="AU545" s="4">
        <v>0.291939</v>
      </c>
      <c r="AV545" s="4">
        <v>1.08E-4</v>
      </c>
      <c r="AW545" s="4">
        <v>43000</v>
      </c>
      <c r="AY545" s="9">
        <v>161.416666666667</v>
      </c>
      <c r="AZ545" s="9" t="s">
        <v>41</v>
      </c>
      <c r="BA545" s="4">
        <v>0</v>
      </c>
      <c r="BB545" s="4" t="s">
        <v>42</v>
      </c>
      <c r="BC545" s="4" t="s">
        <v>19</v>
      </c>
      <c r="BD545" s="4" t="s">
        <v>43</v>
      </c>
      <c r="BE545" s="4" t="s">
        <v>44</v>
      </c>
      <c r="BI545" s="4" t="s">
        <v>45</v>
      </c>
    </row>
    <row r="546" spans="45:61" x14ac:dyDescent="0.2">
      <c r="AS546" s="4">
        <v>3875</v>
      </c>
      <c r="AT546" s="4">
        <v>9.1299999999999997E-4</v>
      </c>
      <c r="AU546" s="4">
        <v>0.214721</v>
      </c>
      <c r="AV546" s="4">
        <v>1.12E-4</v>
      </c>
      <c r="AW546" s="4">
        <v>43000</v>
      </c>
      <c r="AY546" s="9">
        <v>161.458333333333</v>
      </c>
      <c r="AZ546" s="9" t="s">
        <v>41</v>
      </c>
      <c r="BA546" s="4">
        <v>0</v>
      </c>
      <c r="BB546" s="4" t="s">
        <v>42</v>
      </c>
      <c r="BC546" s="4" t="s">
        <v>19</v>
      </c>
      <c r="BD546" s="4" t="s">
        <v>43</v>
      </c>
      <c r="BE546" s="4" t="s">
        <v>44</v>
      </c>
      <c r="BI546" s="4" t="s">
        <v>45</v>
      </c>
    </row>
    <row r="547" spans="45:61" x14ac:dyDescent="0.2">
      <c r="AS547" s="4">
        <v>3876</v>
      </c>
      <c r="AT547" s="4">
        <v>8.2100000000000001E-4</v>
      </c>
      <c r="AU547" s="4">
        <v>0.21812400000000001</v>
      </c>
      <c r="AV547" s="4">
        <v>1.13E-4</v>
      </c>
      <c r="AW547" s="4">
        <v>43000</v>
      </c>
      <c r="AY547" s="9">
        <v>161.5</v>
      </c>
      <c r="AZ547" s="9" t="s">
        <v>41</v>
      </c>
      <c r="BA547" s="4">
        <v>0</v>
      </c>
      <c r="BB547" s="4" t="s">
        <v>42</v>
      </c>
      <c r="BC547" s="4" t="s">
        <v>19</v>
      </c>
      <c r="BD547" s="4" t="s">
        <v>43</v>
      </c>
      <c r="BE547" s="4" t="s">
        <v>44</v>
      </c>
      <c r="BI547" s="4" t="s">
        <v>45</v>
      </c>
    </row>
    <row r="548" spans="45:61" x14ac:dyDescent="0.2">
      <c r="AS548" s="4">
        <v>3877</v>
      </c>
      <c r="AT548" s="4">
        <v>8.8800000000000001E-4</v>
      </c>
      <c r="AU548" s="4">
        <v>0.26829500000000001</v>
      </c>
      <c r="AV548" s="4">
        <v>1.1400000000000001E-4</v>
      </c>
      <c r="AW548" s="4">
        <v>42992</v>
      </c>
      <c r="AY548" s="9">
        <v>161.541666666667</v>
      </c>
      <c r="AZ548" s="9" t="s">
        <v>41</v>
      </c>
      <c r="BA548" s="4">
        <v>0</v>
      </c>
      <c r="BB548" s="4" t="s">
        <v>42</v>
      </c>
      <c r="BC548" s="4" t="s">
        <v>19</v>
      </c>
      <c r="BD548" s="4" t="s">
        <v>43</v>
      </c>
      <c r="BE548" s="4" t="s">
        <v>44</v>
      </c>
      <c r="BI548" s="4" t="s">
        <v>45</v>
      </c>
    </row>
    <row r="549" spans="45:61" x14ac:dyDescent="0.2">
      <c r="AS549" s="4">
        <v>3878</v>
      </c>
      <c r="AT549" s="4">
        <v>8.6499999999999999E-4</v>
      </c>
      <c r="AU549" s="4">
        <v>0.21694099999999999</v>
      </c>
      <c r="AV549" s="4">
        <v>1.12E-4</v>
      </c>
      <c r="AW549" s="4">
        <v>42996</v>
      </c>
      <c r="AY549" s="9">
        <v>161.583333333333</v>
      </c>
      <c r="AZ549" s="9" t="s">
        <v>41</v>
      </c>
      <c r="BA549" s="4">
        <v>0</v>
      </c>
      <c r="BB549" s="4" t="s">
        <v>42</v>
      </c>
      <c r="BC549" s="4" t="s">
        <v>19</v>
      </c>
      <c r="BD549" s="4" t="s">
        <v>43</v>
      </c>
      <c r="BE549" s="4" t="s">
        <v>44</v>
      </c>
      <c r="BI549" s="4" t="s">
        <v>45</v>
      </c>
    </row>
    <row r="550" spans="45:61" x14ac:dyDescent="0.2">
      <c r="AS550" s="4">
        <v>3879</v>
      </c>
      <c r="AT550" s="4">
        <v>2.5073000000000002E-2</v>
      </c>
      <c r="AU550" s="4">
        <v>0.246257</v>
      </c>
      <c r="AV550" s="4">
        <v>5.4000000000000003E-3</v>
      </c>
      <c r="AW550" s="4">
        <v>44000</v>
      </c>
      <c r="AY550" s="9">
        <v>161.625</v>
      </c>
      <c r="AZ550" s="9" t="s">
        <v>41</v>
      </c>
      <c r="BA550" s="4">
        <v>0</v>
      </c>
      <c r="BB550" s="4" t="s">
        <v>42</v>
      </c>
      <c r="BC550" s="4" t="s">
        <v>19</v>
      </c>
      <c r="BD550" s="4" t="s">
        <v>43</v>
      </c>
      <c r="BE550" s="4" t="s">
        <v>44</v>
      </c>
      <c r="BI550" s="4" t="s">
        <v>45</v>
      </c>
    </row>
    <row r="551" spans="45:61" x14ac:dyDescent="0.2">
      <c r="AS551" s="4">
        <v>3880</v>
      </c>
      <c r="AT551" s="4">
        <v>2.0629000000000002E-2</v>
      </c>
      <c r="AU551" s="4">
        <v>0.25751299999999999</v>
      </c>
      <c r="AV551" s="4">
        <v>5.6249999999999998E-3</v>
      </c>
      <c r="AW551" s="4">
        <v>44000</v>
      </c>
      <c r="AY551" s="9">
        <v>161.666666666667</v>
      </c>
      <c r="AZ551" s="9" t="s">
        <v>41</v>
      </c>
      <c r="BA551" s="4">
        <v>0</v>
      </c>
      <c r="BB551" s="4" t="s">
        <v>42</v>
      </c>
      <c r="BC551" s="4" t="s">
        <v>19</v>
      </c>
      <c r="BD551" s="4" t="s">
        <v>43</v>
      </c>
      <c r="BE551" s="4" t="s">
        <v>44</v>
      </c>
      <c r="BI551" s="4" t="s">
        <v>45</v>
      </c>
    </row>
    <row r="552" spans="45:61" x14ac:dyDescent="0.2">
      <c r="AS552" s="4">
        <v>3881</v>
      </c>
      <c r="AT552" s="4">
        <v>2.2804000000000001E-2</v>
      </c>
      <c r="AU552" s="4">
        <v>0.26885399999999998</v>
      </c>
      <c r="AV552" s="4">
        <v>5.7099999999999998E-3</v>
      </c>
      <c r="AW552" s="4">
        <v>44004</v>
      </c>
      <c r="AY552" s="9">
        <v>161.708333333333</v>
      </c>
      <c r="AZ552" s="9" t="s">
        <v>41</v>
      </c>
      <c r="BA552" s="4">
        <v>0</v>
      </c>
      <c r="BB552" s="4" t="s">
        <v>42</v>
      </c>
      <c r="BC552" s="4" t="s">
        <v>19</v>
      </c>
      <c r="BD552" s="4" t="s">
        <v>43</v>
      </c>
      <c r="BE552" s="4" t="s">
        <v>44</v>
      </c>
      <c r="BI552" s="4" t="s">
        <v>45</v>
      </c>
    </row>
    <row r="553" spans="45:61" x14ac:dyDescent="0.2">
      <c r="AS553" s="4">
        <v>3882</v>
      </c>
      <c r="AT553" s="4">
        <v>2.0397999999999999E-2</v>
      </c>
      <c r="AU553" s="4">
        <v>0.22164400000000001</v>
      </c>
      <c r="AV553" s="4">
        <v>5.4120000000000001E-3</v>
      </c>
      <c r="AW553" s="4">
        <v>44000</v>
      </c>
      <c r="AY553" s="9">
        <v>161.75</v>
      </c>
      <c r="AZ553" s="9" t="s">
        <v>41</v>
      </c>
      <c r="BA553" s="4">
        <v>0</v>
      </c>
      <c r="BB553" s="4" t="s">
        <v>42</v>
      </c>
      <c r="BC553" s="4" t="s">
        <v>19</v>
      </c>
      <c r="BD553" s="4" t="s">
        <v>43</v>
      </c>
      <c r="BE553" s="4" t="s">
        <v>44</v>
      </c>
      <c r="BI553" s="4" t="s">
        <v>45</v>
      </c>
    </row>
    <row r="554" spans="45:61" x14ac:dyDescent="0.2">
      <c r="AS554" s="4">
        <v>3883</v>
      </c>
      <c r="AT554" s="4">
        <v>2.0785000000000001E-2</v>
      </c>
      <c r="AU554" s="4">
        <v>0.21194199999999999</v>
      </c>
      <c r="AV554" s="4">
        <v>5.5700000000000003E-3</v>
      </c>
      <c r="AW554" s="4">
        <v>44000</v>
      </c>
      <c r="AY554" s="9">
        <v>161.791666666667</v>
      </c>
      <c r="AZ554" s="9" t="s">
        <v>41</v>
      </c>
      <c r="BA554" s="4">
        <v>0</v>
      </c>
      <c r="BB554" s="4" t="s">
        <v>42</v>
      </c>
      <c r="BC554" s="4" t="s">
        <v>19</v>
      </c>
      <c r="BD554" s="4" t="s">
        <v>43</v>
      </c>
      <c r="BE554" s="4" t="s">
        <v>44</v>
      </c>
      <c r="BI554" s="4" t="s">
        <v>45</v>
      </c>
    </row>
    <row r="555" spans="45:61" x14ac:dyDescent="0.2">
      <c r="AS555" s="4">
        <v>3884</v>
      </c>
      <c r="AT555" s="4">
        <v>5.1905E-2</v>
      </c>
      <c r="AU555" s="4">
        <v>0.40569100000000002</v>
      </c>
      <c r="AV555" s="4">
        <v>2.5652999999999999E-2</v>
      </c>
      <c r="AW555" s="4">
        <v>28444</v>
      </c>
      <c r="AY555" s="9">
        <v>161.833333333333</v>
      </c>
      <c r="AZ555" s="9" t="s">
        <v>41</v>
      </c>
      <c r="BA555" s="4">
        <v>0</v>
      </c>
      <c r="BB555" s="4" t="s">
        <v>42</v>
      </c>
      <c r="BC555" s="4" t="s">
        <v>19</v>
      </c>
      <c r="BD555" s="4" t="s">
        <v>43</v>
      </c>
      <c r="BE555" s="4" t="s">
        <v>44</v>
      </c>
      <c r="BI555" s="4" t="s">
        <v>45</v>
      </c>
    </row>
    <row r="556" spans="45:61" x14ac:dyDescent="0.2">
      <c r="AS556" s="4">
        <v>3885</v>
      </c>
      <c r="AT556" s="4">
        <v>5.1611999999999998E-2</v>
      </c>
      <c r="AU556" s="4">
        <v>0.405279</v>
      </c>
      <c r="AV556" s="4">
        <v>2.5368999999999999E-2</v>
      </c>
      <c r="AW556" s="4">
        <v>28440</v>
      </c>
      <c r="AY556" s="9">
        <v>161.875</v>
      </c>
      <c r="AZ556" s="9" t="s">
        <v>41</v>
      </c>
      <c r="BA556" s="4">
        <v>0</v>
      </c>
      <c r="BB556" s="4" t="s">
        <v>42</v>
      </c>
      <c r="BC556" s="4" t="s">
        <v>19</v>
      </c>
      <c r="BD556" s="4" t="s">
        <v>43</v>
      </c>
      <c r="BE556" s="4" t="s">
        <v>44</v>
      </c>
      <c r="BI556" s="4" t="s">
        <v>45</v>
      </c>
    </row>
    <row r="557" spans="45:61" x14ac:dyDescent="0.2">
      <c r="AS557" s="4">
        <v>3886</v>
      </c>
      <c r="AT557" s="4">
        <v>5.3095000000000003E-2</v>
      </c>
      <c r="AU557" s="4">
        <v>0.40496900000000002</v>
      </c>
      <c r="AV557" s="4">
        <v>2.5531000000000002E-2</v>
      </c>
      <c r="AW557" s="4">
        <v>30056</v>
      </c>
      <c r="AY557" s="9">
        <v>161.916666666667</v>
      </c>
      <c r="AZ557" s="9" t="s">
        <v>41</v>
      </c>
      <c r="BA557" s="4">
        <v>0</v>
      </c>
      <c r="BB557" s="4" t="s">
        <v>42</v>
      </c>
      <c r="BC557" s="4" t="s">
        <v>19</v>
      </c>
      <c r="BD557" s="4" t="s">
        <v>43</v>
      </c>
      <c r="BE557" s="4" t="s">
        <v>44</v>
      </c>
      <c r="BI557" s="4" t="s">
        <v>45</v>
      </c>
    </row>
    <row r="558" spans="45:61" x14ac:dyDescent="0.2">
      <c r="AS558" s="4">
        <v>3887</v>
      </c>
      <c r="AT558" s="4">
        <v>4.9803E-2</v>
      </c>
      <c r="AU558" s="4">
        <v>0.405082</v>
      </c>
      <c r="AV558" s="4">
        <v>2.5309999999999999E-2</v>
      </c>
      <c r="AW558" s="4">
        <v>27412</v>
      </c>
      <c r="AY558" s="9">
        <v>161.958333333333</v>
      </c>
      <c r="AZ558" s="9" t="s">
        <v>41</v>
      </c>
      <c r="BA558" s="4">
        <v>0</v>
      </c>
      <c r="BB558" s="4" t="s">
        <v>42</v>
      </c>
      <c r="BC558" s="4" t="s">
        <v>19</v>
      </c>
      <c r="BD558" s="4" t="s">
        <v>43</v>
      </c>
      <c r="BE558" s="4" t="s">
        <v>44</v>
      </c>
      <c r="BI558" s="4" t="s">
        <v>45</v>
      </c>
    </row>
    <row r="559" spans="45:61" x14ac:dyDescent="0.2">
      <c r="AS559" s="4">
        <v>3888</v>
      </c>
      <c r="AT559" s="4">
        <v>5.2592E-2</v>
      </c>
      <c r="AU559" s="4">
        <v>0.410497</v>
      </c>
      <c r="AV559" s="4">
        <v>2.5711000000000001E-2</v>
      </c>
      <c r="AW559" s="4">
        <v>29060</v>
      </c>
      <c r="AY559" s="9">
        <v>162</v>
      </c>
      <c r="AZ559" s="9" t="s">
        <v>41</v>
      </c>
      <c r="BA559" s="4">
        <v>0</v>
      </c>
      <c r="BB559" s="4" t="s">
        <v>42</v>
      </c>
      <c r="BC559" s="4" t="s">
        <v>19</v>
      </c>
      <c r="BD559" s="4" t="s">
        <v>43</v>
      </c>
      <c r="BE559" s="4" t="s">
        <v>44</v>
      </c>
      <c r="BI559" s="4" t="s">
        <v>45</v>
      </c>
    </row>
    <row r="560" spans="45:61" x14ac:dyDescent="0.2">
      <c r="AS560" s="4">
        <v>3889</v>
      </c>
      <c r="AT560" s="4">
        <v>0.16749700000000001</v>
      </c>
      <c r="AU560" s="4">
        <v>1.2110300000000001</v>
      </c>
      <c r="AV560" s="4">
        <v>7.1415000000000006E-2</v>
      </c>
      <c r="AW560" s="4">
        <v>88464</v>
      </c>
      <c r="AY560" s="9">
        <v>162.041666666667</v>
      </c>
      <c r="AZ560" s="9" t="s">
        <v>41</v>
      </c>
      <c r="BA560" s="4">
        <v>0</v>
      </c>
      <c r="BB560" s="4" t="s">
        <v>42</v>
      </c>
      <c r="BC560" s="4" t="s">
        <v>19</v>
      </c>
      <c r="BD560" s="4" t="s">
        <v>43</v>
      </c>
      <c r="BE560" s="4" t="s">
        <v>44</v>
      </c>
      <c r="BI560" s="4" t="s">
        <v>45</v>
      </c>
    </row>
    <row r="561" spans="45:62" x14ac:dyDescent="0.2">
      <c r="AS561" s="4">
        <v>3890</v>
      </c>
      <c r="AT561" s="4">
        <v>0.16611200000000001</v>
      </c>
      <c r="AU561" s="4">
        <v>1.2261500000000001</v>
      </c>
      <c r="AV561" s="4">
        <v>7.0426000000000002E-2</v>
      </c>
      <c r="AW561" s="4">
        <v>88396</v>
      </c>
      <c r="AY561" s="9">
        <v>162.083333333333</v>
      </c>
      <c r="AZ561" s="9" t="s">
        <v>41</v>
      </c>
      <c r="BA561" s="4">
        <v>0</v>
      </c>
      <c r="BB561" s="4" t="s">
        <v>42</v>
      </c>
      <c r="BC561" s="4" t="s">
        <v>19</v>
      </c>
      <c r="BD561" s="4" t="s">
        <v>43</v>
      </c>
      <c r="BE561" s="4" t="s">
        <v>44</v>
      </c>
      <c r="BI561" s="4" t="s">
        <v>45</v>
      </c>
    </row>
    <row r="562" spans="45:62" x14ac:dyDescent="0.2">
      <c r="AS562" s="4">
        <v>3891</v>
      </c>
      <c r="AT562" s="4">
        <v>0.156559</v>
      </c>
      <c r="AU562" s="4">
        <v>1.2114100000000001</v>
      </c>
      <c r="AV562" s="4">
        <v>7.0933999999999997E-2</v>
      </c>
      <c r="AW562" s="4">
        <v>88512</v>
      </c>
      <c r="AY562" s="9">
        <v>162.125</v>
      </c>
      <c r="AZ562" s="9" t="s">
        <v>41</v>
      </c>
      <c r="BA562" s="4">
        <v>0</v>
      </c>
      <c r="BB562" s="4" t="s">
        <v>42</v>
      </c>
      <c r="BC562" s="4" t="s">
        <v>19</v>
      </c>
      <c r="BD562" s="4" t="s">
        <v>43</v>
      </c>
      <c r="BE562" s="4" t="s">
        <v>44</v>
      </c>
      <c r="BI562" s="4" t="s">
        <v>45</v>
      </c>
    </row>
    <row r="563" spans="45:62" x14ac:dyDescent="0.2">
      <c r="AS563" s="4">
        <v>3892</v>
      </c>
      <c r="AT563" s="4">
        <v>0.16717399999999999</v>
      </c>
      <c r="AU563" s="4">
        <v>1.21086</v>
      </c>
      <c r="AV563" s="4">
        <v>7.1009000000000003E-2</v>
      </c>
      <c r="AW563" s="4">
        <v>89840</v>
      </c>
      <c r="AY563" s="9">
        <v>162.166666666667</v>
      </c>
      <c r="AZ563" s="9" t="s">
        <v>41</v>
      </c>
      <c r="BA563" s="4">
        <v>0</v>
      </c>
      <c r="BB563" s="4" t="s">
        <v>42</v>
      </c>
      <c r="BC563" s="4" t="s">
        <v>19</v>
      </c>
      <c r="BD563" s="4" t="s">
        <v>43</v>
      </c>
      <c r="BE563" s="4" t="s">
        <v>44</v>
      </c>
      <c r="BI563" s="4" t="s">
        <v>45</v>
      </c>
    </row>
    <row r="564" spans="45:62" x14ac:dyDescent="0.2">
      <c r="AS564" s="4">
        <v>3893</v>
      </c>
      <c r="AT564" s="4">
        <v>0.16719200000000001</v>
      </c>
      <c r="AU564" s="4">
        <v>1.2096499999999999</v>
      </c>
      <c r="AV564" s="4">
        <v>7.0813000000000001E-2</v>
      </c>
      <c r="AW564" s="4">
        <v>88460</v>
      </c>
      <c r="AY564" s="9">
        <v>162.208333333333</v>
      </c>
      <c r="AZ564" s="9" t="s">
        <v>41</v>
      </c>
      <c r="BA564" s="4">
        <v>0</v>
      </c>
      <c r="BB564" s="4" t="s">
        <v>42</v>
      </c>
      <c r="BC564" s="4" t="s">
        <v>19</v>
      </c>
      <c r="BD564" s="4" t="s">
        <v>43</v>
      </c>
      <c r="BE564" s="4" t="s">
        <v>44</v>
      </c>
      <c r="BI564" s="4" t="s">
        <v>45</v>
      </c>
    </row>
    <row r="565" spans="45:62" x14ac:dyDescent="0.2">
      <c r="AS565" s="4">
        <v>3894</v>
      </c>
      <c r="AT565" s="4">
        <v>1.2999999999999999E-4</v>
      </c>
      <c r="AU565" s="4">
        <v>5.4699999999999996E-4</v>
      </c>
      <c r="AV565" s="6">
        <v>2.0999999999999999E-5</v>
      </c>
      <c r="AW565" s="4">
        <v>5016</v>
      </c>
      <c r="AY565" s="9">
        <v>162.25</v>
      </c>
      <c r="AZ565" s="9" t="s">
        <v>41</v>
      </c>
      <c r="BA565" s="4">
        <v>0</v>
      </c>
      <c r="BB565" s="4" t="s">
        <v>42</v>
      </c>
      <c r="BC565" s="4" t="s">
        <v>19</v>
      </c>
      <c r="BD565" s="4" t="s">
        <v>43</v>
      </c>
      <c r="BE565" s="4" t="s">
        <v>44</v>
      </c>
      <c r="BJ565" s="4" t="s">
        <v>45</v>
      </c>
    </row>
    <row r="566" spans="45:62" x14ac:dyDescent="0.2">
      <c r="AS566" s="4">
        <v>3895</v>
      </c>
      <c r="AT566" s="4">
        <v>1.2400000000000001E-4</v>
      </c>
      <c r="AU566" s="4">
        <v>5.4500000000000002E-4</v>
      </c>
      <c r="AV566" s="6">
        <v>2.0999999999999999E-5</v>
      </c>
      <c r="AW566" s="4">
        <v>5016</v>
      </c>
      <c r="AY566" s="9">
        <v>162.291666666667</v>
      </c>
      <c r="AZ566" s="9" t="s">
        <v>41</v>
      </c>
      <c r="BA566" s="4">
        <v>0</v>
      </c>
      <c r="BB566" s="4" t="s">
        <v>42</v>
      </c>
      <c r="BC566" s="4" t="s">
        <v>19</v>
      </c>
      <c r="BD566" s="4" t="s">
        <v>43</v>
      </c>
      <c r="BE566" s="4" t="s">
        <v>44</v>
      </c>
      <c r="BJ566" s="4" t="s">
        <v>45</v>
      </c>
    </row>
    <row r="567" spans="45:62" x14ac:dyDescent="0.2">
      <c r="AS567" s="4">
        <v>3896</v>
      </c>
      <c r="AT567" s="4">
        <v>1.2E-4</v>
      </c>
      <c r="AU567" s="4">
        <v>5.4100000000000003E-4</v>
      </c>
      <c r="AV567" s="6">
        <v>2.0999999999999999E-5</v>
      </c>
      <c r="AW567" s="4">
        <v>5016</v>
      </c>
      <c r="AY567" s="9">
        <v>162.333333333333</v>
      </c>
      <c r="AZ567" s="9" t="s">
        <v>41</v>
      </c>
      <c r="BA567" s="4">
        <v>0</v>
      </c>
      <c r="BB567" s="4" t="s">
        <v>42</v>
      </c>
      <c r="BC567" s="4" t="s">
        <v>19</v>
      </c>
      <c r="BD567" s="4" t="s">
        <v>43</v>
      </c>
      <c r="BE567" s="4" t="s">
        <v>44</v>
      </c>
      <c r="BJ567" s="4" t="s">
        <v>45</v>
      </c>
    </row>
    <row r="568" spans="45:62" x14ac:dyDescent="0.2">
      <c r="AS568" s="4">
        <v>3897</v>
      </c>
      <c r="AT568" s="4">
        <v>1.1900000000000001E-4</v>
      </c>
      <c r="AU568" s="4">
        <v>5.4100000000000003E-4</v>
      </c>
      <c r="AV568" s="6">
        <v>2.0999999999999999E-5</v>
      </c>
      <c r="AW568" s="4">
        <v>5016</v>
      </c>
      <c r="AY568" s="9">
        <v>162.375</v>
      </c>
      <c r="AZ568" s="9" t="s">
        <v>41</v>
      </c>
      <c r="BA568" s="4">
        <v>0</v>
      </c>
      <c r="BB568" s="4" t="s">
        <v>42</v>
      </c>
      <c r="BC568" s="4" t="s">
        <v>19</v>
      </c>
      <c r="BD568" s="4" t="s">
        <v>43</v>
      </c>
      <c r="BE568" s="4" t="s">
        <v>44</v>
      </c>
      <c r="BJ568" s="4" t="s">
        <v>45</v>
      </c>
    </row>
    <row r="569" spans="45:62" x14ac:dyDescent="0.2">
      <c r="AS569" s="4">
        <v>3898</v>
      </c>
      <c r="AT569" s="4">
        <v>1.2899999999999999E-4</v>
      </c>
      <c r="AU569" s="4">
        <v>5.4699999999999996E-4</v>
      </c>
      <c r="AV569" s="6">
        <v>2.0999999999999999E-5</v>
      </c>
      <c r="AW569" s="4">
        <v>5016</v>
      </c>
      <c r="AY569" s="9">
        <v>162.416666666667</v>
      </c>
      <c r="AZ569" s="9" t="s">
        <v>41</v>
      </c>
      <c r="BA569" s="4">
        <v>0</v>
      </c>
      <c r="BB569" s="4" t="s">
        <v>42</v>
      </c>
      <c r="BC569" s="4" t="s">
        <v>19</v>
      </c>
      <c r="BD569" s="4" t="s">
        <v>43</v>
      </c>
      <c r="BE569" s="4" t="s">
        <v>44</v>
      </c>
      <c r="BJ569" s="4" t="s">
        <v>45</v>
      </c>
    </row>
    <row r="570" spans="45:62" x14ac:dyDescent="0.2">
      <c r="AS570" s="4">
        <v>3899</v>
      </c>
      <c r="AT570" s="4">
        <v>2.0270000000000002E-3</v>
      </c>
      <c r="AU570" s="4">
        <v>1.5465E-2</v>
      </c>
      <c r="AV570" s="4">
        <v>6.4599999999999998E-4</v>
      </c>
      <c r="AW570" s="4">
        <v>5604</v>
      </c>
      <c r="AY570" s="9">
        <v>162.458333333333</v>
      </c>
      <c r="AZ570" s="9" t="s">
        <v>41</v>
      </c>
      <c r="BA570" s="4">
        <v>0</v>
      </c>
      <c r="BB570" s="4" t="s">
        <v>42</v>
      </c>
      <c r="BC570" s="4" t="s">
        <v>19</v>
      </c>
      <c r="BD570" s="4" t="s">
        <v>43</v>
      </c>
      <c r="BE570" s="4" t="s">
        <v>44</v>
      </c>
      <c r="BJ570" s="4" t="s">
        <v>45</v>
      </c>
    </row>
    <row r="571" spans="45:62" x14ac:dyDescent="0.2">
      <c r="AS571" s="4">
        <v>3900</v>
      </c>
      <c r="AT571" s="4">
        <v>2.336E-3</v>
      </c>
      <c r="AU571" s="4">
        <v>1.6050999999999999E-2</v>
      </c>
      <c r="AV571" s="4">
        <v>6.5300000000000004E-4</v>
      </c>
      <c r="AW571" s="4">
        <v>5604</v>
      </c>
      <c r="AY571" s="9">
        <v>162.5</v>
      </c>
      <c r="AZ571" s="9" t="s">
        <v>41</v>
      </c>
      <c r="BA571" s="4">
        <v>0</v>
      </c>
      <c r="BB571" s="4" t="s">
        <v>42</v>
      </c>
      <c r="BC571" s="4" t="s">
        <v>19</v>
      </c>
      <c r="BD571" s="4" t="s">
        <v>43</v>
      </c>
      <c r="BE571" s="4" t="s">
        <v>44</v>
      </c>
      <c r="BJ571" s="4" t="s">
        <v>45</v>
      </c>
    </row>
    <row r="572" spans="45:62" x14ac:dyDescent="0.2">
      <c r="AS572" s="4">
        <v>3901</v>
      </c>
      <c r="AT572" s="4">
        <v>2.0449999999999999E-3</v>
      </c>
      <c r="AU572" s="4">
        <v>1.5668999999999999E-2</v>
      </c>
      <c r="AV572" s="4">
        <v>6.4700000000000001E-4</v>
      </c>
      <c r="AW572" s="4">
        <v>5604</v>
      </c>
      <c r="AY572" s="9">
        <v>162.541666666667</v>
      </c>
      <c r="AZ572" s="9" t="s">
        <v>41</v>
      </c>
      <c r="BA572" s="4">
        <v>0</v>
      </c>
      <c r="BB572" s="4" t="s">
        <v>42</v>
      </c>
      <c r="BC572" s="4" t="s">
        <v>19</v>
      </c>
      <c r="BD572" s="4" t="s">
        <v>43</v>
      </c>
      <c r="BE572" s="4" t="s">
        <v>44</v>
      </c>
      <c r="BJ572" s="4" t="s">
        <v>45</v>
      </c>
    </row>
    <row r="573" spans="45:62" x14ac:dyDescent="0.2">
      <c r="AS573" s="4">
        <v>3902</v>
      </c>
      <c r="AT573" s="4">
        <v>2.0379999999999999E-3</v>
      </c>
      <c r="AU573" s="4">
        <v>1.5848000000000001E-2</v>
      </c>
      <c r="AV573" s="4">
        <v>6.4400000000000004E-4</v>
      </c>
      <c r="AW573" s="4">
        <v>5608</v>
      </c>
      <c r="AY573" s="9">
        <v>162.583333333333</v>
      </c>
      <c r="AZ573" s="9" t="s">
        <v>41</v>
      </c>
      <c r="BA573" s="4">
        <v>0</v>
      </c>
      <c r="BB573" s="4" t="s">
        <v>42</v>
      </c>
      <c r="BC573" s="4" t="s">
        <v>19</v>
      </c>
      <c r="BD573" s="4" t="s">
        <v>43</v>
      </c>
      <c r="BE573" s="4" t="s">
        <v>44</v>
      </c>
      <c r="BJ573" s="4" t="s">
        <v>45</v>
      </c>
    </row>
    <row r="574" spans="45:62" x14ac:dyDescent="0.2">
      <c r="AS574" s="4">
        <v>3903</v>
      </c>
      <c r="AT574" s="4">
        <v>2.0240000000000002E-3</v>
      </c>
      <c r="AU574" s="4">
        <v>1.6159E-2</v>
      </c>
      <c r="AV574" s="4">
        <v>9.7199999999999999E-4</v>
      </c>
      <c r="AW574" s="4">
        <v>5608</v>
      </c>
      <c r="AY574" s="9">
        <v>162.625</v>
      </c>
      <c r="AZ574" s="9" t="s">
        <v>41</v>
      </c>
      <c r="BA574" s="4">
        <v>0</v>
      </c>
      <c r="BB574" s="4" t="s">
        <v>42</v>
      </c>
      <c r="BC574" s="4" t="s">
        <v>19</v>
      </c>
      <c r="BD574" s="4" t="s">
        <v>43</v>
      </c>
      <c r="BE574" s="4" t="s">
        <v>44</v>
      </c>
      <c r="BJ574" s="4" t="s">
        <v>45</v>
      </c>
    </row>
    <row r="575" spans="45:62" x14ac:dyDescent="0.2">
      <c r="AS575" s="4">
        <v>3904</v>
      </c>
      <c r="AT575" s="4">
        <v>0.42042299999999999</v>
      </c>
      <c r="AU575" s="4">
        <v>0.257631</v>
      </c>
      <c r="AV575" s="4">
        <v>0</v>
      </c>
      <c r="AW575" s="4">
        <v>66452</v>
      </c>
      <c r="AY575" s="9">
        <v>162.666666666667</v>
      </c>
      <c r="AZ575" s="9" t="s">
        <v>41</v>
      </c>
      <c r="BA575" s="4">
        <v>0</v>
      </c>
      <c r="BB575" s="4" t="s">
        <v>42</v>
      </c>
      <c r="BC575" s="4" t="s">
        <v>19</v>
      </c>
      <c r="BD575" s="4" t="s">
        <v>43</v>
      </c>
      <c r="BE575" s="4" t="s">
        <v>44</v>
      </c>
      <c r="BI575" s="4" t="s">
        <v>45</v>
      </c>
    </row>
    <row r="576" spans="45:62" x14ac:dyDescent="0.2">
      <c r="AS576" s="4">
        <v>3905</v>
      </c>
      <c r="AT576" s="4">
        <v>0.25072699999999998</v>
      </c>
      <c r="AU576" s="4">
        <v>0.25745499999999999</v>
      </c>
      <c r="AV576" s="4">
        <v>0</v>
      </c>
      <c r="AW576" s="4">
        <v>64564</v>
      </c>
      <c r="AY576" s="9">
        <v>162.708333333333</v>
      </c>
      <c r="AZ576" s="9" t="s">
        <v>41</v>
      </c>
      <c r="BA576" s="4">
        <v>0</v>
      </c>
      <c r="BB576" s="4" t="s">
        <v>42</v>
      </c>
      <c r="BC576" s="4" t="s">
        <v>19</v>
      </c>
      <c r="BD576" s="4" t="s">
        <v>43</v>
      </c>
      <c r="BE576" s="4" t="s">
        <v>44</v>
      </c>
      <c r="BI576" s="4" t="s">
        <v>45</v>
      </c>
    </row>
    <row r="577" spans="45:61" x14ac:dyDescent="0.2">
      <c r="AS577" s="4">
        <v>3906</v>
      </c>
      <c r="AT577" s="4">
        <v>0.22712499999999999</v>
      </c>
      <c r="AU577" s="4">
        <v>0.25686900000000001</v>
      </c>
      <c r="AV577" s="4">
        <v>0</v>
      </c>
      <c r="AW577" s="4">
        <v>64432</v>
      </c>
      <c r="AY577" s="9">
        <v>162.75</v>
      </c>
      <c r="AZ577" s="9" t="s">
        <v>41</v>
      </c>
      <c r="BA577" s="4">
        <v>0</v>
      </c>
      <c r="BB577" s="4" t="s">
        <v>42</v>
      </c>
      <c r="BC577" s="4" t="s">
        <v>19</v>
      </c>
      <c r="BD577" s="4" t="s">
        <v>43</v>
      </c>
      <c r="BE577" s="4" t="s">
        <v>44</v>
      </c>
      <c r="BI577" s="4" t="s">
        <v>45</v>
      </c>
    </row>
    <row r="578" spans="45:61" x14ac:dyDescent="0.2">
      <c r="AS578" s="4">
        <v>3907</v>
      </c>
      <c r="AT578" s="4">
        <v>0.23772799999999999</v>
      </c>
      <c r="AU578" s="4">
        <v>0.27357700000000001</v>
      </c>
      <c r="AV578" s="4">
        <v>0</v>
      </c>
      <c r="AW578" s="4">
        <v>64340</v>
      </c>
      <c r="AY578" s="9">
        <v>162.791666666667</v>
      </c>
      <c r="AZ578" s="9" t="s">
        <v>41</v>
      </c>
      <c r="BA578" s="4">
        <v>0</v>
      </c>
      <c r="BB578" s="4" t="s">
        <v>42</v>
      </c>
      <c r="BC578" s="4" t="s">
        <v>19</v>
      </c>
      <c r="BD578" s="4" t="s">
        <v>43</v>
      </c>
      <c r="BE578" s="4" t="s">
        <v>44</v>
      </c>
      <c r="BI578" s="4" t="s">
        <v>45</v>
      </c>
    </row>
    <row r="579" spans="45:61" x14ac:dyDescent="0.2">
      <c r="AS579" s="4">
        <v>3908</v>
      </c>
      <c r="AT579" s="4">
        <v>0.23302200000000001</v>
      </c>
      <c r="AU579" s="4">
        <v>0.25701600000000002</v>
      </c>
      <c r="AV579" s="4">
        <v>0</v>
      </c>
      <c r="AW579" s="4">
        <v>65116</v>
      </c>
      <c r="AY579" s="9">
        <v>162.833333333333</v>
      </c>
      <c r="AZ579" s="9" t="s">
        <v>41</v>
      </c>
      <c r="BA579" s="4">
        <v>0</v>
      </c>
      <c r="BB579" s="4" t="s">
        <v>42</v>
      </c>
      <c r="BC579" s="4" t="s">
        <v>19</v>
      </c>
      <c r="BD579" s="4" t="s">
        <v>43</v>
      </c>
      <c r="BE579" s="4" t="s">
        <v>44</v>
      </c>
      <c r="BI579" s="4" t="s">
        <v>45</v>
      </c>
    </row>
    <row r="580" spans="45:61" x14ac:dyDescent="0.2">
      <c r="AS580" s="4">
        <v>3909</v>
      </c>
      <c r="AT580" s="4">
        <v>0.27638299999999999</v>
      </c>
      <c r="AU580" s="4">
        <v>0.76308600000000004</v>
      </c>
      <c r="AV580" s="4">
        <v>0</v>
      </c>
      <c r="AW580" s="4">
        <v>115664</v>
      </c>
      <c r="AY580" s="9">
        <v>162.875</v>
      </c>
      <c r="AZ580" s="9" t="s">
        <v>41</v>
      </c>
      <c r="BA580" s="4">
        <v>0</v>
      </c>
      <c r="BB580" s="4" t="s">
        <v>42</v>
      </c>
      <c r="BC580" s="4" t="s">
        <v>19</v>
      </c>
      <c r="BD580" s="4" t="s">
        <v>43</v>
      </c>
      <c r="BE580" s="4" t="s">
        <v>44</v>
      </c>
      <c r="BH580" s="4" t="s">
        <v>45</v>
      </c>
    </row>
    <row r="581" spans="45:61" x14ac:dyDescent="0.2">
      <c r="AS581" s="4">
        <v>3910</v>
      </c>
      <c r="AT581" s="4">
        <v>0.26067299999999999</v>
      </c>
      <c r="AU581" s="4">
        <v>0.76276100000000002</v>
      </c>
      <c r="AV581" s="4">
        <v>0</v>
      </c>
      <c r="AW581" s="4">
        <v>111512</v>
      </c>
      <c r="AY581" s="9">
        <v>162.916666666667</v>
      </c>
      <c r="AZ581" s="9" t="s">
        <v>41</v>
      </c>
      <c r="BA581" s="4">
        <v>0</v>
      </c>
      <c r="BB581" s="4" t="s">
        <v>42</v>
      </c>
      <c r="BC581" s="4" t="s">
        <v>19</v>
      </c>
      <c r="BD581" s="4" t="s">
        <v>43</v>
      </c>
      <c r="BE581" s="4" t="s">
        <v>44</v>
      </c>
      <c r="BH581" s="4" t="s">
        <v>45</v>
      </c>
    </row>
    <row r="582" spans="45:61" x14ac:dyDescent="0.2">
      <c r="AS582" s="4">
        <v>3911</v>
      </c>
      <c r="AT582" s="4">
        <v>0.27619300000000002</v>
      </c>
      <c r="AU582" s="4">
        <v>0.75615399999999999</v>
      </c>
      <c r="AV582" s="4">
        <v>0</v>
      </c>
      <c r="AW582" s="4">
        <v>113696</v>
      </c>
      <c r="AY582" s="9">
        <v>162.958333333333</v>
      </c>
      <c r="AZ582" s="9" t="s">
        <v>41</v>
      </c>
      <c r="BA582" s="4">
        <v>0</v>
      </c>
      <c r="BB582" s="4" t="s">
        <v>42</v>
      </c>
      <c r="BC582" s="4" t="s">
        <v>19</v>
      </c>
      <c r="BD582" s="4" t="s">
        <v>43</v>
      </c>
      <c r="BE582" s="4" t="s">
        <v>44</v>
      </c>
      <c r="BH582" s="4" t="s">
        <v>45</v>
      </c>
    </row>
    <row r="583" spans="45:61" x14ac:dyDescent="0.2">
      <c r="AS583" s="4">
        <v>3912</v>
      </c>
      <c r="AT583" s="4">
        <v>0.30087799999999998</v>
      </c>
      <c r="AU583" s="4">
        <v>0.76306799999999997</v>
      </c>
      <c r="AV583" s="4">
        <v>0</v>
      </c>
      <c r="AW583" s="4">
        <v>115548</v>
      </c>
      <c r="AY583" s="9">
        <v>163</v>
      </c>
      <c r="AZ583" s="9" t="s">
        <v>41</v>
      </c>
      <c r="BA583" s="4">
        <v>0</v>
      </c>
      <c r="BB583" s="4" t="s">
        <v>42</v>
      </c>
      <c r="BC583" s="4" t="s">
        <v>19</v>
      </c>
      <c r="BD583" s="4" t="s">
        <v>43</v>
      </c>
      <c r="BE583" s="4" t="s">
        <v>44</v>
      </c>
      <c r="BH583" s="4" t="s">
        <v>45</v>
      </c>
    </row>
    <row r="584" spans="45:61" x14ac:dyDescent="0.2">
      <c r="AS584" s="4">
        <v>3913</v>
      </c>
      <c r="AT584" s="4">
        <v>0.27520899999999998</v>
      </c>
      <c r="AU584" s="4">
        <v>0.75917400000000002</v>
      </c>
      <c r="AV584" s="4">
        <v>0</v>
      </c>
      <c r="AW584" s="4">
        <v>115664</v>
      </c>
      <c r="AY584" s="9">
        <v>163.041666666667</v>
      </c>
      <c r="AZ584" s="9" t="s">
        <v>41</v>
      </c>
      <c r="BA584" s="4">
        <v>0</v>
      </c>
      <c r="BB584" s="4" t="s">
        <v>42</v>
      </c>
      <c r="BC584" s="4" t="s">
        <v>19</v>
      </c>
      <c r="BD584" s="4" t="s">
        <v>43</v>
      </c>
      <c r="BE584" s="4" t="s">
        <v>44</v>
      </c>
      <c r="BH584" s="4" t="s">
        <v>45</v>
      </c>
    </row>
    <row r="585" spans="45:61" x14ac:dyDescent="0.2">
      <c r="AS585" s="4">
        <v>3914</v>
      </c>
      <c r="AT585" s="4">
        <v>0.280084</v>
      </c>
      <c r="AU585" s="4">
        <v>1.235E-3</v>
      </c>
      <c r="AV585" s="4">
        <v>0</v>
      </c>
      <c r="AW585" s="4">
        <v>44500</v>
      </c>
      <c r="AY585" s="9">
        <v>163.083333333333</v>
      </c>
      <c r="AZ585" s="9" t="s">
        <v>41</v>
      </c>
      <c r="BA585" s="4">
        <v>0</v>
      </c>
      <c r="BB585" s="4" t="s">
        <v>42</v>
      </c>
      <c r="BC585" s="4" t="s">
        <v>19</v>
      </c>
      <c r="BD585" s="4" t="s">
        <v>43</v>
      </c>
      <c r="BE585" s="4" t="s">
        <v>44</v>
      </c>
      <c r="BI585" s="4" t="s">
        <v>45</v>
      </c>
    </row>
    <row r="586" spans="45:61" x14ac:dyDescent="0.2">
      <c r="AS586" s="4">
        <v>3915</v>
      </c>
      <c r="AT586" s="4">
        <v>0.29050700000000002</v>
      </c>
      <c r="AU586" s="4">
        <v>1.449E-3</v>
      </c>
      <c r="AV586" s="4">
        <v>0</v>
      </c>
      <c r="AW586" s="4">
        <v>43004</v>
      </c>
      <c r="AY586" s="9">
        <v>163.125</v>
      </c>
      <c r="AZ586" s="9" t="s">
        <v>41</v>
      </c>
      <c r="BA586" s="4">
        <v>0</v>
      </c>
      <c r="BB586" s="4" t="s">
        <v>42</v>
      </c>
      <c r="BC586" s="4" t="s">
        <v>19</v>
      </c>
      <c r="BD586" s="4" t="s">
        <v>43</v>
      </c>
      <c r="BE586" s="4" t="s">
        <v>44</v>
      </c>
      <c r="BI586" s="4" t="s">
        <v>45</v>
      </c>
    </row>
    <row r="587" spans="45:61" x14ac:dyDescent="0.2">
      <c r="AS587" s="4">
        <v>3916</v>
      </c>
      <c r="AT587" s="4">
        <v>0.257523</v>
      </c>
      <c r="AU587" s="4">
        <v>1.408E-3</v>
      </c>
      <c r="AV587" s="4">
        <v>0</v>
      </c>
      <c r="AW587" s="4">
        <v>42996</v>
      </c>
      <c r="AY587" s="9">
        <v>163.166666666667</v>
      </c>
      <c r="AZ587" s="9" t="s">
        <v>41</v>
      </c>
      <c r="BA587" s="4">
        <v>0</v>
      </c>
      <c r="BB587" s="4" t="s">
        <v>42</v>
      </c>
      <c r="BC587" s="4" t="s">
        <v>19</v>
      </c>
      <c r="BD587" s="4" t="s">
        <v>43</v>
      </c>
      <c r="BE587" s="4" t="s">
        <v>44</v>
      </c>
      <c r="BI587" s="4" t="s">
        <v>45</v>
      </c>
    </row>
    <row r="588" spans="45:61" x14ac:dyDescent="0.2">
      <c r="AS588" s="4">
        <v>3917</v>
      </c>
      <c r="AT588" s="4">
        <v>0.21579999999999999</v>
      </c>
      <c r="AU588" s="4">
        <v>1.4220000000000001E-3</v>
      </c>
      <c r="AV588" s="4">
        <v>0</v>
      </c>
      <c r="AW588" s="4">
        <v>44784</v>
      </c>
      <c r="AY588" s="9">
        <v>163.208333333333</v>
      </c>
      <c r="AZ588" s="9" t="s">
        <v>41</v>
      </c>
      <c r="BA588" s="4">
        <v>0</v>
      </c>
      <c r="BB588" s="4" t="s">
        <v>42</v>
      </c>
      <c r="BC588" s="4" t="s">
        <v>19</v>
      </c>
      <c r="BD588" s="4" t="s">
        <v>43</v>
      </c>
      <c r="BE588" s="4" t="s">
        <v>44</v>
      </c>
      <c r="BI588" s="4" t="s">
        <v>45</v>
      </c>
    </row>
    <row r="589" spans="45:61" x14ac:dyDescent="0.2">
      <c r="AS589" s="4">
        <v>3918</v>
      </c>
      <c r="AT589" s="4">
        <v>0.27847</v>
      </c>
      <c r="AU589" s="4">
        <v>1.2849999999999999E-3</v>
      </c>
      <c r="AV589" s="4">
        <v>0</v>
      </c>
      <c r="AW589" s="4">
        <v>44508</v>
      </c>
      <c r="AY589" s="9">
        <v>163.25</v>
      </c>
      <c r="AZ589" s="9" t="s">
        <v>41</v>
      </c>
      <c r="BA589" s="4">
        <v>0</v>
      </c>
      <c r="BB589" s="4" t="s">
        <v>42</v>
      </c>
      <c r="BC589" s="4" t="s">
        <v>19</v>
      </c>
      <c r="BD589" s="4" t="s">
        <v>43</v>
      </c>
      <c r="BE589" s="4" t="s">
        <v>44</v>
      </c>
      <c r="BI589" s="4" t="s">
        <v>45</v>
      </c>
    </row>
    <row r="590" spans="45:61" x14ac:dyDescent="0.2">
      <c r="AS590" s="4">
        <v>3919</v>
      </c>
      <c r="AT590" s="4">
        <v>0.21353</v>
      </c>
      <c r="AU590" s="4">
        <v>1.7753000000000001E-2</v>
      </c>
      <c r="AV590" s="4">
        <v>0</v>
      </c>
      <c r="AW590" s="4">
        <v>43732</v>
      </c>
      <c r="AY590" s="9">
        <v>163.291666666667</v>
      </c>
      <c r="AZ590" s="9" t="s">
        <v>41</v>
      </c>
      <c r="BA590" s="4">
        <v>0</v>
      </c>
      <c r="BB590" s="4" t="s">
        <v>42</v>
      </c>
      <c r="BC590" s="4" t="s">
        <v>19</v>
      </c>
      <c r="BD590" s="4" t="s">
        <v>43</v>
      </c>
      <c r="BE590" s="4" t="s">
        <v>44</v>
      </c>
      <c r="BI590" s="4" t="s">
        <v>45</v>
      </c>
    </row>
    <row r="591" spans="45:61" x14ac:dyDescent="0.2">
      <c r="AS591" s="4">
        <v>3920</v>
      </c>
      <c r="AT591" s="4">
        <v>0.216003</v>
      </c>
      <c r="AU591" s="4">
        <v>1.7347999999999999E-2</v>
      </c>
      <c r="AV591" s="4">
        <v>0</v>
      </c>
      <c r="AW591" s="4">
        <v>43744</v>
      </c>
      <c r="AY591" s="9">
        <v>163.333333333333</v>
      </c>
      <c r="AZ591" s="9" t="s">
        <v>41</v>
      </c>
      <c r="BA591" s="4">
        <v>0</v>
      </c>
      <c r="BB591" s="4" t="s">
        <v>42</v>
      </c>
      <c r="BC591" s="4" t="s">
        <v>19</v>
      </c>
      <c r="BD591" s="4" t="s">
        <v>43</v>
      </c>
      <c r="BE591" s="4" t="s">
        <v>44</v>
      </c>
      <c r="BI591" s="4" t="s">
        <v>45</v>
      </c>
    </row>
    <row r="592" spans="45:61" x14ac:dyDescent="0.2">
      <c r="AS592" s="4">
        <v>3921</v>
      </c>
      <c r="AT592" s="4">
        <v>0.25304700000000002</v>
      </c>
      <c r="AU592" s="4">
        <v>1.6871000000000001E-2</v>
      </c>
      <c r="AV592" s="4">
        <v>0</v>
      </c>
      <c r="AW592" s="4">
        <v>43736</v>
      </c>
      <c r="AY592" s="9">
        <v>163.375</v>
      </c>
      <c r="AZ592" s="9" t="s">
        <v>41</v>
      </c>
      <c r="BA592" s="4">
        <v>0</v>
      </c>
      <c r="BB592" s="4" t="s">
        <v>42</v>
      </c>
      <c r="BC592" s="4" t="s">
        <v>19</v>
      </c>
      <c r="BD592" s="4" t="s">
        <v>43</v>
      </c>
      <c r="BE592" s="4" t="s">
        <v>44</v>
      </c>
      <c r="BI592" s="4" t="s">
        <v>45</v>
      </c>
    </row>
    <row r="593" spans="45:62" x14ac:dyDescent="0.2">
      <c r="AS593" s="4">
        <v>3922</v>
      </c>
      <c r="AT593" s="4">
        <v>0.25820300000000002</v>
      </c>
      <c r="AU593" s="4">
        <v>1.9321999999999999E-2</v>
      </c>
      <c r="AV593" s="4">
        <v>0</v>
      </c>
      <c r="AW593" s="4">
        <v>43736</v>
      </c>
      <c r="AY593" s="9">
        <v>163.416666666667</v>
      </c>
      <c r="AZ593" s="9" t="s">
        <v>41</v>
      </c>
      <c r="BA593" s="4">
        <v>0</v>
      </c>
      <c r="BB593" s="4" t="s">
        <v>42</v>
      </c>
      <c r="BC593" s="4" t="s">
        <v>19</v>
      </c>
      <c r="BD593" s="4" t="s">
        <v>43</v>
      </c>
      <c r="BE593" s="4" t="s">
        <v>44</v>
      </c>
      <c r="BI593" s="4" t="s">
        <v>45</v>
      </c>
    </row>
    <row r="594" spans="45:62" x14ac:dyDescent="0.2">
      <c r="AS594" s="4">
        <v>3923</v>
      </c>
      <c r="AT594" s="4">
        <v>0.27618300000000001</v>
      </c>
      <c r="AU594" s="4">
        <v>2.2918999999999998E-2</v>
      </c>
      <c r="AV594" s="4">
        <v>0</v>
      </c>
      <c r="AW594" s="4">
        <v>43740</v>
      </c>
      <c r="AY594" s="9">
        <v>163.458333333333</v>
      </c>
      <c r="AZ594" s="9" t="s">
        <v>41</v>
      </c>
      <c r="BA594" s="4">
        <v>0</v>
      </c>
      <c r="BB594" s="4" t="s">
        <v>42</v>
      </c>
      <c r="BC594" s="4" t="s">
        <v>19</v>
      </c>
      <c r="BD594" s="4" t="s">
        <v>43</v>
      </c>
      <c r="BE594" s="4" t="s">
        <v>44</v>
      </c>
      <c r="BI594" s="4" t="s">
        <v>45</v>
      </c>
    </row>
    <row r="595" spans="45:62" x14ac:dyDescent="0.2">
      <c r="AS595" s="4">
        <v>3924</v>
      </c>
      <c r="AT595" s="4">
        <v>0</v>
      </c>
      <c r="AU595" s="4">
        <v>4.2909000000000003E-2</v>
      </c>
      <c r="AV595" s="4">
        <v>0</v>
      </c>
      <c r="AW595" s="4">
        <v>14116</v>
      </c>
      <c r="AY595" s="9">
        <v>163.5</v>
      </c>
      <c r="AZ595" s="9" t="s">
        <v>41</v>
      </c>
      <c r="BA595" s="4">
        <v>0</v>
      </c>
      <c r="BB595" s="4" t="s">
        <v>42</v>
      </c>
      <c r="BC595" s="4" t="s">
        <v>19</v>
      </c>
      <c r="BD595" s="4" t="s">
        <v>43</v>
      </c>
      <c r="BE595" s="4" t="s">
        <v>44</v>
      </c>
      <c r="BI595" s="4" t="s">
        <v>45</v>
      </c>
    </row>
    <row r="596" spans="45:62" x14ac:dyDescent="0.2">
      <c r="AS596" s="4">
        <v>3925</v>
      </c>
      <c r="AT596" s="4">
        <v>0</v>
      </c>
      <c r="AU596" s="4">
        <v>4.3257999999999998E-2</v>
      </c>
      <c r="AV596" s="4">
        <v>0</v>
      </c>
      <c r="AW596" s="4">
        <v>13888</v>
      </c>
      <c r="AY596" s="9">
        <v>163.541666666667</v>
      </c>
      <c r="AZ596" s="9" t="s">
        <v>41</v>
      </c>
      <c r="BA596" s="4">
        <v>0</v>
      </c>
      <c r="BB596" s="4" t="s">
        <v>42</v>
      </c>
      <c r="BC596" s="4" t="s">
        <v>19</v>
      </c>
      <c r="BD596" s="4" t="s">
        <v>43</v>
      </c>
      <c r="BE596" s="4" t="s">
        <v>44</v>
      </c>
      <c r="BI596" s="4" t="s">
        <v>45</v>
      </c>
    </row>
    <row r="597" spans="45:62" x14ac:dyDescent="0.2">
      <c r="AS597" s="4">
        <v>3926</v>
      </c>
      <c r="AT597" s="4">
        <v>0</v>
      </c>
      <c r="AU597" s="4">
        <v>4.2833999999999997E-2</v>
      </c>
      <c r="AV597" s="4">
        <v>0</v>
      </c>
      <c r="AW597" s="4">
        <v>16612</v>
      </c>
      <c r="AY597" s="9">
        <v>163.583333333333</v>
      </c>
      <c r="AZ597" s="9" t="s">
        <v>41</v>
      </c>
      <c r="BA597" s="4">
        <v>0</v>
      </c>
      <c r="BB597" s="4" t="s">
        <v>42</v>
      </c>
      <c r="BC597" s="4" t="s">
        <v>19</v>
      </c>
      <c r="BD597" s="4" t="s">
        <v>43</v>
      </c>
      <c r="BE597" s="4" t="s">
        <v>44</v>
      </c>
      <c r="BI597" s="4" t="s">
        <v>45</v>
      </c>
    </row>
    <row r="598" spans="45:62" x14ac:dyDescent="0.2">
      <c r="AS598" s="4">
        <v>3927</v>
      </c>
      <c r="AT598" s="4">
        <v>0</v>
      </c>
      <c r="AU598" s="4">
        <v>4.3830000000000001E-2</v>
      </c>
      <c r="AV598" s="4">
        <v>0</v>
      </c>
      <c r="AW598" s="4">
        <v>15120</v>
      </c>
      <c r="AY598" s="9">
        <v>163.625</v>
      </c>
      <c r="AZ598" s="9" t="s">
        <v>41</v>
      </c>
      <c r="BA598" s="4">
        <v>0</v>
      </c>
      <c r="BB598" s="4" t="s">
        <v>42</v>
      </c>
      <c r="BC598" s="4" t="s">
        <v>19</v>
      </c>
      <c r="BD598" s="4" t="s">
        <v>43</v>
      </c>
      <c r="BE598" s="4" t="s">
        <v>44</v>
      </c>
      <c r="BI598" s="4" t="s">
        <v>45</v>
      </c>
    </row>
    <row r="599" spans="45:62" x14ac:dyDescent="0.2">
      <c r="AS599" s="4">
        <v>3928</v>
      </c>
      <c r="AT599" s="4">
        <v>0</v>
      </c>
      <c r="AU599" s="4">
        <v>4.3806999999999999E-2</v>
      </c>
      <c r="AV599" s="4">
        <v>0</v>
      </c>
      <c r="AW599" s="4">
        <v>14744</v>
      </c>
      <c r="AY599" s="9">
        <v>163.666666666667</v>
      </c>
      <c r="AZ599" s="9" t="s">
        <v>41</v>
      </c>
      <c r="BA599" s="4">
        <v>0</v>
      </c>
      <c r="BB599" s="4" t="s">
        <v>42</v>
      </c>
      <c r="BC599" s="4" t="s">
        <v>19</v>
      </c>
      <c r="BD599" s="4" t="s">
        <v>43</v>
      </c>
      <c r="BE599" s="4" t="s">
        <v>44</v>
      </c>
      <c r="BI599" s="4" t="s">
        <v>45</v>
      </c>
    </row>
    <row r="600" spans="45:62" x14ac:dyDescent="0.2">
      <c r="AS600" s="4">
        <v>3929</v>
      </c>
      <c r="AT600" s="4">
        <v>0</v>
      </c>
      <c r="AU600" s="4">
        <v>0.13414799999999999</v>
      </c>
      <c r="AV600" s="4">
        <v>0</v>
      </c>
      <c r="AW600" s="4">
        <v>37660</v>
      </c>
      <c r="AY600" s="9">
        <v>163.708333333333</v>
      </c>
      <c r="AZ600" s="9" t="s">
        <v>41</v>
      </c>
      <c r="BA600" s="4">
        <v>0</v>
      </c>
      <c r="BB600" s="4" t="s">
        <v>42</v>
      </c>
      <c r="BC600" s="4" t="s">
        <v>19</v>
      </c>
      <c r="BD600" s="4" t="s">
        <v>43</v>
      </c>
      <c r="BE600" s="4" t="s">
        <v>44</v>
      </c>
      <c r="BI600" s="4" t="s">
        <v>45</v>
      </c>
    </row>
    <row r="601" spans="45:62" x14ac:dyDescent="0.2">
      <c r="AS601" s="4">
        <v>3930</v>
      </c>
      <c r="AT601" s="4">
        <v>0</v>
      </c>
      <c r="AU601" s="4">
        <v>0.13261300000000001</v>
      </c>
      <c r="AV601" s="4">
        <v>0</v>
      </c>
      <c r="AW601" s="4">
        <v>37872</v>
      </c>
      <c r="AY601" s="9">
        <v>163.75</v>
      </c>
      <c r="AZ601" s="9" t="s">
        <v>41</v>
      </c>
      <c r="BA601" s="4">
        <v>0</v>
      </c>
      <c r="BB601" s="4" t="s">
        <v>42</v>
      </c>
      <c r="BC601" s="4" t="s">
        <v>19</v>
      </c>
      <c r="BD601" s="4" t="s">
        <v>43</v>
      </c>
      <c r="BE601" s="4" t="s">
        <v>44</v>
      </c>
      <c r="BI601" s="4" t="s">
        <v>45</v>
      </c>
    </row>
    <row r="602" spans="45:62" x14ac:dyDescent="0.2">
      <c r="AS602" s="4">
        <v>3931</v>
      </c>
      <c r="AT602" s="4">
        <v>0</v>
      </c>
      <c r="AU602" s="4">
        <v>0.134016</v>
      </c>
      <c r="AV602" s="4">
        <v>0</v>
      </c>
      <c r="AW602" s="4">
        <v>37876</v>
      </c>
      <c r="AY602" s="9">
        <v>163.791666666667</v>
      </c>
      <c r="AZ602" s="9" t="s">
        <v>41</v>
      </c>
      <c r="BA602" s="4">
        <v>0</v>
      </c>
      <c r="BB602" s="4" t="s">
        <v>42</v>
      </c>
      <c r="BC602" s="4" t="s">
        <v>19</v>
      </c>
      <c r="BD602" s="4" t="s">
        <v>43</v>
      </c>
      <c r="BE602" s="4" t="s">
        <v>44</v>
      </c>
      <c r="BI602" s="4" t="s">
        <v>45</v>
      </c>
    </row>
    <row r="603" spans="45:62" x14ac:dyDescent="0.2">
      <c r="AS603" s="4">
        <v>3932</v>
      </c>
      <c r="AT603" s="4">
        <v>0</v>
      </c>
      <c r="AU603" s="4">
        <v>0.13433</v>
      </c>
      <c r="AV603" s="4">
        <v>0</v>
      </c>
      <c r="AW603" s="4">
        <v>37668</v>
      </c>
      <c r="AY603" s="9">
        <v>163.833333333333</v>
      </c>
      <c r="AZ603" s="9" t="s">
        <v>41</v>
      </c>
      <c r="BA603" s="4">
        <v>0</v>
      </c>
      <c r="BB603" s="4" t="s">
        <v>42</v>
      </c>
      <c r="BC603" s="4" t="s">
        <v>19</v>
      </c>
      <c r="BD603" s="4" t="s">
        <v>43</v>
      </c>
      <c r="BE603" s="4" t="s">
        <v>44</v>
      </c>
      <c r="BI603" s="4" t="s">
        <v>45</v>
      </c>
    </row>
    <row r="604" spans="45:62" x14ac:dyDescent="0.2">
      <c r="AS604" s="4">
        <v>3933</v>
      </c>
      <c r="AT604" s="4">
        <v>0</v>
      </c>
      <c r="AU604" s="4">
        <v>0.13404099999999999</v>
      </c>
      <c r="AV604" s="4">
        <v>0</v>
      </c>
      <c r="AW604" s="4">
        <v>37700</v>
      </c>
      <c r="AY604" s="9">
        <v>163.875</v>
      </c>
      <c r="AZ604" s="9" t="s">
        <v>41</v>
      </c>
      <c r="BA604" s="4">
        <v>0</v>
      </c>
      <c r="BB604" s="4" t="s">
        <v>42</v>
      </c>
      <c r="BC604" s="4" t="s">
        <v>19</v>
      </c>
      <c r="BD604" s="4" t="s">
        <v>43</v>
      </c>
      <c r="BE604" s="4" t="s">
        <v>44</v>
      </c>
      <c r="BI604" s="4" t="s">
        <v>45</v>
      </c>
    </row>
    <row r="605" spans="45:62" x14ac:dyDescent="0.2">
      <c r="AS605" s="4">
        <v>3934</v>
      </c>
      <c r="AT605" s="4">
        <v>0</v>
      </c>
      <c r="AU605" s="6">
        <v>9.1000000000000003E-5</v>
      </c>
      <c r="AV605" s="4">
        <v>0</v>
      </c>
      <c r="AW605" s="4">
        <v>5020</v>
      </c>
      <c r="AY605" s="9">
        <v>163.916666666667</v>
      </c>
      <c r="AZ605" s="9" t="s">
        <v>41</v>
      </c>
      <c r="BA605" s="4">
        <v>0</v>
      </c>
      <c r="BB605" s="4" t="s">
        <v>42</v>
      </c>
      <c r="BC605" s="4" t="s">
        <v>19</v>
      </c>
      <c r="BD605" s="4" t="s">
        <v>43</v>
      </c>
      <c r="BE605" s="4" t="s">
        <v>44</v>
      </c>
      <c r="BJ605" s="4" t="s">
        <v>45</v>
      </c>
    </row>
    <row r="606" spans="45:62" x14ac:dyDescent="0.2">
      <c r="AS606" s="4">
        <v>3935</v>
      </c>
      <c r="AT606" s="4">
        <v>0</v>
      </c>
      <c r="AU606" s="6">
        <v>9.2E-5</v>
      </c>
      <c r="AV606" s="4">
        <v>0</v>
      </c>
      <c r="AW606" s="4">
        <v>5016</v>
      </c>
      <c r="AY606" s="9">
        <v>163.958333333333</v>
      </c>
      <c r="AZ606" s="9" t="s">
        <v>41</v>
      </c>
      <c r="BA606" s="4">
        <v>0</v>
      </c>
      <c r="BB606" s="4" t="s">
        <v>42</v>
      </c>
      <c r="BC606" s="4" t="s">
        <v>19</v>
      </c>
      <c r="BD606" s="4" t="s">
        <v>43</v>
      </c>
      <c r="BE606" s="4" t="s">
        <v>44</v>
      </c>
      <c r="BJ606" s="4" t="s">
        <v>45</v>
      </c>
    </row>
    <row r="607" spans="45:62" x14ac:dyDescent="0.2">
      <c r="AS607" s="4">
        <v>3936</v>
      </c>
      <c r="AT607" s="4">
        <v>0</v>
      </c>
      <c r="AU607" s="6">
        <v>9.0000000000000006E-5</v>
      </c>
      <c r="AV607" s="4">
        <v>0</v>
      </c>
      <c r="AW607" s="4">
        <v>5020</v>
      </c>
      <c r="AY607" s="9">
        <v>164</v>
      </c>
      <c r="AZ607" s="9" t="s">
        <v>41</v>
      </c>
      <c r="BA607" s="4">
        <v>0</v>
      </c>
      <c r="BB607" s="4" t="s">
        <v>42</v>
      </c>
      <c r="BC607" s="4" t="s">
        <v>19</v>
      </c>
      <c r="BD607" s="4" t="s">
        <v>43</v>
      </c>
      <c r="BE607" s="4" t="s">
        <v>44</v>
      </c>
      <c r="BJ607" s="4" t="s">
        <v>45</v>
      </c>
    </row>
    <row r="608" spans="45:62" x14ac:dyDescent="0.2">
      <c r="AS608" s="4">
        <v>3937</v>
      </c>
      <c r="AT608" s="4">
        <v>0</v>
      </c>
      <c r="AU608" s="6">
        <v>8.8999999999999995E-5</v>
      </c>
      <c r="AV608" s="4">
        <v>0</v>
      </c>
      <c r="AW608" s="4">
        <v>5020</v>
      </c>
      <c r="AY608" s="9">
        <v>164.041666666667</v>
      </c>
      <c r="AZ608" s="9" t="s">
        <v>41</v>
      </c>
      <c r="BA608" s="4">
        <v>0</v>
      </c>
      <c r="BB608" s="4" t="s">
        <v>42</v>
      </c>
      <c r="BC608" s="4" t="s">
        <v>19</v>
      </c>
      <c r="BD608" s="4" t="s">
        <v>43</v>
      </c>
      <c r="BE608" s="4" t="s">
        <v>44</v>
      </c>
      <c r="BJ608" s="4" t="s">
        <v>45</v>
      </c>
    </row>
    <row r="609" spans="45:62" x14ac:dyDescent="0.2">
      <c r="AS609" s="4">
        <v>3938</v>
      </c>
      <c r="AT609" s="4">
        <v>0</v>
      </c>
      <c r="AU609" s="4">
        <v>1.34E-4</v>
      </c>
      <c r="AV609" s="4">
        <v>0</v>
      </c>
      <c r="AW609" s="4">
        <v>5016</v>
      </c>
      <c r="AY609" s="9">
        <v>164.083333333333</v>
      </c>
      <c r="AZ609" s="9" t="s">
        <v>41</v>
      </c>
      <c r="BA609" s="4">
        <v>0</v>
      </c>
      <c r="BB609" s="4" t="s">
        <v>42</v>
      </c>
      <c r="BC609" s="4" t="s">
        <v>19</v>
      </c>
      <c r="BD609" s="4" t="s">
        <v>43</v>
      </c>
      <c r="BE609" s="4" t="s">
        <v>44</v>
      </c>
      <c r="BJ609" s="4" t="s">
        <v>45</v>
      </c>
    </row>
    <row r="610" spans="45:62" x14ac:dyDescent="0.2">
      <c r="AS610" s="4">
        <v>3939</v>
      </c>
      <c r="AT610" s="4">
        <v>0</v>
      </c>
      <c r="AU610" s="4">
        <v>1.799E-3</v>
      </c>
      <c r="AV610" s="4">
        <v>0</v>
      </c>
      <c r="AW610" s="4">
        <v>5236</v>
      </c>
      <c r="AY610" s="9">
        <v>164.125</v>
      </c>
      <c r="AZ610" s="9" t="s">
        <v>41</v>
      </c>
      <c r="BA610" s="4">
        <v>0</v>
      </c>
      <c r="BB610" s="4" t="s">
        <v>42</v>
      </c>
      <c r="BC610" s="4" t="s">
        <v>19</v>
      </c>
      <c r="BD610" s="4" t="s">
        <v>43</v>
      </c>
      <c r="BE610" s="4" t="s">
        <v>44</v>
      </c>
      <c r="BJ610" s="4" t="s">
        <v>45</v>
      </c>
    </row>
    <row r="611" spans="45:62" x14ac:dyDescent="0.2">
      <c r="AS611" s="4">
        <v>3940</v>
      </c>
      <c r="AT611" s="4">
        <v>0</v>
      </c>
      <c r="AU611" s="4">
        <v>1.833E-3</v>
      </c>
      <c r="AV611" s="4">
        <v>0</v>
      </c>
      <c r="AW611" s="4">
        <v>5232</v>
      </c>
      <c r="AY611" s="9">
        <v>164.166666666667</v>
      </c>
      <c r="AZ611" s="9" t="s">
        <v>41</v>
      </c>
      <c r="BA611" s="4">
        <v>0</v>
      </c>
      <c r="BB611" s="4" t="s">
        <v>42</v>
      </c>
      <c r="BC611" s="4" t="s">
        <v>19</v>
      </c>
      <c r="BD611" s="4" t="s">
        <v>43</v>
      </c>
      <c r="BE611" s="4" t="s">
        <v>44</v>
      </c>
      <c r="BJ611" s="4" t="s">
        <v>45</v>
      </c>
    </row>
    <row r="612" spans="45:62" x14ac:dyDescent="0.2">
      <c r="AS612" s="4">
        <v>3941</v>
      </c>
      <c r="AT612" s="4">
        <v>0</v>
      </c>
      <c r="AU612" s="4">
        <v>1.768E-3</v>
      </c>
      <c r="AV612" s="4">
        <v>0</v>
      </c>
      <c r="AW612" s="4">
        <v>5228</v>
      </c>
      <c r="AY612" s="9">
        <v>164.208333333333</v>
      </c>
      <c r="AZ612" s="9" t="s">
        <v>41</v>
      </c>
      <c r="BA612" s="4">
        <v>0</v>
      </c>
      <c r="BB612" s="4" t="s">
        <v>42</v>
      </c>
      <c r="BC612" s="4" t="s">
        <v>19</v>
      </c>
      <c r="BD612" s="4" t="s">
        <v>43</v>
      </c>
      <c r="BE612" s="4" t="s">
        <v>44</v>
      </c>
      <c r="BJ612" s="4" t="s">
        <v>45</v>
      </c>
    </row>
    <row r="613" spans="45:62" x14ac:dyDescent="0.2">
      <c r="AS613" s="4">
        <v>3942</v>
      </c>
      <c r="AT613" s="4">
        <v>0</v>
      </c>
      <c r="AU613" s="4">
        <v>1.8389999999999999E-3</v>
      </c>
      <c r="AV613" s="4">
        <v>0</v>
      </c>
      <c r="AW613" s="4">
        <v>5232</v>
      </c>
      <c r="AY613" s="9">
        <v>164.25</v>
      </c>
      <c r="AZ613" s="9" t="s">
        <v>41</v>
      </c>
      <c r="BA613" s="4">
        <v>0</v>
      </c>
      <c r="BB613" s="4" t="s">
        <v>42</v>
      </c>
      <c r="BC613" s="4" t="s">
        <v>19</v>
      </c>
      <c r="BD613" s="4" t="s">
        <v>43</v>
      </c>
      <c r="BE613" s="4" t="s">
        <v>44</v>
      </c>
      <c r="BJ613" s="4" t="s">
        <v>45</v>
      </c>
    </row>
    <row r="614" spans="45:62" x14ac:dyDescent="0.2">
      <c r="AS614" s="4">
        <v>3943</v>
      </c>
      <c r="AT614" s="4">
        <v>0</v>
      </c>
      <c r="AU614" s="4">
        <v>2.0669999999999998E-3</v>
      </c>
      <c r="AV614" s="4">
        <v>0</v>
      </c>
      <c r="AW614" s="4">
        <v>5236</v>
      </c>
      <c r="AY614" s="9">
        <v>164.291666666667</v>
      </c>
      <c r="AZ614" s="9" t="s">
        <v>41</v>
      </c>
      <c r="BA614" s="4">
        <v>0</v>
      </c>
      <c r="BB614" s="4" t="s">
        <v>42</v>
      </c>
      <c r="BC614" s="4" t="s">
        <v>19</v>
      </c>
      <c r="BD614" s="4" t="s">
        <v>43</v>
      </c>
      <c r="BE614" s="4" t="s">
        <v>44</v>
      </c>
      <c r="BJ614" s="4" t="s">
        <v>45</v>
      </c>
    </row>
    <row r="615" spans="45:62" x14ac:dyDescent="0.2">
      <c r="AS615" s="4">
        <v>3944</v>
      </c>
      <c r="AT615" s="4" t="s">
        <v>25</v>
      </c>
      <c r="AU615" s="4" t="s">
        <v>26</v>
      </c>
      <c r="AV615" s="4" t="s">
        <v>27</v>
      </c>
      <c r="AY615" s="9">
        <v>164.333333333333</v>
      </c>
      <c r="AZ615" s="9" t="s">
        <v>46</v>
      </c>
      <c r="BA615" s="4" t="s">
        <v>129</v>
      </c>
      <c r="BB615" s="4" t="s">
        <v>25</v>
      </c>
      <c r="BC615" s="4" t="s">
        <v>48</v>
      </c>
      <c r="BD615" s="4" t="s">
        <v>49</v>
      </c>
      <c r="BE615" s="4" t="s">
        <v>27</v>
      </c>
      <c r="BF615" s="4" t="s">
        <v>26</v>
      </c>
    </row>
    <row r="616" spans="45:62" x14ac:dyDescent="0.2">
      <c r="AS616" s="4">
        <v>3945</v>
      </c>
      <c r="AT616" s="4" t="s">
        <v>25</v>
      </c>
      <c r="AU616" s="4" t="s">
        <v>26</v>
      </c>
      <c r="AV616" s="4" t="s">
        <v>27</v>
      </c>
      <c r="AY616" s="9">
        <v>164.375</v>
      </c>
      <c r="AZ616" s="9" t="s">
        <v>46</v>
      </c>
      <c r="BA616" s="4" t="s">
        <v>130</v>
      </c>
      <c r="BB616" s="4" t="s">
        <v>25</v>
      </c>
      <c r="BC616" s="4" t="s">
        <v>48</v>
      </c>
      <c r="BD616" s="4" t="s">
        <v>49</v>
      </c>
      <c r="BE616" s="4" t="s">
        <v>27</v>
      </c>
      <c r="BF616" s="4" t="s">
        <v>26</v>
      </c>
    </row>
    <row r="617" spans="45:62" x14ac:dyDescent="0.2">
      <c r="AS617" s="4">
        <v>3946</v>
      </c>
      <c r="AT617" s="4" t="s">
        <v>25</v>
      </c>
      <c r="AU617" s="4" t="s">
        <v>26</v>
      </c>
      <c r="AV617" s="4" t="s">
        <v>27</v>
      </c>
      <c r="AY617" s="9">
        <v>164.416666666667</v>
      </c>
      <c r="AZ617" s="9" t="s">
        <v>46</v>
      </c>
      <c r="BA617" s="4" t="s">
        <v>131</v>
      </c>
      <c r="BB617" s="4" t="s">
        <v>25</v>
      </c>
      <c r="BC617" s="4" t="s">
        <v>48</v>
      </c>
      <c r="BD617" s="4" t="s">
        <v>49</v>
      </c>
      <c r="BE617" s="4" t="s">
        <v>27</v>
      </c>
      <c r="BF617" s="4" t="s">
        <v>26</v>
      </c>
    </row>
    <row r="618" spans="45:62" x14ac:dyDescent="0.2">
      <c r="AS618" s="4">
        <v>3947</v>
      </c>
      <c r="AT618" s="4" t="s">
        <v>25</v>
      </c>
      <c r="AU618" s="4" t="s">
        <v>26</v>
      </c>
      <c r="AV618" s="4" t="s">
        <v>27</v>
      </c>
      <c r="AY618" s="9">
        <v>164.458333333333</v>
      </c>
      <c r="AZ618" s="9" t="s">
        <v>46</v>
      </c>
      <c r="BA618" s="4" t="s">
        <v>132</v>
      </c>
      <c r="BB618" s="4" t="s">
        <v>25</v>
      </c>
      <c r="BC618" s="4" t="s">
        <v>48</v>
      </c>
      <c r="BD618" s="4" t="s">
        <v>49</v>
      </c>
      <c r="BE618" s="4" t="s">
        <v>27</v>
      </c>
      <c r="BF618" s="4" t="s">
        <v>26</v>
      </c>
    </row>
    <row r="619" spans="45:62" x14ac:dyDescent="0.2">
      <c r="AS619" s="4">
        <v>3948</v>
      </c>
      <c r="AT619" s="4" t="s">
        <v>25</v>
      </c>
      <c r="AU619" s="4" t="s">
        <v>26</v>
      </c>
      <c r="AV619" s="4" t="s">
        <v>27</v>
      </c>
      <c r="AY619" s="9">
        <v>164.5</v>
      </c>
      <c r="AZ619" s="9" t="s">
        <v>46</v>
      </c>
      <c r="BA619" s="4" t="s">
        <v>133</v>
      </c>
      <c r="BB619" s="4" t="s">
        <v>25</v>
      </c>
      <c r="BC619" s="4" t="s">
        <v>48</v>
      </c>
      <c r="BD619" s="4" t="s">
        <v>49</v>
      </c>
      <c r="BE619" s="4" t="s">
        <v>27</v>
      </c>
      <c r="BF619" s="4" t="s">
        <v>26</v>
      </c>
    </row>
    <row r="620" spans="45:62" x14ac:dyDescent="0.2">
      <c r="AS620" s="4">
        <v>3949</v>
      </c>
      <c r="AT620" s="4" t="s">
        <v>25</v>
      </c>
      <c r="AU620" s="4" t="s">
        <v>26</v>
      </c>
      <c r="AV620" s="4" t="s">
        <v>27</v>
      </c>
      <c r="AY620" s="9">
        <v>164.541666666667</v>
      </c>
      <c r="AZ620" s="9" t="s">
        <v>46</v>
      </c>
      <c r="BA620" s="4" t="s">
        <v>134</v>
      </c>
      <c r="BB620" s="4" t="s">
        <v>25</v>
      </c>
      <c r="BC620" s="4" t="s">
        <v>48</v>
      </c>
      <c r="BD620" s="4" t="s">
        <v>49</v>
      </c>
      <c r="BE620" s="4" t="s">
        <v>27</v>
      </c>
      <c r="BF620" s="4" t="s">
        <v>26</v>
      </c>
    </row>
    <row r="621" spans="45:62" x14ac:dyDescent="0.2">
      <c r="AS621" s="4">
        <v>3950</v>
      </c>
      <c r="AT621" s="4" t="s">
        <v>25</v>
      </c>
      <c r="AU621" s="4" t="s">
        <v>26</v>
      </c>
      <c r="AV621" s="4" t="s">
        <v>27</v>
      </c>
      <c r="AY621" s="9">
        <v>164.583333333333</v>
      </c>
      <c r="AZ621" s="9" t="s">
        <v>46</v>
      </c>
      <c r="BA621" s="4" t="s">
        <v>135</v>
      </c>
      <c r="BB621" s="4" t="s">
        <v>25</v>
      </c>
      <c r="BC621" s="4" t="s">
        <v>48</v>
      </c>
      <c r="BD621" s="4" t="s">
        <v>49</v>
      </c>
      <c r="BE621" s="4" t="s">
        <v>27</v>
      </c>
      <c r="BF621" s="4" t="s">
        <v>26</v>
      </c>
    </row>
    <row r="622" spans="45:62" x14ac:dyDescent="0.2">
      <c r="AS622" s="4">
        <v>3951</v>
      </c>
      <c r="AT622" s="4" t="s">
        <v>25</v>
      </c>
      <c r="AU622" s="4" t="s">
        <v>26</v>
      </c>
      <c r="AV622" s="4" t="s">
        <v>27</v>
      </c>
      <c r="AY622" s="9">
        <v>164.625</v>
      </c>
      <c r="AZ622" s="9" t="s">
        <v>46</v>
      </c>
      <c r="BA622" s="4" t="s">
        <v>136</v>
      </c>
      <c r="BB622" s="4" t="s">
        <v>25</v>
      </c>
      <c r="BC622" s="4" t="s">
        <v>48</v>
      </c>
      <c r="BD622" s="4" t="s">
        <v>49</v>
      </c>
      <c r="BE622" s="4" t="s">
        <v>27</v>
      </c>
      <c r="BF622" s="4" t="s">
        <v>26</v>
      </c>
    </row>
    <row r="623" spans="45:62" x14ac:dyDescent="0.2">
      <c r="AS623" s="4">
        <v>3952</v>
      </c>
      <c r="AT623" s="4" t="s">
        <v>25</v>
      </c>
      <c r="AU623" s="4" t="s">
        <v>26</v>
      </c>
      <c r="AV623" s="4" t="s">
        <v>27</v>
      </c>
      <c r="AY623" s="9">
        <v>164.666666666667</v>
      </c>
      <c r="AZ623" s="9" t="s">
        <v>46</v>
      </c>
      <c r="BA623" s="4" t="s">
        <v>137</v>
      </c>
      <c r="BB623" s="4" t="s">
        <v>25</v>
      </c>
      <c r="BC623" s="4" t="s">
        <v>48</v>
      </c>
      <c r="BD623" s="4" t="s">
        <v>49</v>
      </c>
      <c r="BE623" s="4" t="s">
        <v>27</v>
      </c>
      <c r="BF623" s="4" t="s">
        <v>26</v>
      </c>
    </row>
    <row r="624" spans="45:62" x14ac:dyDescent="0.2">
      <c r="AS624" s="4">
        <v>3953</v>
      </c>
      <c r="AT624" s="4" t="s">
        <v>25</v>
      </c>
      <c r="AU624" s="4" t="s">
        <v>26</v>
      </c>
      <c r="AV624" s="4" t="s">
        <v>27</v>
      </c>
      <c r="AY624" s="9">
        <v>164.708333333333</v>
      </c>
      <c r="AZ624" s="9" t="s">
        <v>46</v>
      </c>
      <c r="BA624" s="4" t="s">
        <v>138</v>
      </c>
      <c r="BB624" s="4" t="s">
        <v>25</v>
      </c>
      <c r="BC624" s="4" t="s">
        <v>48</v>
      </c>
      <c r="BD624" s="4" t="s">
        <v>49</v>
      </c>
      <c r="BE624" s="4" t="s">
        <v>27</v>
      </c>
      <c r="BF624" s="4" t="s">
        <v>26</v>
      </c>
    </row>
    <row r="625" spans="45:61" x14ac:dyDescent="0.2">
      <c r="AS625" s="4">
        <v>3954</v>
      </c>
      <c r="AT625" s="4" t="s">
        <v>25</v>
      </c>
      <c r="AU625" s="4" t="s">
        <v>26</v>
      </c>
      <c r="AV625" s="4" t="s">
        <v>27</v>
      </c>
      <c r="AY625" s="9">
        <v>164.75</v>
      </c>
      <c r="AZ625" s="9" t="s">
        <v>46</v>
      </c>
      <c r="BA625" s="4" t="s">
        <v>139</v>
      </c>
      <c r="BB625" s="4" t="s">
        <v>25</v>
      </c>
      <c r="BC625" s="4" t="s">
        <v>48</v>
      </c>
      <c r="BD625" s="4" t="s">
        <v>49</v>
      </c>
      <c r="BE625" s="4" t="s">
        <v>27</v>
      </c>
      <c r="BF625" s="4" t="s">
        <v>26</v>
      </c>
    </row>
    <row r="626" spans="45:61" x14ac:dyDescent="0.2">
      <c r="AS626" s="4">
        <v>3955</v>
      </c>
      <c r="AT626" s="4" t="s">
        <v>25</v>
      </c>
      <c r="AU626" s="4" t="s">
        <v>26</v>
      </c>
      <c r="AV626" s="4" t="s">
        <v>27</v>
      </c>
      <c r="AY626" s="9">
        <v>164.791666666667</v>
      </c>
      <c r="AZ626" s="9" t="s">
        <v>46</v>
      </c>
      <c r="BA626" s="4" t="s">
        <v>140</v>
      </c>
      <c r="BB626" s="4" t="s">
        <v>25</v>
      </c>
      <c r="BC626" s="4" t="s">
        <v>48</v>
      </c>
      <c r="BD626" s="4" t="s">
        <v>49</v>
      </c>
      <c r="BE626" s="4" t="s">
        <v>27</v>
      </c>
      <c r="BF626" s="4" t="s">
        <v>26</v>
      </c>
    </row>
    <row r="627" spans="45:61" x14ac:dyDescent="0.2">
      <c r="AS627" s="4">
        <v>3956</v>
      </c>
      <c r="AT627" s="4" t="s">
        <v>25</v>
      </c>
      <c r="AU627" s="4" t="s">
        <v>26</v>
      </c>
      <c r="AV627" s="4" t="s">
        <v>27</v>
      </c>
      <c r="AY627" s="9">
        <v>164.833333333333</v>
      </c>
      <c r="AZ627" s="9" t="s">
        <v>46</v>
      </c>
      <c r="BA627" s="4" t="s">
        <v>141</v>
      </c>
      <c r="BB627" s="4" t="s">
        <v>25</v>
      </c>
      <c r="BC627" s="4" t="s">
        <v>48</v>
      </c>
      <c r="BD627" s="4" t="s">
        <v>49</v>
      </c>
      <c r="BE627" s="4" t="s">
        <v>27</v>
      </c>
      <c r="BF627" s="4" t="s">
        <v>26</v>
      </c>
    </row>
    <row r="628" spans="45:61" x14ac:dyDescent="0.2">
      <c r="AS628" s="4">
        <v>3957</v>
      </c>
      <c r="AT628" s="4" t="s">
        <v>25</v>
      </c>
      <c r="AU628" s="4" t="s">
        <v>26</v>
      </c>
      <c r="AV628" s="4" t="s">
        <v>27</v>
      </c>
      <c r="AY628" s="9">
        <v>164.875</v>
      </c>
      <c r="AZ628" s="9" t="s">
        <v>46</v>
      </c>
      <c r="BA628" s="4" t="s">
        <v>142</v>
      </c>
      <c r="BB628" s="4" t="s">
        <v>25</v>
      </c>
      <c r="BC628" s="4" t="s">
        <v>48</v>
      </c>
      <c r="BD628" s="4" t="s">
        <v>49</v>
      </c>
      <c r="BE628" s="4" t="s">
        <v>27</v>
      </c>
      <c r="BF628" s="4" t="s">
        <v>26</v>
      </c>
    </row>
    <row r="629" spans="45:61" x14ac:dyDescent="0.2">
      <c r="AS629" s="4">
        <v>3958</v>
      </c>
      <c r="AT629" s="4" t="s">
        <v>25</v>
      </c>
      <c r="AU629" s="4" t="s">
        <v>26</v>
      </c>
      <c r="AV629" s="4" t="s">
        <v>27</v>
      </c>
      <c r="AY629" s="9">
        <v>164.916666666667</v>
      </c>
      <c r="AZ629" s="9" t="s">
        <v>46</v>
      </c>
      <c r="BA629" s="4" t="s">
        <v>143</v>
      </c>
      <c r="BB629" s="4" t="s">
        <v>25</v>
      </c>
      <c r="BC629" s="4" t="s">
        <v>48</v>
      </c>
      <c r="BD629" s="4" t="s">
        <v>49</v>
      </c>
      <c r="BE629" s="4" t="s">
        <v>27</v>
      </c>
      <c r="BF629" s="4" t="s">
        <v>26</v>
      </c>
    </row>
    <row r="630" spans="45:61" x14ac:dyDescent="0.2">
      <c r="AS630" s="4">
        <v>3959</v>
      </c>
      <c r="AT630" s="4" t="s">
        <v>25</v>
      </c>
      <c r="AU630" s="4" t="s">
        <v>26</v>
      </c>
      <c r="AV630" s="4" t="s">
        <v>27</v>
      </c>
      <c r="AY630" s="9">
        <v>164.958333333333</v>
      </c>
      <c r="AZ630" s="9" t="s">
        <v>46</v>
      </c>
      <c r="BA630" s="4" t="s">
        <v>144</v>
      </c>
      <c r="BB630" s="4" t="s">
        <v>25</v>
      </c>
      <c r="BC630" s="4" t="s">
        <v>48</v>
      </c>
      <c r="BD630" s="4" t="s">
        <v>49</v>
      </c>
      <c r="BE630" s="4" t="s">
        <v>27</v>
      </c>
      <c r="BF630" s="4" t="s">
        <v>26</v>
      </c>
    </row>
    <row r="631" spans="45:61" x14ac:dyDescent="0.2">
      <c r="AS631" s="4">
        <v>3960</v>
      </c>
      <c r="AT631" s="4" t="s">
        <v>25</v>
      </c>
      <c r="AU631" s="4" t="s">
        <v>26</v>
      </c>
      <c r="AV631" s="4" t="s">
        <v>27</v>
      </c>
      <c r="AY631" s="9">
        <v>165</v>
      </c>
      <c r="AZ631" s="9" t="s">
        <v>46</v>
      </c>
      <c r="BA631" s="4" t="s">
        <v>145</v>
      </c>
      <c r="BB631" s="4" t="s">
        <v>25</v>
      </c>
      <c r="BC631" s="4" t="s">
        <v>48</v>
      </c>
      <c r="BD631" s="4" t="s">
        <v>49</v>
      </c>
      <c r="BE631" s="4" t="s">
        <v>27</v>
      </c>
      <c r="BF631" s="4" t="s">
        <v>26</v>
      </c>
    </row>
    <row r="632" spans="45:61" x14ac:dyDescent="0.2">
      <c r="AS632" s="4">
        <v>3961</v>
      </c>
      <c r="AT632" s="4" t="s">
        <v>25</v>
      </c>
      <c r="AU632" s="4" t="s">
        <v>26</v>
      </c>
      <c r="AV632" s="4" t="s">
        <v>27</v>
      </c>
      <c r="AY632" s="9">
        <v>165.041666666667</v>
      </c>
      <c r="AZ632" s="9" t="s">
        <v>46</v>
      </c>
      <c r="BA632" s="4" t="s">
        <v>146</v>
      </c>
      <c r="BB632" s="4" t="s">
        <v>25</v>
      </c>
      <c r="BC632" s="4" t="s">
        <v>48</v>
      </c>
      <c r="BD632" s="4" t="s">
        <v>49</v>
      </c>
      <c r="BE632" s="4" t="s">
        <v>27</v>
      </c>
      <c r="BF632" s="4" t="s">
        <v>26</v>
      </c>
    </row>
    <row r="633" spans="45:61" x14ac:dyDescent="0.2">
      <c r="AS633" s="4">
        <v>3962</v>
      </c>
      <c r="AT633" s="4" t="s">
        <v>25</v>
      </c>
      <c r="AU633" s="4" t="s">
        <v>26</v>
      </c>
      <c r="AV633" s="4" t="s">
        <v>27</v>
      </c>
      <c r="AY633" s="9">
        <v>165.083333333333</v>
      </c>
      <c r="AZ633" s="9" t="s">
        <v>46</v>
      </c>
      <c r="BA633" s="4" t="s">
        <v>147</v>
      </c>
      <c r="BB633" s="4" t="s">
        <v>25</v>
      </c>
      <c r="BC633" s="4" t="s">
        <v>48</v>
      </c>
      <c r="BD633" s="4" t="s">
        <v>49</v>
      </c>
      <c r="BE633" s="4" t="s">
        <v>27</v>
      </c>
      <c r="BF633" s="4" t="s">
        <v>26</v>
      </c>
    </row>
    <row r="634" spans="45:61" x14ac:dyDescent="0.2">
      <c r="AS634" s="4">
        <v>3963</v>
      </c>
      <c r="AT634" s="4" t="s">
        <v>25</v>
      </c>
      <c r="AU634" s="4" t="s">
        <v>26</v>
      </c>
      <c r="AV634" s="4" t="s">
        <v>27</v>
      </c>
      <c r="AY634" s="9">
        <v>165.125</v>
      </c>
      <c r="AZ634" s="9" t="s">
        <v>46</v>
      </c>
      <c r="BA634" s="4" t="s">
        <v>148</v>
      </c>
      <c r="BB634" s="4" t="s">
        <v>25</v>
      </c>
      <c r="BC634" s="4" t="s">
        <v>48</v>
      </c>
      <c r="BD634" s="4" t="s">
        <v>49</v>
      </c>
      <c r="BE634" s="4" t="s">
        <v>27</v>
      </c>
      <c r="BF634" s="4" t="s">
        <v>26</v>
      </c>
    </row>
    <row r="635" spans="45:61" x14ac:dyDescent="0.2">
      <c r="AS635" s="4">
        <v>3964</v>
      </c>
      <c r="AT635" s="4">
        <v>1.20875</v>
      </c>
      <c r="AU635" s="4">
        <v>0.31014700000000001</v>
      </c>
      <c r="AV635" s="4">
        <v>0</v>
      </c>
      <c r="AW635" s="4">
        <v>90408</v>
      </c>
      <c r="AY635" s="9">
        <v>165.166666666667</v>
      </c>
      <c r="AZ635" s="9" t="s">
        <v>41</v>
      </c>
      <c r="BA635" s="4">
        <v>0</v>
      </c>
      <c r="BB635" s="4" t="s">
        <v>42</v>
      </c>
      <c r="BC635" s="4" t="s">
        <v>19</v>
      </c>
      <c r="BD635" s="4" t="s">
        <v>43</v>
      </c>
      <c r="BE635" s="4" t="s">
        <v>44</v>
      </c>
      <c r="BI635" s="4" t="s">
        <v>45</v>
      </c>
    </row>
    <row r="636" spans="45:61" x14ac:dyDescent="0.2">
      <c r="AS636" s="4">
        <v>3965</v>
      </c>
      <c r="AT636" s="4">
        <v>1.2112499999999999</v>
      </c>
      <c r="AU636" s="4">
        <v>0.30510799999999999</v>
      </c>
      <c r="AV636" s="4">
        <v>0</v>
      </c>
      <c r="AW636" s="4">
        <v>89292</v>
      </c>
      <c r="AY636" s="9">
        <v>165.208333333333</v>
      </c>
      <c r="AZ636" s="9" t="s">
        <v>41</v>
      </c>
      <c r="BA636" s="4">
        <v>0</v>
      </c>
      <c r="BB636" s="4" t="s">
        <v>42</v>
      </c>
      <c r="BC636" s="4" t="s">
        <v>19</v>
      </c>
      <c r="BD636" s="4" t="s">
        <v>43</v>
      </c>
      <c r="BE636" s="4" t="s">
        <v>44</v>
      </c>
      <c r="BI636" s="4" t="s">
        <v>45</v>
      </c>
    </row>
    <row r="637" spans="45:61" x14ac:dyDescent="0.2">
      <c r="AS637" s="4">
        <v>3966</v>
      </c>
      <c r="AT637" s="4">
        <v>1.2423900000000001</v>
      </c>
      <c r="AU637" s="4">
        <v>0.30441800000000002</v>
      </c>
      <c r="AV637" s="4">
        <v>0</v>
      </c>
      <c r="AW637" s="4">
        <v>88768</v>
      </c>
      <c r="AY637" s="9">
        <v>165.25</v>
      </c>
      <c r="AZ637" s="9" t="s">
        <v>41</v>
      </c>
      <c r="BA637" s="4">
        <v>0</v>
      </c>
      <c r="BB637" s="4" t="s">
        <v>42</v>
      </c>
      <c r="BC637" s="4" t="s">
        <v>19</v>
      </c>
      <c r="BD637" s="4" t="s">
        <v>43</v>
      </c>
      <c r="BE637" s="4" t="s">
        <v>44</v>
      </c>
      <c r="BI637" s="4" t="s">
        <v>45</v>
      </c>
    </row>
    <row r="638" spans="45:61" x14ac:dyDescent="0.2">
      <c r="AS638" s="4">
        <v>3967</v>
      </c>
      <c r="AT638" s="4">
        <v>1.2100500000000001</v>
      </c>
      <c r="AU638" s="4">
        <v>0.30607299999999998</v>
      </c>
      <c r="AV638" s="4">
        <v>0</v>
      </c>
      <c r="AW638" s="4">
        <v>89968</v>
      </c>
      <c r="AY638" s="9">
        <v>165.291666666667</v>
      </c>
      <c r="AZ638" s="9" t="s">
        <v>41</v>
      </c>
      <c r="BA638" s="4">
        <v>0</v>
      </c>
      <c r="BB638" s="4" t="s">
        <v>42</v>
      </c>
      <c r="BC638" s="4" t="s">
        <v>19</v>
      </c>
      <c r="BD638" s="4" t="s">
        <v>43</v>
      </c>
      <c r="BE638" s="4" t="s">
        <v>44</v>
      </c>
      <c r="BI638" s="4" t="s">
        <v>45</v>
      </c>
    </row>
    <row r="639" spans="45:61" x14ac:dyDescent="0.2">
      <c r="AS639" s="4">
        <v>3968</v>
      </c>
      <c r="AT639" s="4">
        <v>1.2117599999999999</v>
      </c>
      <c r="AU639" s="4">
        <v>0.30544500000000002</v>
      </c>
      <c r="AV639" s="4">
        <v>0</v>
      </c>
      <c r="AW639" s="4">
        <v>88912</v>
      </c>
      <c r="AY639" s="9">
        <v>165.333333333333</v>
      </c>
      <c r="AZ639" s="9" t="s">
        <v>41</v>
      </c>
      <c r="BA639" s="4">
        <v>0</v>
      </c>
      <c r="BB639" s="4" t="s">
        <v>42</v>
      </c>
      <c r="BC639" s="4" t="s">
        <v>19</v>
      </c>
      <c r="BD639" s="4" t="s">
        <v>43</v>
      </c>
      <c r="BE639" s="4" t="s">
        <v>44</v>
      </c>
      <c r="BI639" s="4" t="s">
        <v>45</v>
      </c>
    </row>
    <row r="640" spans="45:61" x14ac:dyDescent="0.2">
      <c r="AS640" s="4">
        <v>3969</v>
      </c>
      <c r="AT640" s="4">
        <v>4.1077399999999997</v>
      </c>
      <c r="AU640" s="4">
        <v>0.76649299999999998</v>
      </c>
      <c r="AV640" s="4">
        <v>0</v>
      </c>
      <c r="AW640" s="4">
        <v>310660</v>
      </c>
      <c r="AY640" s="9">
        <v>165.375</v>
      </c>
      <c r="AZ640" s="9" t="s">
        <v>41</v>
      </c>
      <c r="BA640" s="4">
        <v>0</v>
      </c>
      <c r="BB640" s="4" t="s">
        <v>42</v>
      </c>
      <c r="BC640" s="4" t="s">
        <v>19</v>
      </c>
      <c r="BD640" s="4" t="s">
        <v>43</v>
      </c>
      <c r="BE640" s="4" t="s">
        <v>44</v>
      </c>
      <c r="BH640" s="4" t="s">
        <v>45</v>
      </c>
    </row>
    <row r="641" spans="45:62" x14ac:dyDescent="0.2">
      <c r="AS641" s="4">
        <v>3970</v>
      </c>
      <c r="AT641" s="4">
        <v>4.101</v>
      </c>
      <c r="AU641" s="4">
        <v>0.76560099999999998</v>
      </c>
      <c r="AV641" s="4">
        <v>0</v>
      </c>
      <c r="AW641" s="4">
        <v>310664</v>
      </c>
      <c r="AY641" s="9">
        <v>165.416666666667</v>
      </c>
      <c r="AZ641" s="9" t="s">
        <v>41</v>
      </c>
      <c r="BA641" s="4">
        <v>0</v>
      </c>
      <c r="BB641" s="4" t="s">
        <v>42</v>
      </c>
      <c r="BC641" s="4" t="s">
        <v>19</v>
      </c>
      <c r="BD641" s="4" t="s">
        <v>43</v>
      </c>
      <c r="BE641" s="4" t="s">
        <v>44</v>
      </c>
      <c r="BH641" s="4" t="s">
        <v>45</v>
      </c>
    </row>
    <row r="642" spans="45:62" x14ac:dyDescent="0.2">
      <c r="AS642" s="4">
        <v>3971</v>
      </c>
      <c r="AT642" s="4">
        <v>4.1112200000000003</v>
      </c>
      <c r="AU642" s="4">
        <v>0.76420600000000005</v>
      </c>
      <c r="AV642" s="4">
        <v>0</v>
      </c>
      <c r="AW642" s="4">
        <v>310652</v>
      </c>
      <c r="AY642" s="9">
        <v>165.458333333333</v>
      </c>
      <c r="AZ642" s="9" t="s">
        <v>41</v>
      </c>
      <c r="BA642" s="4">
        <v>0</v>
      </c>
      <c r="BB642" s="4" t="s">
        <v>42</v>
      </c>
      <c r="BC642" s="4" t="s">
        <v>19</v>
      </c>
      <c r="BD642" s="4" t="s">
        <v>43</v>
      </c>
      <c r="BE642" s="4" t="s">
        <v>44</v>
      </c>
      <c r="BH642" s="4" t="s">
        <v>45</v>
      </c>
    </row>
    <row r="643" spans="45:62" x14ac:dyDescent="0.2">
      <c r="AS643" s="4">
        <v>3972</v>
      </c>
      <c r="AT643" s="4">
        <v>4.10379</v>
      </c>
      <c r="AU643" s="4">
        <v>0.76563300000000001</v>
      </c>
      <c r="AV643" s="4">
        <v>0</v>
      </c>
      <c r="AW643" s="4">
        <v>310656</v>
      </c>
      <c r="AY643" s="9">
        <v>165.5</v>
      </c>
      <c r="AZ643" s="9" t="s">
        <v>41</v>
      </c>
      <c r="BA643" s="4">
        <v>0</v>
      </c>
      <c r="BB643" s="4" t="s">
        <v>42</v>
      </c>
      <c r="BC643" s="4" t="s">
        <v>19</v>
      </c>
      <c r="BD643" s="4" t="s">
        <v>43</v>
      </c>
      <c r="BE643" s="4" t="s">
        <v>44</v>
      </c>
      <c r="BH643" s="4" t="s">
        <v>45</v>
      </c>
    </row>
    <row r="644" spans="45:62" x14ac:dyDescent="0.2">
      <c r="AS644" s="4">
        <v>3973</v>
      </c>
      <c r="AT644" s="4">
        <v>4.1190499999999997</v>
      </c>
      <c r="AU644" s="4">
        <v>0.76477300000000004</v>
      </c>
      <c r="AV644" s="4">
        <v>0</v>
      </c>
      <c r="AW644" s="4">
        <v>310652</v>
      </c>
      <c r="AY644" s="9">
        <v>165.541666666667</v>
      </c>
      <c r="AZ644" s="9" t="s">
        <v>41</v>
      </c>
      <c r="BA644" s="4">
        <v>0</v>
      </c>
      <c r="BB644" s="4" t="s">
        <v>42</v>
      </c>
      <c r="BC644" s="4" t="s">
        <v>19</v>
      </c>
      <c r="BD644" s="4" t="s">
        <v>43</v>
      </c>
      <c r="BE644" s="4" t="s">
        <v>44</v>
      </c>
      <c r="BH644" s="4" t="s">
        <v>45</v>
      </c>
    </row>
    <row r="645" spans="45:62" x14ac:dyDescent="0.2">
      <c r="AS645" s="4">
        <v>3974</v>
      </c>
      <c r="AT645" s="4">
        <v>1.887E-3</v>
      </c>
      <c r="AU645" s="4">
        <v>3.6499999999999998E-4</v>
      </c>
      <c r="AV645" s="4">
        <v>0</v>
      </c>
      <c r="AW645" s="4">
        <v>5016</v>
      </c>
      <c r="AY645" s="9">
        <v>165.583333333333</v>
      </c>
      <c r="AZ645" s="9" t="s">
        <v>41</v>
      </c>
      <c r="BA645" s="4">
        <v>0</v>
      </c>
      <c r="BB645" s="4" t="s">
        <v>42</v>
      </c>
      <c r="BC645" s="4" t="s">
        <v>19</v>
      </c>
      <c r="BD645" s="4" t="s">
        <v>43</v>
      </c>
      <c r="BE645" s="4" t="s">
        <v>44</v>
      </c>
      <c r="BJ645" s="4" t="s">
        <v>45</v>
      </c>
    </row>
    <row r="646" spans="45:62" x14ac:dyDescent="0.2">
      <c r="AS646" s="4">
        <v>3975</v>
      </c>
      <c r="AT646" s="4">
        <v>2.2899999999999999E-3</v>
      </c>
      <c r="AU646" s="4">
        <v>5.9199999999999997E-4</v>
      </c>
      <c r="AV646" s="4">
        <v>0</v>
      </c>
      <c r="AW646" s="4">
        <v>5020</v>
      </c>
      <c r="AY646" s="9">
        <v>165.625</v>
      </c>
      <c r="AZ646" s="9" t="s">
        <v>41</v>
      </c>
      <c r="BA646" s="4">
        <v>0</v>
      </c>
      <c r="BB646" s="4" t="s">
        <v>42</v>
      </c>
      <c r="BC646" s="4" t="s">
        <v>19</v>
      </c>
      <c r="BD646" s="4" t="s">
        <v>43</v>
      </c>
      <c r="BE646" s="4" t="s">
        <v>44</v>
      </c>
      <c r="BJ646" s="4" t="s">
        <v>45</v>
      </c>
    </row>
    <row r="647" spans="45:62" x14ac:dyDescent="0.2">
      <c r="AS647" s="4">
        <v>3976</v>
      </c>
      <c r="AT647" s="4">
        <v>1.895E-3</v>
      </c>
      <c r="AU647" s="4">
        <v>3.6699999999999998E-4</v>
      </c>
      <c r="AV647" s="4">
        <v>0</v>
      </c>
      <c r="AW647" s="4">
        <v>5012</v>
      </c>
      <c r="AY647" s="9">
        <v>165.666666666667</v>
      </c>
      <c r="AZ647" s="9" t="s">
        <v>41</v>
      </c>
      <c r="BA647" s="4">
        <v>0</v>
      </c>
      <c r="BB647" s="4" t="s">
        <v>42</v>
      </c>
      <c r="BC647" s="4" t="s">
        <v>19</v>
      </c>
      <c r="BD647" s="4" t="s">
        <v>43</v>
      </c>
      <c r="BE647" s="4" t="s">
        <v>44</v>
      </c>
      <c r="BJ647" s="4" t="s">
        <v>45</v>
      </c>
    </row>
    <row r="648" spans="45:62" x14ac:dyDescent="0.2">
      <c r="AS648" s="4">
        <v>3977</v>
      </c>
      <c r="AT648" s="4">
        <v>1.8890000000000001E-3</v>
      </c>
      <c r="AU648" s="4">
        <v>3.5599999999999998E-4</v>
      </c>
      <c r="AV648" s="4">
        <v>0</v>
      </c>
      <c r="AW648" s="4">
        <v>5020</v>
      </c>
      <c r="AY648" s="9">
        <v>165.708333333333</v>
      </c>
      <c r="AZ648" s="9" t="s">
        <v>41</v>
      </c>
      <c r="BA648" s="4">
        <v>0</v>
      </c>
      <c r="BB648" s="4" t="s">
        <v>42</v>
      </c>
      <c r="BC648" s="4" t="s">
        <v>19</v>
      </c>
      <c r="BD648" s="4" t="s">
        <v>43</v>
      </c>
      <c r="BE648" s="4" t="s">
        <v>44</v>
      </c>
      <c r="BJ648" s="4" t="s">
        <v>45</v>
      </c>
    </row>
    <row r="649" spans="45:62" x14ac:dyDescent="0.2">
      <c r="AS649" s="4">
        <v>3978</v>
      </c>
      <c r="AT649" s="4">
        <v>1.8799999999999999E-3</v>
      </c>
      <c r="AU649" s="4">
        <v>3.6099999999999999E-4</v>
      </c>
      <c r="AV649" s="4">
        <v>0</v>
      </c>
      <c r="AW649" s="4">
        <v>5016</v>
      </c>
      <c r="AY649" s="9">
        <v>165.75</v>
      </c>
      <c r="AZ649" s="9" t="s">
        <v>41</v>
      </c>
      <c r="BA649" s="4">
        <v>0</v>
      </c>
      <c r="BB649" s="4" t="s">
        <v>42</v>
      </c>
      <c r="BC649" s="4" t="s">
        <v>19</v>
      </c>
      <c r="BD649" s="4" t="s">
        <v>43</v>
      </c>
      <c r="BE649" s="4" t="s">
        <v>44</v>
      </c>
      <c r="BJ649" s="4" t="s">
        <v>45</v>
      </c>
    </row>
    <row r="650" spans="45:62" x14ac:dyDescent="0.2">
      <c r="AS650" s="4">
        <v>3979</v>
      </c>
      <c r="AT650" s="4">
        <v>5.2547000000000003E-2</v>
      </c>
      <c r="AU650" s="4">
        <v>2.2731999999999999E-2</v>
      </c>
      <c r="AV650" s="4">
        <v>0</v>
      </c>
      <c r="AW650" s="4">
        <v>9716</v>
      </c>
      <c r="AY650" s="9">
        <v>165.791666666667</v>
      </c>
      <c r="AZ650" s="9" t="s">
        <v>41</v>
      </c>
      <c r="BA650" s="4">
        <v>0</v>
      </c>
      <c r="BB650" s="4" t="s">
        <v>42</v>
      </c>
      <c r="BC650" s="4" t="s">
        <v>19</v>
      </c>
      <c r="BD650" s="4" t="s">
        <v>43</v>
      </c>
      <c r="BE650" s="4" t="s">
        <v>44</v>
      </c>
      <c r="BJ650" s="4" t="s">
        <v>45</v>
      </c>
    </row>
    <row r="651" spans="45:62" x14ac:dyDescent="0.2">
      <c r="AS651" s="4">
        <v>3980</v>
      </c>
      <c r="AT651" s="4">
        <v>5.5011999999999998E-2</v>
      </c>
      <c r="AU651" s="4">
        <v>2.3765000000000001E-2</v>
      </c>
      <c r="AV651" s="4">
        <v>0</v>
      </c>
      <c r="AW651" s="4">
        <v>9720</v>
      </c>
      <c r="AY651" s="9">
        <v>165.833333333333</v>
      </c>
      <c r="AZ651" s="9" t="s">
        <v>41</v>
      </c>
      <c r="BA651" s="4">
        <v>0</v>
      </c>
      <c r="BB651" s="4" t="s">
        <v>42</v>
      </c>
      <c r="BC651" s="4" t="s">
        <v>19</v>
      </c>
      <c r="BD651" s="4" t="s">
        <v>43</v>
      </c>
      <c r="BE651" s="4" t="s">
        <v>44</v>
      </c>
      <c r="BJ651" s="4" t="s">
        <v>45</v>
      </c>
    </row>
    <row r="652" spans="45:62" x14ac:dyDescent="0.2">
      <c r="AS652" s="4">
        <v>3981</v>
      </c>
      <c r="AT652" s="4">
        <v>5.4197000000000002E-2</v>
      </c>
      <c r="AU652" s="4">
        <v>2.2416999999999999E-2</v>
      </c>
      <c r="AV652" s="4">
        <v>0</v>
      </c>
      <c r="AW652" s="4">
        <v>11416</v>
      </c>
      <c r="AY652" s="9">
        <v>165.875</v>
      </c>
      <c r="AZ652" s="9" t="s">
        <v>41</v>
      </c>
      <c r="BA652" s="4">
        <v>0</v>
      </c>
      <c r="BB652" s="4" t="s">
        <v>42</v>
      </c>
      <c r="BC652" s="4" t="s">
        <v>19</v>
      </c>
      <c r="BD652" s="4" t="s">
        <v>43</v>
      </c>
      <c r="BE652" s="4" t="s">
        <v>44</v>
      </c>
      <c r="BH652" s="4">
        <v>11416</v>
      </c>
      <c r="BI652" s="4" t="s">
        <v>45</v>
      </c>
    </row>
    <row r="653" spans="45:62" x14ac:dyDescent="0.2">
      <c r="AS653" s="4">
        <v>3982</v>
      </c>
      <c r="AT653" s="4">
        <v>5.6152000000000001E-2</v>
      </c>
      <c r="AU653" s="4">
        <v>2.3695999999999998E-2</v>
      </c>
      <c r="AV653" s="4">
        <v>0</v>
      </c>
      <c r="AW653" s="4">
        <v>9720</v>
      </c>
      <c r="AY653" s="9">
        <v>165.916666666667</v>
      </c>
      <c r="AZ653" s="9" t="s">
        <v>41</v>
      </c>
      <c r="BA653" s="4">
        <v>0</v>
      </c>
      <c r="BB653" s="4" t="s">
        <v>42</v>
      </c>
      <c r="BC653" s="4" t="s">
        <v>19</v>
      </c>
      <c r="BD653" s="4" t="s">
        <v>43</v>
      </c>
      <c r="BE653" s="4" t="s">
        <v>44</v>
      </c>
      <c r="BJ653" s="4" t="s">
        <v>45</v>
      </c>
    </row>
    <row r="654" spans="45:62" x14ac:dyDescent="0.2">
      <c r="AS654" s="4">
        <v>3983</v>
      </c>
      <c r="AT654" s="4">
        <v>5.3404E-2</v>
      </c>
      <c r="AU654" s="4">
        <v>2.4036999999999999E-2</v>
      </c>
      <c r="AV654" s="4">
        <v>0</v>
      </c>
      <c r="AW654" s="4">
        <v>9720</v>
      </c>
      <c r="AY654" s="9">
        <v>165.958333333333</v>
      </c>
      <c r="AZ654" s="9" t="s">
        <v>41</v>
      </c>
      <c r="BA654" s="4">
        <v>0</v>
      </c>
      <c r="BB654" s="4" t="s">
        <v>42</v>
      </c>
      <c r="BC654" s="4" t="s">
        <v>19</v>
      </c>
      <c r="BD654" s="4" t="s">
        <v>43</v>
      </c>
      <c r="BE654" s="4" t="s">
        <v>44</v>
      </c>
      <c r="BJ654" s="4" t="s">
        <v>45</v>
      </c>
    </row>
    <row r="655" spans="45:62" x14ac:dyDescent="0.2">
      <c r="AS655" s="4">
        <v>3984</v>
      </c>
      <c r="AT655" s="6">
        <v>1.4E-5</v>
      </c>
      <c r="AU655" s="4">
        <v>1.2999999999999999E-4</v>
      </c>
      <c r="AV655" s="4">
        <v>0</v>
      </c>
      <c r="AW655" s="4">
        <v>5016</v>
      </c>
      <c r="AY655" s="9">
        <v>166</v>
      </c>
      <c r="AZ655" s="9" t="s">
        <v>41</v>
      </c>
      <c r="BA655" s="4">
        <v>0</v>
      </c>
      <c r="BB655" s="4" t="s">
        <v>42</v>
      </c>
      <c r="BC655" s="4" t="s">
        <v>19</v>
      </c>
      <c r="BD655" s="4" t="s">
        <v>43</v>
      </c>
      <c r="BE655" s="4" t="s">
        <v>44</v>
      </c>
      <c r="BJ655" s="4" t="s">
        <v>45</v>
      </c>
    </row>
    <row r="656" spans="45:62" x14ac:dyDescent="0.2">
      <c r="AS656" s="4">
        <v>3985</v>
      </c>
      <c r="AT656" s="6">
        <v>1.4E-5</v>
      </c>
      <c r="AU656" s="4">
        <v>1.27E-4</v>
      </c>
      <c r="AV656" s="4">
        <v>0</v>
      </c>
      <c r="AW656" s="4">
        <v>5016</v>
      </c>
      <c r="AY656" s="9">
        <v>166.041666666667</v>
      </c>
      <c r="AZ656" s="9" t="s">
        <v>41</v>
      </c>
      <c r="BA656" s="4">
        <v>0</v>
      </c>
      <c r="BB656" s="4" t="s">
        <v>42</v>
      </c>
      <c r="BC656" s="4" t="s">
        <v>19</v>
      </c>
      <c r="BD656" s="4" t="s">
        <v>43</v>
      </c>
      <c r="BE656" s="4" t="s">
        <v>44</v>
      </c>
      <c r="BJ656" s="4" t="s">
        <v>45</v>
      </c>
    </row>
    <row r="657" spans="45:62" x14ac:dyDescent="0.2">
      <c r="AS657" s="4">
        <v>3986</v>
      </c>
      <c r="AT657" s="6">
        <v>1.2999999999999999E-5</v>
      </c>
      <c r="AU657" s="4">
        <v>1.37E-4</v>
      </c>
      <c r="AV657" s="4">
        <v>0</v>
      </c>
      <c r="AW657" s="4">
        <v>5020</v>
      </c>
      <c r="AY657" s="9">
        <v>166.083333333333</v>
      </c>
      <c r="AZ657" s="9" t="s">
        <v>41</v>
      </c>
      <c r="BA657" s="4">
        <v>0</v>
      </c>
      <c r="BB657" s="4" t="s">
        <v>42</v>
      </c>
      <c r="BC657" s="4" t="s">
        <v>19</v>
      </c>
      <c r="BD657" s="4" t="s">
        <v>43</v>
      </c>
      <c r="BE657" s="4" t="s">
        <v>44</v>
      </c>
      <c r="BJ657" s="4" t="s">
        <v>45</v>
      </c>
    </row>
    <row r="658" spans="45:62" x14ac:dyDescent="0.2">
      <c r="AS658" s="4">
        <v>3987</v>
      </c>
      <c r="AT658" s="6">
        <v>1.4E-5</v>
      </c>
      <c r="AU658" s="4">
        <v>1.26E-4</v>
      </c>
      <c r="AV658" s="4">
        <v>0</v>
      </c>
      <c r="AW658" s="4">
        <v>5012</v>
      </c>
      <c r="AY658" s="9">
        <v>166.125</v>
      </c>
      <c r="AZ658" s="9" t="s">
        <v>41</v>
      </c>
      <c r="BA658" s="4">
        <v>0</v>
      </c>
      <c r="BB658" s="4" t="s">
        <v>42</v>
      </c>
      <c r="BC658" s="4" t="s">
        <v>19</v>
      </c>
      <c r="BD658" s="4" t="s">
        <v>43</v>
      </c>
      <c r="BE658" s="4" t="s">
        <v>44</v>
      </c>
      <c r="BJ658" s="4" t="s">
        <v>45</v>
      </c>
    </row>
    <row r="659" spans="45:62" x14ac:dyDescent="0.2">
      <c r="AS659" s="4">
        <v>3988</v>
      </c>
      <c r="AT659" s="6">
        <v>1.2999999999999999E-5</v>
      </c>
      <c r="AU659" s="4">
        <v>1.27E-4</v>
      </c>
      <c r="AV659" s="4">
        <v>0</v>
      </c>
      <c r="AW659" s="4">
        <v>5020</v>
      </c>
      <c r="AY659" s="9">
        <v>166.166666666667</v>
      </c>
      <c r="AZ659" s="9" t="s">
        <v>41</v>
      </c>
      <c r="BA659" s="4">
        <v>0</v>
      </c>
      <c r="BB659" s="4" t="s">
        <v>42</v>
      </c>
      <c r="BC659" s="4" t="s">
        <v>19</v>
      </c>
      <c r="BD659" s="4" t="s">
        <v>43</v>
      </c>
      <c r="BE659" s="4" t="s">
        <v>44</v>
      </c>
      <c r="BJ659" s="4" t="s">
        <v>45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BFS_increasingEdges</vt:lpstr>
      <vt:lpstr>PBFS_increasingEdges</vt:lpstr>
      <vt:lpstr>PBFSAtomic_increasingEdges</vt:lpstr>
      <vt:lpstr>Tabelle4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Seraiah Walter</dc:creator>
  <cp:lastModifiedBy>Seraiah Walter</cp:lastModifiedBy>
  <dcterms:created xsi:type="dcterms:W3CDTF">2014-12-12T16:11:16Z</dcterms:created>
  <dcterms:modified xsi:type="dcterms:W3CDTF">2014-12-14T17:43:08Z</dcterms:modified>
</cp:coreProperties>
</file>