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 Portfolio\"/>
    </mc:Choice>
  </mc:AlternateContent>
  <xr:revisionPtr revIDLastSave="0" documentId="13_ncr:1_{2C925AC1-9CDB-401B-89B4-D0302839B67F}" xr6:coauthVersionLast="47" xr6:coauthVersionMax="47" xr10:uidLastSave="{00000000-0000-0000-0000-000000000000}"/>
  <bookViews>
    <workbookView xWindow="-108" yWindow="-108" windowWidth="23256" windowHeight="12456" xr2:uid="{ED1FA739-C97E-4419-B333-75185521B76F}"/>
  </bookViews>
  <sheets>
    <sheet name="Pricing &amp; Margin Analysis" sheetId="1" r:id="rId1"/>
    <sheet name="Project Overview" sheetId="4" r:id="rId2"/>
    <sheet name="Pivot_Table" sheetId="3" state="hidden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E21" i="1"/>
  <c r="F21" i="1" s="1"/>
  <c r="G21" i="1" s="1"/>
  <c r="E7" i="1"/>
  <c r="F7" i="1" s="1"/>
  <c r="G7" i="1" s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 s="1"/>
  <c r="E17" i="1"/>
  <c r="F17" i="1"/>
  <c r="G17" i="1"/>
  <c r="E18" i="1"/>
  <c r="F18" i="1"/>
  <c r="G18" i="1"/>
  <c r="E19" i="1"/>
  <c r="F19" i="1" s="1"/>
  <c r="G19" i="1" s="1"/>
  <c r="E20" i="1"/>
  <c r="F20" i="1"/>
  <c r="G20" i="1"/>
  <c r="G6" i="1"/>
</calcChain>
</file>

<file path=xl/sharedStrings.xml><?xml version="1.0" encoding="utf-8"?>
<sst xmlns="http://schemas.openxmlformats.org/spreadsheetml/2006/main" count="66" uniqueCount="50">
  <si>
    <t>Product Name</t>
  </si>
  <si>
    <t>Cost Price 
(₹)</t>
  </si>
  <si>
    <t>Markup 
%</t>
  </si>
  <si>
    <t>Selling Price 
(₹)</t>
  </si>
  <si>
    <t>Profit Amount 
(₹)</t>
  </si>
  <si>
    <t>Profit Margin 
%</t>
  </si>
  <si>
    <t>T-Shirt</t>
  </si>
  <si>
    <t>Jeans</t>
  </si>
  <si>
    <t>Shirt</t>
  </si>
  <si>
    <t>Jacket</t>
  </si>
  <si>
    <t>Cap</t>
  </si>
  <si>
    <t>Bag</t>
  </si>
  <si>
    <t>Shoes</t>
  </si>
  <si>
    <t>Watch</t>
  </si>
  <si>
    <t>Belt</t>
  </si>
  <si>
    <t>Socks</t>
  </si>
  <si>
    <t>Sunglasses</t>
  </si>
  <si>
    <t>Wallet</t>
  </si>
  <si>
    <t>Hat</t>
  </si>
  <si>
    <t>Scarf</t>
  </si>
  <si>
    <t>Gloves</t>
  </si>
  <si>
    <t>Shorts</t>
  </si>
  <si>
    <t>Product Pricing and Profit Margin Analysis</t>
  </si>
  <si>
    <t>Row Labels</t>
  </si>
  <si>
    <t>Grand Total</t>
  </si>
  <si>
    <t xml:space="preserve">Total Profit Amount </t>
  </si>
  <si>
    <t xml:space="preserve">Average Profit Margin </t>
  </si>
  <si>
    <t>Feature</t>
  </si>
  <si>
    <t>Description</t>
  </si>
  <si>
    <t>Project Name</t>
  </si>
  <si>
    <t>Product Pricing Model with Margin Calculator</t>
  </si>
  <si>
    <t>Objective</t>
  </si>
  <si>
    <t>To showcase how product prices can be set smartly based on cost and profit goals</t>
  </si>
  <si>
    <t>Product List</t>
  </si>
  <si>
    <t>Data Entry</t>
  </si>
  <si>
    <t>Used realistic cost prices suitable for the Indian market</t>
  </si>
  <si>
    <t>Markup Strategy</t>
  </si>
  <si>
    <t>Applied thoughtful markup % based on product type and pricing trends</t>
  </si>
  <si>
    <t>Price Structuring</t>
  </si>
  <si>
    <t>Layout Design</t>
  </si>
  <si>
    <t>Clean table format with bold headers, currency &amp; percentage formatting</t>
  </si>
  <si>
    <t>Business Relevance</t>
  </si>
  <si>
    <t>Presentation Style</t>
  </si>
  <si>
    <t>Purpose</t>
  </si>
  <si>
    <t>Project Overview</t>
  </si>
  <si>
    <t>Included 15+ commonly sold products like T Shirts, Jeans, Wallets, Shoes, etc.</t>
  </si>
  <si>
    <t>Clearly displayed cost price, markup %, selling price, profit and margin %</t>
  </si>
  <si>
    <t>Helps understand how to balance cost, price and profit in retail businesses</t>
  </si>
  <si>
    <t>Neatly aligned, easy to read and aplied Conditional Formating</t>
  </si>
  <si>
    <t>To demonstrate business thinking, data handling and Excel skills for portfolio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</si>
</sst>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AC9C9"/>
        <bgColor indexed="64"/>
      </patternFill>
    </fill>
    <fill>
      <patternFill patternType="solid">
        <fgColor rgb="FFA2ADBB"/>
        <bgColor indexed="64"/>
      </patternFill>
    </fill>
    <fill>
      <patternFill patternType="solid">
        <fgColor rgb="FFC8BDA1"/>
        <bgColor indexed="64"/>
      </patternFill>
    </fill>
  </fills>
  <borders count="6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 wrapText="1"/>
    </xf>
    <xf numFmtId="0" fontId="0" fillId="0" borderId="2" xfId="0" applyBorder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0" fillId="3" borderId="0" xfId="0" applyFill="1"/>
    <xf numFmtId="0" fontId="2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6" borderId="0" xfId="0" applyFill="1"/>
    <xf numFmtId="0" fontId="5" fillId="5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4" borderId="4" xfId="0" applyFont="1" applyFill="1" applyBorder="1" applyAlignment="1">
      <alignment horizontal="left" indent="18"/>
    </xf>
    <xf numFmtId="0" fontId="4" fillId="4" borderId="5" xfId="0" applyFont="1" applyFill="1" applyBorder="1" applyAlignment="1">
      <alignment horizontal="left" indent="18"/>
    </xf>
  </cellXfs>
  <cellStyles count="1">
    <cellStyle name="Normal" xfId="0" builtinId="0"/>
  </cellStyles>
  <dxfs count="30">
    <dxf>
      <font>
        <color theme="0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9" tint="0.59996337778862885"/>
        </patternFill>
      </fill>
    </dxf>
    <dxf>
      <border>
        <vertical style="thin">
          <color theme="2" tint="-9.9978637043366805E-2"/>
        </vertical>
        <horizontal style="thin">
          <color theme="2" tint="-9.9978637043366805E-2"/>
        </horizontal>
      </border>
    </dxf>
    <dxf>
      <border>
        <vertical style="thin">
          <color theme="2" tint="-9.9978637043366805E-2"/>
        </vertical>
        <horizontal style="thin">
          <color theme="2" tint="-9.9978637043366805E-2"/>
        </horizontal>
      </border>
    </dxf>
    <dxf>
      <border>
        <vertical style="thin">
          <color theme="2" tint="-9.9978637043366805E-2"/>
        </vertical>
        <horizontal style="thin">
          <color theme="2" tint="-9.9978637043366805E-2"/>
        </horizontal>
      </border>
    </dxf>
    <dxf>
      <border>
        <vertical style="thin">
          <color theme="2" tint="-9.9978637043366805E-2"/>
        </vertical>
        <horizontal style="thin">
          <color theme="2" tint="-9.9978637043366805E-2"/>
        </horizontal>
      </border>
    </dxf>
    <dxf>
      <border>
        <vertical style="thin">
          <color theme="2" tint="-9.9978637043366805E-2"/>
        </vertical>
        <horizontal style="thin">
          <color theme="2" tint="-9.9978637043366805E-2"/>
        </horizontal>
      </border>
    </dxf>
    <dxf>
      <border>
        <vertical style="thin">
          <color theme="2" tint="-9.9978637043366805E-2"/>
        </vertical>
        <horizontal style="thin">
          <color theme="2" tint="-9.9978637043366805E-2"/>
        </horizontal>
      </border>
    </dxf>
    <dxf>
      <border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border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border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border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border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border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0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font>
        <color theme="0"/>
      </font>
      <fill>
        <patternFill>
          <bgColor rgb="FF00B050"/>
        </patternFill>
      </fill>
      <border diagonalUp="0" diagonalDown="0">
        <left/>
        <right/>
        <top/>
        <bottom/>
        <vertical/>
        <horizontal/>
      </border>
    </dxf>
    <dxf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</dxfs>
  <tableStyles count="4" defaultTableStyle="TableStyleMedium2" defaultPivotStyle="PivotStyleLight16">
    <tableStyle name="Invisible" pivot="0" table="0" count="0" xr9:uid="{D52E167A-6F01-4BA2-99C6-F192C07FA858}"/>
    <tableStyle name="Product Pricing" pivot="0" count="2" xr9:uid="{6678C4BF-9738-4FEE-8EC1-6FFBCCA622D5}">
      <tableStyleElement type="wholeTable" dxfId="29"/>
      <tableStyleElement type="headerRow" dxfId="28"/>
    </tableStyle>
    <tableStyle name="Profit Analysis by Product" table="0" count="3" xr9:uid="{61F9B220-BEE3-423C-9A2E-0D4D52AD69FC}">
      <tableStyleElement type="wholeTable" dxfId="27"/>
      <tableStyleElement type="headerRow" dxfId="26"/>
      <tableStyleElement type="totalRow" dxfId="25"/>
    </tableStyle>
    <tableStyle name="Profit Analysis by Product 2" table="0" count="3" xr9:uid="{38926120-8C75-47C6-868E-2348A863D3D4}">
      <tableStyleElement type="wholeTable" dxfId="24"/>
      <tableStyleElement type="headerRow" dxfId="23"/>
      <tableStyleElement type="totalRow" dxfId="22"/>
    </tableStyle>
  </tableStyles>
  <colors>
    <mruColors>
      <color rgb="FFC8BDA1"/>
      <color rgb="FFBBC8E0"/>
      <color rgb="FFA2ADBB"/>
      <color rgb="FFDAC9C9"/>
      <color rgb="FFFF9966"/>
      <color rgb="FFFF99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Pricing Model.xlsx]Pivot_Table!PivotTable3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effectLst/>
              </a:rPr>
              <a:t>Profit Analysis by Product</a:t>
            </a:r>
          </a:p>
        </c:rich>
      </c:tx>
      <c:layout>
        <c:manualLayout>
          <c:xMode val="edge"/>
          <c:yMode val="edge"/>
          <c:x val="0.37560450733176259"/>
          <c:y val="4.76726632541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9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Pivot_Table!$B$3</c:f>
              <c:strCache>
                <c:ptCount val="1"/>
                <c:pt idx="0">
                  <c:v>Total Profit Amount </c:v>
                </c:pt>
              </c:strCache>
            </c:strRef>
          </c:tx>
          <c:spPr>
            <a:solidFill>
              <a:srgbClr val="FF9966"/>
            </a:solidFill>
            <a:ln>
              <a:noFill/>
            </a:ln>
            <a:effectLst/>
          </c:spPr>
          <c:invertIfNegative val="0"/>
          <c:cat>
            <c:strRef>
              <c:f>Pivot_Table!$A$4:$A$20</c:f>
              <c:strCache>
                <c:ptCount val="16"/>
                <c:pt idx="0">
                  <c:v>Bag</c:v>
                </c:pt>
                <c:pt idx="1">
                  <c:v>Belt</c:v>
                </c:pt>
                <c:pt idx="2">
                  <c:v>Cap</c:v>
                </c:pt>
                <c:pt idx="3">
                  <c:v>Gloves</c:v>
                </c:pt>
                <c:pt idx="4">
                  <c:v>Hat</c:v>
                </c:pt>
                <c:pt idx="5">
                  <c:v>Jacket</c:v>
                </c:pt>
                <c:pt idx="6">
                  <c:v>Jeans</c:v>
                </c:pt>
                <c:pt idx="7">
                  <c:v>Scarf</c:v>
                </c:pt>
                <c:pt idx="8">
                  <c:v>Shirt</c:v>
                </c:pt>
                <c:pt idx="9">
                  <c:v>Shoes</c:v>
                </c:pt>
                <c:pt idx="10">
                  <c:v>Shorts</c:v>
                </c:pt>
                <c:pt idx="11">
                  <c:v>Socks</c:v>
                </c:pt>
                <c:pt idx="12">
                  <c:v>Sunglasses</c:v>
                </c:pt>
                <c:pt idx="13">
                  <c:v>T-Shirt</c:v>
                </c:pt>
                <c:pt idx="14">
                  <c:v>Wallet</c:v>
                </c:pt>
                <c:pt idx="15">
                  <c:v>Watch</c:v>
                </c:pt>
              </c:strCache>
            </c:strRef>
          </c:cat>
          <c:val>
            <c:numRef>
              <c:f>Pivot_Table!$B$4:$B$20</c:f>
              <c:numCache>
                <c:formatCode>General</c:formatCode>
                <c:ptCount val="16"/>
                <c:pt idx="0">
                  <c:v>220</c:v>
                </c:pt>
                <c:pt idx="1">
                  <c:v>105</c:v>
                </c:pt>
                <c:pt idx="2">
                  <c:v>60</c:v>
                </c:pt>
                <c:pt idx="3">
                  <c:v>96</c:v>
                </c:pt>
                <c:pt idx="4">
                  <c:v>90</c:v>
                </c:pt>
                <c:pt idx="5">
                  <c:v>630</c:v>
                </c:pt>
                <c:pt idx="6">
                  <c:v>390</c:v>
                </c:pt>
                <c:pt idx="7">
                  <c:v>54</c:v>
                </c:pt>
                <c:pt idx="8">
                  <c:v>139.99999999999994</c:v>
                </c:pt>
                <c:pt idx="9">
                  <c:v>400</c:v>
                </c:pt>
                <c:pt idx="10">
                  <c:v>60</c:v>
                </c:pt>
                <c:pt idx="11">
                  <c:v>40</c:v>
                </c:pt>
                <c:pt idx="12">
                  <c:v>180</c:v>
                </c:pt>
                <c:pt idx="13">
                  <c:v>50</c:v>
                </c:pt>
                <c:pt idx="14">
                  <c:v>137.5</c:v>
                </c:pt>
                <c:pt idx="15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1-4C54-8CEC-5F13C475A384}"/>
            </c:ext>
          </c:extLst>
        </c:ser>
        <c:ser>
          <c:idx val="1"/>
          <c:order val="1"/>
          <c:tx>
            <c:strRef>
              <c:f>Pivot_Table!$C$3</c:f>
              <c:strCache>
                <c:ptCount val="1"/>
                <c:pt idx="0">
                  <c:v>Average Profit Margin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Pivot_Table!$A$4:$A$20</c:f>
              <c:strCache>
                <c:ptCount val="16"/>
                <c:pt idx="0">
                  <c:v>Bag</c:v>
                </c:pt>
                <c:pt idx="1">
                  <c:v>Belt</c:v>
                </c:pt>
                <c:pt idx="2">
                  <c:v>Cap</c:v>
                </c:pt>
                <c:pt idx="3">
                  <c:v>Gloves</c:v>
                </c:pt>
                <c:pt idx="4">
                  <c:v>Hat</c:v>
                </c:pt>
                <c:pt idx="5">
                  <c:v>Jacket</c:v>
                </c:pt>
                <c:pt idx="6">
                  <c:v>Jeans</c:v>
                </c:pt>
                <c:pt idx="7">
                  <c:v>Scarf</c:v>
                </c:pt>
                <c:pt idx="8">
                  <c:v>Shirt</c:v>
                </c:pt>
                <c:pt idx="9">
                  <c:v>Shoes</c:v>
                </c:pt>
                <c:pt idx="10">
                  <c:v>Shorts</c:v>
                </c:pt>
                <c:pt idx="11">
                  <c:v>Socks</c:v>
                </c:pt>
                <c:pt idx="12">
                  <c:v>Sunglasses</c:v>
                </c:pt>
                <c:pt idx="13">
                  <c:v>T-Shirt</c:v>
                </c:pt>
                <c:pt idx="14">
                  <c:v>Wallet</c:v>
                </c:pt>
                <c:pt idx="15">
                  <c:v>Watch</c:v>
                </c:pt>
              </c:strCache>
            </c:strRef>
          </c:cat>
          <c:val>
            <c:numRef>
              <c:f>Pivot_Table!$C$4:$C$20</c:f>
              <c:numCache>
                <c:formatCode>0.00</c:formatCode>
                <c:ptCount val="16"/>
                <c:pt idx="0">
                  <c:v>35.483870967741936</c:v>
                </c:pt>
                <c:pt idx="1">
                  <c:v>41.17647058823529</c:v>
                </c:pt>
                <c:pt idx="2">
                  <c:v>37.5</c:v>
                </c:pt>
                <c:pt idx="3">
                  <c:v>37.5</c:v>
                </c:pt>
                <c:pt idx="4">
                  <c:v>33.333333333333329</c:v>
                </c:pt>
                <c:pt idx="5">
                  <c:v>41.17647058823529</c:v>
                </c:pt>
                <c:pt idx="6">
                  <c:v>39.393939393939391</c:v>
                </c:pt>
                <c:pt idx="7">
                  <c:v>31.03448275862069</c:v>
                </c:pt>
                <c:pt idx="8">
                  <c:v>28.571428571428566</c:v>
                </c:pt>
                <c:pt idx="9">
                  <c:v>33.333333333333329</c:v>
                </c:pt>
                <c:pt idx="10">
                  <c:v>23.076923076923077</c:v>
                </c:pt>
                <c:pt idx="11">
                  <c:v>44.444444444444443</c:v>
                </c:pt>
                <c:pt idx="12">
                  <c:v>37.5</c:v>
                </c:pt>
                <c:pt idx="13">
                  <c:v>33.333333333333329</c:v>
                </c:pt>
                <c:pt idx="14">
                  <c:v>35.483870967741936</c:v>
                </c:pt>
                <c:pt idx="15">
                  <c:v>28.571428571428569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1-4C54-8CEC-5F13C475A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33906592"/>
        <c:axId val="633923872"/>
      </c:barChart>
      <c:catAx>
        <c:axId val="633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23872"/>
        <c:crosses val="autoZero"/>
        <c:auto val="1"/>
        <c:lblAlgn val="ctr"/>
        <c:lblOffset val="100"/>
        <c:noMultiLvlLbl val="0"/>
      </c:catAx>
      <c:valAx>
        <c:axId val="633923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3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198876329860314"/>
          <c:y val="0.89824840770723091"/>
          <c:w val="0.43485886927255313"/>
          <c:h val="5.7242699796139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111714</xdr:colOff>
      <xdr:row>4</xdr:row>
      <xdr:rowOff>20689</xdr:rowOff>
    </xdr:from>
    <xdr:to>
      <xdr:col>23</xdr:col>
      <xdr:colOff>70339</xdr:colOff>
      <xdr:row>20</xdr:row>
      <xdr:rowOff>283027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7B74F-DFDF-4ED2-957A-2F8BE3796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vay" refreshedDate="45858.770086574077" createdVersion="8" refreshedVersion="8" minRefreshableVersion="3" recordCount="16" xr:uid="{8BC63DF6-B5AF-4807-9177-A78141B1B8E1}">
  <cacheSource type="worksheet">
    <worksheetSource name="Table1"/>
  </cacheSource>
  <cacheFields count="6">
    <cacheField name="Product Name" numFmtId="0">
      <sharedItems count="16">
        <s v="T-Shirt"/>
        <s v="Jeans"/>
        <s v="Shirt"/>
        <s v="Jacket"/>
        <s v="Cap"/>
        <s v="Bag"/>
        <s v="Shoes"/>
        <s v="Watch"/>
        <s v="Belt"/>
        <s v="Socks"/>
        <s v="Sunglasses"/>
        <s v="Wallet"/>
        <s v="Hat"/>
        <s v="Scarf"/>
        <s v="Gloves"/>
        <s v="Shorts"/>
      </sharedItems>
    </cacheField>
    <cacheField name="Cost Price _x000a_(₹)" numFmtId="0">
      <sharedItems containsSemiMixedTypes="0" containsString="0" containsNumber="1" containsInteger="1" minValue="50" maxValue="1200"/>
    </cacheField>
    <cacheField name="Markup _x000a_%" numFmtId="9">
      <sharedItems containsSemiMixedTypes="0" containsString="0" containsNumber="1" minValue="0.3" maxValue="0.8" count="9">
        <n v="0.5"/>
        <n v="0.65"/>
        <n v="0.4"/>
        <n v="0.7"/>
        <n v="0.6"/>
        <n v="0.55000000000000004"/>
        <n v="0.8"/>
        <n v="0.45"/>
        <n v="0.3"/>
      </sharedItems>
    </cacheField>
    <cacheField name="Selling Price _x000a_(₹)" numFmtId="0">
      <sharedItems containsSemiMixedTypes="0" containsString="0" containsNumber="1" minValue="90" maxValue="1680"/>
    </cacheField>
    <cacheField name="Profit Amount _x000a_(₹)" numFmtId="0">
      <sharedItems containsSemiMixedTypes="0" containsString="0" containsNumber="1" minValue="40" maxValue="630"/>
    </cacheField>
    <cacheField name="Profit Margin _x000a_%" numFmtId="2">
      <sharedItems containsSemiMixedTypes="0" containsString="0" containsNumber="1" minValue="23.076923076923077" maxValue="44.4444444444444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00"/>
    <x v="0"/>
    <n v="150"/>
    <n v="50"/>
    <n v="33.333333333333329"/>
  </r>
  <r>
    <x v="1"/>
    <n v="600"/>
    <x v="1"/>
    <n v="990"/>
    <n v="390"/>
    <n v="39.393939393939391"/>
  </r>
  <r>
    <x v="2"/>
    <n v="350"/>
    <x v="2"/>
    <n v="489.99999999999994"/>
    <n v="139.99999999999994"/>
    <n v="28.571428571428566"/>
  </r>
  <r>
    <x v="3"/>
    <n v="900"/>
    <x v="3"/>
    <n v="1530"/>
    <n v="630"/>
    <n v="41.17647058823529"/>
  </r>
  <r>
    <x v="4"/>
    <n v="100"/>
    <x v="4"/>
    <n v="160"/>
    <n v="60"/>
    <n v="37.5"/>
  </r>
  <r>
    <x v="5"/>
    <n v="400"/>
    <x v="5"/>
    <n v="620"/>
    <n v="220"/>
    <n v="35.483870967741936"/>
  </r>
  <r>
    <x v="6"/>
    <n v="800"/>
    <x v="0"/>
    <n v="1200"/>
    <n v="400"/>
    <n v="33.333333333333329"/>
  </r>
  <r>
    <x v="7"/>
    <n v="1200"/>
    <x v="2"/>
    <n v="1680"/>
    <n v="480"/>
    <n v="28.571428571428569"/>
  </r>
  <r>
    <x v="8"/>
    <n v="150"/>
    <x v="3"/>
    <n v="255"/>
    <n v="105"/>
    <n v="41.17647058823529"/>
  </r>
  <r>
    <x v="9"/>
    <n v="50"/>
    <x v="6"/>
    <n v="90"/>
    <n v="40"/>
    <n v="44.444444444444443"/>
  </r>
  <r>
    <x v="10"/>
    <n v="300"/>
    <x v="4"/>
    <n v="480"/>
    <n v="180"/>
    <n v="37.5"/>
  </r>
  <r>
    <x v="11"/>
    <n v="250"/>
    <x v="5"/>
    <n v="387.5"/>
    <n v="137.5"/>
    <n v="35.483870967741936"/>
  </r>
  <r>
    <x v="12"/>
    <n v="180"/>
    <x v="0"/>
    <n v="270"/>
    <n v="90"/>
    <n v="33.333333333333329"/>
  </r>
  <r>
    <x v="13"/>
    <n v="120"/>
    <x v="7"/>
    <n v="174"/>
    <n v="54"/>
    <n v="31.03448275862069"/>
  </r>
  <r>
    <x v="14"/>
    <n v="160"/>
    <x v="4"/>
    <n v="256"/>
    <n v="96"/>
    <n v="37.5"/>
  </r>
  <r>
    <x v="15"/>
    <n v="200"/>
    <x v="8"/>
    <n v="260"/>
    <n v="60"/>
    <n v="23.0769230769230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6BAEC0-1E81-4637-AA23-232FD5ED851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3:C20" firstHeaderRow="0" firstDataRow="1" firstDataCol="1"/>
  <pivotFields count="6">
    <pivotField axis="axisRow" showAll="0">
      <items count="17">
        <item x="5"/>
        <item x="8"/>
        <item x="4"/>
        <item x="14"/>
        <item x="12"/>
        <item x="3"/>
        <item x="1"/>
        <item x="13"/>
        <item x="2"/>
        <item x="6"/>
        <item x="15"/>
        <item x="9"/>
        <item x="10"/>
        <item x="0"/>
        <item x="11"/>
        <item x="7"/>
        <item t="default"/>
      </items>
    </pivotField>
    <pivotField showAll="0"/>
    <pivotField numFmtId="9" showAll="0"/>
    <pivotField showAll="0"/>
    <pivotField dataField="1" showAll="0"/>
    <pivotField dataField="1" numFmtId="2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Profit Amount " fld="4" baseField="0" baseItem="0"/>
    <dataField name="Average Profit Margin " fld="5" subtotal="average" baseField="0" baseItem="0" numFmtId="2"/>
  </dataFields>
  <formats count="12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2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rofit Analysis by Produc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C7830C-040E-42AC-BE12-98570CEE71FD}" name="Table1" displayName="Table1" ref="B5:G21" totalsRowShown="0" headerRowDxfId="21" dataDxfId="20">
  <autoFilter ref="B5:G21" xr:uid="{45C7830C-040E-42AC-BE12-98570CEE71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093B810-B875-4691-A8BE-A6B56E6E0FDE}" name="Product Name" dataDxfId="19"/>
    <tableColumn id="2" xr3:uid="{D86A7B91-467E-4F56-B2C0-515044B974C9}" name="Cost Price _x000a_(₹)" dataDxfId="18"/>
    <tableColumn id="3" xr3:uid="{6BD10407-091F-492D-B5F6-055DB5433165}" name="Markup _x000a_%" dataDxfId="17"/>
    <tableColumn id="4" xr3:uid="{B8C12845-5BED-4657-A2F8-E9E561C40632}" name="Selling Price _x000a_(₹)" dataDxfId="16">
      <calculatedColumnFormula>C6*(1+D6)</calculatedColumnFormula>
    </tableColumn>
    <tableColumn id="5" xr3:uid="{BBF5A0B8-2CCA-43E2-82F1-2494332C374F}" name="Profit Amount _x000a_(₹)" dataDxfId="15">
      <calculatedColumnFormula>E6-C6</calculatedColumnFormula>
    </tableColumn>
    <tableColumn id="6" xr3:uid="{E668F075-AD18-47AB-9073-F2F75CB1E463}" name="Profit Margin _x000a_%" dataDxfId="14">
      <calculatedColumnFormula>F6/E6*100</calculatedColumnFormula>
    </tableColumn>
  </tableColumns>
  <tableStyleInfo name="Product Pricing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9C3CE-9F82-4538-A6A5-D9E34CDA1390}">
  <dimension ref="A1:G21"/>
  <sheetViews>
    <sheetView showGridLines="0" tabSelected="1" zoomScale="80" workbookViewId="0">
      <selection activeCell="G6" sqref="G6"/>
    </sheetView>
  </sheetViews>
  <sheetFormatPr defaultRowHeight="14.4" x14ac:dyDescent="0.3"/>
  <cols>
    <col min="1" max="1" width="4.5546875" customWidth="1"/>
    <col min="2" max="2" width="16.21875" style="1" customWidth="1"/>
    <col min="3" max="3" width="14.33203125" style="1" customWidth="1"/>
    <col min="4" max="4" width="17.44140625" style="1" customWidth="1"/>
    <col min="5" max="6" width="14.33203125" style="1" customWidth="1"/>
    <col min="7" max="7" width="14.77734375" style="1" customWidth="1"/>
    <col min="8" max="8" width="8.77734375" style="14" customWidth="1"/>
    <col min="9" max="16384" width="8.88671875" style="14"/>
  </cols>
  <sheetData>
    <row r="1" spans="2:7" x14ac:dyDescent="0.3">
      <c r="B1" s="19" t="s">
        <v>22</v>
      </c>
      <c r="C1" s="19"/>
      <c r="D1" s="19"/>
      <c r="E1" s="19"/>
      <c r="F1" s="19"/>
      <c r="G1" s="19"/>
    </row>
    <row r="2" spans="2:7" x14ac:dyDescent="0.3">
      <c r="B2" s="19"/>
      <c r="C2" s="19"/>
      <c r="D2" s="19"/>
      <c r="E2" s="19"/>
      <c r="F2" s="19"/>
      <c r="G2" s="19"/>
    </row>
    <row r="3" spans="2:7" x14ac:dyDescent="0.3">
      <c r="B3" s="19"/>
      <c r="C3" s="19"/>
      <c r="D3" s="19"/>
      <c r="E3" s="19"/>
      <c r="F3" s="19"/>
      <c r="G3" s="19"/>
    </row>
    <row r="5" spans="2:7" ht="46.8" x14ac:dyDescent="0.3">
      <c r="B5" s="4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</row>
    <row r="6" spans="2:7" ht="22.2" customHeight="1" x14ac:dyDescent="0.3">
      <c r="B6" s="2" t="s">
        <v>6</v>
      </c>
      <c r="C6" s="3">
        <v>100</v>
      </c>
      <c r="D6" s="6">
        <v>0.5</v>
      </c>
      <c r="E6" s="2">
        <f>C6*(1+D6)</f>
        <v>150</v>
      </c>
      <c r="F6" s="2">
        <f>E6-C6</f>
        <v>50</v>
      </c>
      <c r="G6" s="7">
        <f>F6/E6*100</f>
        <v>33.333333333333329</v>
      </c>
    </row>
    <row r="7" spans="2:7" ht="22.2" customHeight="1" x14ac:dyDescent="0.3">
      <c r="B7" s="2" t="s">
        <v>7</v>
      </c>
      <c r="C7" s="3">
        <v>600</v>
      </c>
      <c r="D7" s="6">
        <v>0.65</v>
      </c>
      <c r="E7" s="2">
        <f>C7*(1+D7)</f>
        <v>990</v>
      </c>
      <c r="F7" s="2">
        <f>E7-C7</f>
        <v>390</v>
      </c>
      <c r="G7" s="7">
        <f>F7/E7*100</f>
        <v>39.393939393939391</v>
      </c>
    </row>
    <row r="8" spans="2:7" ht="22.2" customHeight="1" x14ac:dyDescent="0.3">
      <c r="B8" s="2" t="s">
        <v>8</v>
      </c>
      <c r="C8" s="3">
        <v>350</v>
      </c>
      <c r="D8" s="6">
        <v>0.4</v>
      </c>
      <c r="E8" s="2">
        <f t="shared" ref="E8:E20" si="0">C8*(1+D8)</f>
        <v>489.99999999999994</v>
      </c>
      <c r="F8" s="2">
        <f t="shared" ref="F8:F20" si="1">E8-C8</f>
        <v>139.99999999999994</v>
      </c>
      <c r="G8" s="7">
        <f t="shared" ref="G8:G20" si="2">F8/E8*100</f>
        <v>28.571428571428566</v>
      </c>
    </row>
    <row r="9" spans="2:7" ht="22.2" customHeight="1" x14ac:dyDescent="0.3">
      <c r="B9" s="2" t="s">
        <v>9</v>
      </c>
      <c r="C9" s="3">
        <v>900</v>
      </c>
      <c r="D9" s="6">
        <v>0.7</v>
      </c>
      <c r="E9" s="2">
        <f t="shared" si="0"/>
        <v>1530</v>
      </c>
      <c r="F9" s="2">
        <f t="shared" si="1"/>
        <v>630</v>
      </c>
      <c r="G9" s="7">
        <f t="shared" si="2"/>
        <v>41.17647058823529</v>
      </c>
    </row>
    <row r="10" spans="2:7" ht="22.2" customHeight="1" x14ac:dyDescent="0.3">
      <c r="B10" s="2" t="s">
        <v>10</v>
      </c>
      <c r="C10" s="3">
        <v>100</v>
      </c>
      <c r="D10" s="6">
        <v>0.6</v>
      </c>
      <c r="E10" s="2">
        <f t="shared" si="0"/>
        <v>160</v>
      </c>
      <c r="F10" s="2">
        <f t="shared" si="1"/>
        <v>60</v>
      </c>
      <c r="G10" s="7">
        <f t="shared" si="2"/>
        <v>37.5</v>
      </c>
    </row>
    <row r="11" spans="2:7" ht="22.2" customHeight="1" x14ac:dyDescent="0.3">
      <c r="B11" s="2" t="s">
        <v>11</v>
      </c>
      <c r="C11" s="3">
        <v>400</v>
      </c>
      <c r="D11" s="6">
        <v>0.55000000000000004</v>
      </c>
      <c r="E11" s="2">
        <f t="shared" si="0"/>
        <v>620</v>
      </c>
      <c r="F11" s="2">
        <f t="shared" si="1"/>
        <v>220</v>
      </c>
      <c r="G11" s="7">
        <f t="shared" si="2"/>
        <v>35.483870967741936</v>
      </c>
    </row>
    <row r="12" spans="2:7" ht="22.2" customHeight="1" x14ac:dyDescent="0.3">
      <c r="B12" s="2" t="s">
        <v>12</v>
      </c>
      <c r="C12" s="3">
        <v>800</v>
      </c>
      <c r="D12" s="6">
        <v>0.5</v>
      </c>
      <c r="E12" s="2">
        <f t="shared" si="0"/>
        <v>1200</v>
      </c>
      <c r="F12" s="2">
        <f t="shared" si="1"/>
        <v>400</v>
      </c>
      <c r="G12" s="7">
        <f t="shared" si="2"/>
        <v>33.333333333333329</v>
      </c>
    </row>
    <row r="13" spans="2:7" ht="22.2" customHeight="1" x14ac:dyDescent="0.3">
      <c r="B13" s="2" t="s">
        <v>13</v>
      </c>
      <c r="C13" s="8">
        <v>1200</v>
      </c>
      <c r="D13" s="6">
        <v>0.4</v>
      </c>
      <c r="E13" s="2">
        <f t="shared" si="0"/>
        <v>1680</v>
      </c>
      <c r="F13" s="2">
        <f t="shared" si="1"/>
        <v>480</v>
      </c>
      <c r="G13" s="7">
        <f t="shared" si="2"/>
        <v>28.571428571428569</v>
      </c>
    </row>
    <row r="14" spans="2:7" ht="22.2" customHeight="1" x14ac:dyDescent="0.3">
      <c r="B14" s="2" t="s">
        <v>14</v>
      </c>
      <c r="C14" s="3">
        <v>150</v>
      </c>
      <c r="D14" s="6">
        <v>0.7</v>
      </c>
      <c r="E14" s="2">
        <f t="shared" si="0"/>
        <v>255</v>
      </c>
      <c r="F14" s="2">
        <f t="shared" si="1"/>
        <v>105</v>
      </c>
      <c r="G14" s="7">
        <f t="shared" si="2"/>
        <v>41.17647058823529</v>
      </c>
    </row>
    <row r="15" spans="2:7" ht="22.2" customHeight="1" x14ac:dyDescent="0.3">
      <c r="B15" s="2" t="s">
        <v>15</v>
      </c>
      <c r="C15" s="3">
        <v>50</v>
      </c>
      <c r="D15" s="6">
        <v>0.8</v>
      </c>
      <c r="E15" s="2">
        <f t="shared" si="0"/>
        <v>90</v>
      </c>
      <c r="F15" s="2">
        <f t="shared" si="1"/>
        <v>40</v>
      </c>
      <c r="G15" s="7">
        <f t="shared" si="2"/>
        <v>44.444444444444443</v>
      </c>
    </row>
    <row r="16" spans="2:7" ht="22.2" customHeight="1" x14ac:dyDescent="0.3">
      <c r="B16" s="2" t="s">
        <v>16</v>
      </c>
      <c r="C16" s="3">
        <v>300</v>
      </c>
      <c r="D16" s="6">
        <v>0.6</v>
      </c>
      <c r="E16" s="2">
        <f t="shared" si="0"/>
        <v>480</v>
      </c>
      <c r="F16" s="2">
        <f t="shared" si="1"/>
        <v>180</v>
      </c>
      <c r="G16" s="7">
        <f t="shared" si="2"/>
        <v>37.5</v>
      </c>
    </row>
    <row r="17" spans="2:7" ht="22.2" customHeight="1" x14ac:dyDescent="0.3">
      <c r="B17" s="2" t="s">
        <v>17</v>
      </c>
      <c r="C17" s="3">
        <v>250</v>
      </c>
      <c r="D17" s="6">
        <v>0.55000000000000004</v>
      </c>
      <c r="E17" s="2">
        <f t="shared" si="0"/>
        <v>387.5</v>
      </c>
      <c r="F17" s="2">
        <f t="shared" si="1"/>
        <v>137.5</v>
      </c>
      <c r="G17" s="7">
        <f t="shared" si="2"/>
        <v>35.483870967741936</v>
      </c>
    </row>
    <row r="18" spans="2:7" ht="22.2" customHeight="1" x14ac:dyDescent="0.3">
      <c r="B18" s="2" t="s">
        <v>18</v>
      </c>
      <c r="C18" s="3">
        <v>180</v>
      </c>
      <c r="D18" s="6">
        <v>0.5</v>
      </c>
      <c r="E18" s="2">
        <f t="shared" si="0"/>
        <v>270</v>
      </c>
      <c r="F18" s="2">
        <f t="shared" si="1"/>
        <v>90</v>
      </c>
      <c r="G18" s="7">
        <f t="shared" si="2"/>
        <v>33.333333333333329</v>
      </c>
    </row>
    <row r="19" spans="2:7" ht="22.2" customHeight="1" x14ac:dyDescent="0.3">
      <c r="B19" s="2" t="s">
        <v>19</v>
      </c>
      <c r="C19" s="3">
        <v>120</v>
      </c>
      <c r="D19" s="6">
        <v>0.45</v>
      </c>
      <c r="E19" s="2">
        <f t="shared" si="0"/>
        <v>174</v>
      </c>
      <c r="F19" s="2">
        <f t="shared" si="1"/>
        <v>54</v>
      </c>
      <c r="G19" s="7">
        <f t="shared" si="2"/>
        <v>31.03448275862069</v>
      </c>
    </row>
    <row r="20" spans="2:7" ht="22.2" customHeight="1" x14ac:dyDescent="0.3">
      <c r="B20" s="2" t="s">
        <v>20</v>
      </c>
      <c r="C20" s="3">
        <v>160</v>
      </c>
      <c r="D20" s="6">
        <v>0.6</v>
      </c>
      <c r="E20" s="2">
        <f t="shared" si="0"/>
        <v>256</v>
      </c>
      <c r="F20" s="2">
        <f t="shared" si="1"/>
        <v>96</v>
      </c>
      <c r="G20" s="7">
        <f t="shared" si="2"/>
        <v>37.5</v>
      </c>
    </row>
    <row r="21" spans="2:7" ht="22.2" customHeight="1" x14ac:dyDescent="0.3">
      <c r="B21" s="2" t="s">
        <v>21</v>
      </c>
      <c r="C21" s="3">
        <v>200</v>
      </c>
      <c r="D21" s="6">
        <v>0.3</v>
      </c>
      <c r="E21" s="2">
        <f>C21*(1+D21)</f>
        <v>260</v>
      </c>
      <c r="F21" s="2">
        <f>E21-C21</f>
        <v>60</v>
      </c>
      <c r="G21" s="7">
        <f>F21/E21*100</f>
        <v>23.076923076923077</v>
      </c>
    </row>
  </sheetData>
  <mergeCells count="1">
    <mergeCell ref="B1:G3"/>
  </mergeCells>
  <conditionalFormatting sqref="G6:G21">
    <cfRule type="expression" dxfId="1" priority="1">
      <formula>$G6&gt;=30</formula>
    </cfRule>
    <cfRule type="expression" dxfId="0" priority="2">
      <formula>$G6&lt;30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1530B-2459-44B1-8AC8-ACADE92B5ED3}">
  <dimension ref="A2:B14"/>
  <sheetViews>
    <sheetView showGridLines="0" workbookViewId="0">
      <selection activeCell="E8" sqref="E8"/>
    </sheetView>
  </sheetViews>
  <sheetFormatPr defaultRowHeight="14.4" x14ac:dyDescent="0.3"/>
  <cols>
    <col min="1" max="1" width="20.77734375" style="17" customWidth="1"/>
    <col min="2" max="2" width="79.21875" style="17" bestFit="1" customWidth="1"/>
    <col min="3" max="16384" width="8.88671875" style="17"/>
  </cols>
  <sheetData>
    <row r="2" spans="1:2" ht="28.8" customHeight="1" x14ac:dyDescent="0.65">
      <c r="A2" s="20" t="s">
        <v>44</v>
      </c>
      <c r="B2" s="21"/>
    </row>
    <row r="3" spans="1:2" ht="17.399999999999999" customHeight="1" x14ac:dyDescent="0.3"/>
    <row r="4" spans="1:2" ht="24" customHeight="1" x14ac:dyDescent="0.3">
      <c r="A4" s="18" t="s">
        <v>27</v>
      </c>
      <c r="B4" s="18" t="s">
        <v>28</v>
      </c>
    </row>
    <row r="5" spans="1:2" ht="29.4" customHeight="1" x14ac:dyDescent="0.3">
      <c r="A5" s="15" t="s">
        <v>29</v>
      </c>
      <c r="B5" s="16" t="s">
        <v>30</v>
      </c>
    </row>
    <row r="6" spans="1:2" ht="29.4" customHeight="1" x14ac:dyDescent="0.3">
      <c r="A6" s="15" t="s">
        <v>31</v>
      </c>
      <c r="B6" s="16" t="s">
        <v>32</v>
      </c>
    </row>
    <row r="7" spans="1:2" ht="29.4" customHeight="1" x14ac:dyDescent="0.3">
      <c r="A7" s="15" t="s">
        <v>33</v>
      </c>
      <c r="B7" s="16" t="s">
        <v>45</v>
      </c>
    </row>
    <row r="8" spans="1:2" ht="29.4" customHeight="1" x14ac:dyDescent="0.3">
      <c r="A8" s="15" t="s">
        <v>34</v>
      </c>
      <c r="B8" s="16" t="s">
        <v>35</v>
      </c>
    </row>
    <row r="9" spans="1:2" ht="29.4" customHeight="1" x14ac:dyDescent="0.3">
      <c r="A9" s="15" t="s">
        <v>36</v>
      </c>
      <c r="B9" s="16" t="s">
        <v>37</v>
      </c>
    </row>
    <row r="10" spans="1:2" ht="29.4" customHeight="1" x14ac:dyDescent="0.3">
      <c r="A10" s="15" t="s">
        <v>38</v>
      </c>
      <c r="B10" s="16" t="s">
        <v>46</v>
      </c>
    </row>
    <row r="11" spans="1:2" ht="29.4" customHeight="1" x14ac:dyDescent="0.3">
      <c r="A11" s="15" t="s">
        <v>39</v>
      </c>
      <c r="B11" s="16" t="s">
        <v>40</v>
      </c>
    </row>
    <row r="12" spans="1:2" ht="29.4" customHeight="1" x14ac:dyDescent="0.3">
      <c r="A12" s="15" t="s">
        <v>41</v>
      </c>
      <c r="B12" s="16" t="s">
        <v>47</v>
      </c>
    </row>
    <row r="13" spans="1:2" ht="29.4" customHeight="1" x14ac:dyDescent="0.3">
      <c r="A13" s="15" t="s">
        <v>42</v>
      </c>
      <c r="B13" s="16" t="s">
        <v>48</v>
      </c>
    </row>
    <row r="14" spans="1:2" ht="29.4" customHeight="1" x14ac:dyDescent="0.3">
      <c r="A14" s="15" t="s">
        <v>43</v>
      </c>
      <c r="B14" s="16" t="s">
        <v>49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3F0C-038C-4F29-B26D-59F633E6A43B}">
  <dimension ref="A3:F20"/>
  <sheetViews>
    <sheetView showGridLines="0" workbookViewId="0">
      <selection activeCell="E3" sqref="E3:G4"/>
    </sheetView>
  </sheetViews>
  <sheetFormatPr defaultRowHeight="14.4" x14ac:dyDescent="0.3"/>
  <cols>
    <col min="1" max="1" width="12.5546875" bestFit="1" customWidth="1"/>
    <col min="2" max="2" width="18.33203125" bestFit="1" customWidth="1"/>
    <col min="3" max="3" width="20.109375" bestFit="1" customWidth="1"/>
    <col min="4" max="4" width="1.88671875" customWidth="1"/>
    <col min="5" max="5" width="14.44140625" bestFit="1" customWidth="1"/>
    <col min="6" max="6" width="20.109375" bestFit="1" customWidth="1"/>
    <col min="7" max="7" width="18.33203125" bestFit="1" customWidth="1"/>
    <col min="8" max="8" width="1.5546875" customWidth="1"/>
    <col min="9" max="9" width="14.44140625" bestFit="1" customWidth="1"/>
    <col min="10" max="10" width="16.21875" bestFit="1" customWidth="1"/>
    <col min="11" max="11" width="18.33203125" bestFit="1" customWidth="1"/>
  </cols>
  <sheetData>
    <row r="3" spans="1:3" x14ac:dyDescent="0.3">
      <c r="A3" s="10" t="s">
        <v>23</v>
      </c>
      <c r="B3" s="11" t="s">
        <v>25</v>
      </c>
      <c r="C3" s="11" t="s">
        <v>26</v>
      </c>
    </row>
    <row r="4" spans="1:3" x14ac:dyDescent="0.3">
      <c r="A4" s="12" t="s">
        <v>11</v>
      </c>
      <c r="B4" s="11">
        <v>220</v>
      </c>
      <c r="C4" s="13">
        <v>35.483870967741936</v>
      </c>
    </row>
    <row r="5" spans="1:3" x14ac:dyDescent="0.3">
      <c r="A5" s="12" t="s">
        <v>14</v>
      </c>
      <c r="B5" s="11">
        <v>105</v>
      </c>
      <c r="C5" s="13">
        <v>41.17647058823529</v>
      </c>
    </row>
    <row r="6" spans="1:3" x14ac:dyDescent="0.3">
      <c r="A6" s="12" t="s">
        <v>10</v>
      </c>
      <c r="B6" s="11">
        <v>60</v>
      </c>
      <c r="C6" s="13">
        <v>37.5</v>
      </c>
    </row>
    <row r="7" spans="1:3" x14ac:dyDescent="0.3">
      <c r="A7" s="12" t="s">
        <v>20</v>
      </c>
      <c r="B7" s="11">
        <v>96</v>
      </c>
      <c r="C7" s="13">
        <v>37.5</v>
      </c>
    </row>
    <row r="8" spans="1:3" x14ac:dyDescent="0.3">
      <c r="A8" s="12" t="s">
        <v>18</v>
      </c>
      <c r="B8" s="11">
        <v>90</v>
      </c>
      <c r="C8" s="13">
        <v>33.333333333333329</v>
      </c>
    </row>
    <row r="9" spans="1:3" x14ac:dyDescent="0.3">
      <c r="A9" s="12" t="s">
        <v>9</v>
      </c>
      <c r="B9" s="11">
        <v>630</v>
      </c>
      <c r="C9" s="13">
        <v>41.17647058823529</v>
      </c>
    </row>
    <row r="10" spans="1:3" x14ac:dyDescent="0.3">
      <c r="A10" s="12" t="s">
        <v>7</v>
      </c>
      <c r="B10" s="11">
        <v>390</v>
      </c>
      <c r="C10" s="13">
        <v>39.393939393939391</v>
      </c>
    </row>
    <row r="11" spans="1:3" x14ac:dyDescent="0.3">
      <c r="A11" s="12" t="s">
        <v>19</v>
      </c>
      <c r="B11" s="11">
        <v>54</v>
      </c>
      <c r="C11" s="13">
        <v>31.03448275862069</v>
      </c>
    </row>
    <row r="12" spans="1:3" x14ac:dyDescent="0.3">
      <c r="A12" s="12" t="s">
        <v>8</v>
      </c>
      <c r="B12" s="11">
        <v>139.99999999999994</v>
      </c>
      <c r="C12" s="13">
        <v>28.571428571428566</v>
      </c>
    </row>
    <row r="13" spans="1:3" x14ac:dyDescent="0.3">
      <c r="A13" s="12" t="s">
        <v>12</v>
      </c>
      <c r="B13" s="11">
        <v>400</v>
      </c>
      <c r="C13" s="13">
        <v>33.333333333333329</v>
      </c>
    </row>
    <row r="14" spans="1:3" x14ac:dyDescent="0.3">
      <c r="A14" s="12" t="s">
        <v>21</v>
      </c>
      <c r="B14" s="11">
        <v>60</v>
      </c>
      <c r="C14" s="13">
        <v>23.076923076923077</v>
      </c>
    </row>
    <row r="15" spans="1:3" x14ac:dyDescent="0.3">
      <c r="A15" s="12" t="s">
        <v>15</v>
      </c>
      <c r="B15" s="11">
        <v>40</v>
      </c>
      <c r="C15" s="13">
        <v>44.444444444444443</v>
      </c>
    </row>
    <row r="16" spans="1:3" x14ac:dyDescent="0.3">
      <c r="A16" s="12" t="s">
        <v>16</v>
      </c>
      <c r="B16" s="11">
        <v>180</v>
      </c>
      <c r="C16" s="13">
        <v>37.5</v>
      </c>
    </row>
    <row r="17" spans="1:6" x14ac:dyDescent="0.3">
      <c r="A17" s="12" t="s">
        <v>6</v>
      </c>
      <c r="B17" s="11">
        <v>50</v>
      </c>
      <c r="C17" s="13">
        <v>33.333333333333329</v>
      </c>
    </row>
    <row r="18" spans="1:6" x14ac:dyDescent="0.3">
      <c r="A18" s="12" t="s">
        <v>17</v>
      </c>
      <c r="B18" s="11">
        <v>137.5</v>
      </c>
      <c r="C18" s="13">
        <v>35.483870967741936</v>
      </c>
    </row>
    <row r="19" spans="1:6" x14ac:dyDescent="0.3">
      <c r="A19" s="12" t="s">
        <v>13</v>
      </c>
      <c r="B19" s="11">
        <v>480</v>
      </c>
      <c r="C19" s="13">
        <v>28.571428571428569</v>
      </c>
      <c r="F19" s="9"/>
    </row>
    <row r="20" spans="1:6" x14ac:dyDescent="0.3">
      <c r="A20" s="12" t="s">
        <v>24</v>
      </c>
      <c r="B20" s="11">
        <v>3132.5</v>
      </c>
      <c r="C20" s="13">
        <v>35.057083120546196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Pricing &amp; Margin Analysis</vt:lpstr>
      <vt:lpstr>Project Overview</vt:lpstr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Anvay Gulwe</dc:creator>
  <cp:lastModifiedBy>Anvay Gulwe</cp:lastModifiedBy>
  <dcterms:created xsi:type="dcterms:W3CDTF">2025-07-20T12:05:58Z</dcterms:created>
  <dcterms:modified xsi:type="dcterms:W3CDTF">2025-08-05T14:36:35Z</dcterms:modified>
</cp:coreProperties>
</file>