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32dbdf67b1791cd/Study/mySQL/Coursera_Managing_Big_Data_with_MySQL/Capstone_Real_Estate_Profits_Data_Analytics/"/>
    </mc:Choice>
  </mc:AlternateContent>
  <xr:revisionPtr revIDLastSave="70" documentId="11_3940F3B4B93EA9A5C1B6C8FA43D928B1CD6F1012" xr6:coauthVersionLast="32" xr6:coauthVersionMax="32" xr10:uidLastSave="{D046B722-1A44-4ACD-923F-D36ACE2505DC}"/>
  <bookViews>
    <workbookView xWindow="0" yWindow="504" windowWidth="23040" windowHeight="7992" tabRatio="500" xr2:uid="{00000000-000D-0000-FFFF-FFFF00000000}"/>
  </bookViews>
  <sheets>
    <sheet name="&quot;Solver&quot; Rent Optimization" sheetId="3" r:id="rId1"/>
  </sheets>
  <definedNames>
    <definedName name="solver_adj" localSheetId="0" hidden="1">'"Solver" Rent Optimization'!$O$127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'"Solver" Rent Optimization'!$P$127</definedName>
    <definedName name="solver_lhs2" localSheetId="0" hidden="1">'"Solver" Rent Optimization'!$P$127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'"Solver" Rent Optimization'!$S$127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0.9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3" l="1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P36" i="3"/>
  <c r="Q36" i="3"/>
  <c r="R36" i="3"/>
  <c r="S3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P60" i="3"/>
  <c r="Q60" i="3"/>
  <c r="R60" i="3"/>
  <c r="S60" i="3"/>
  <c r="P61" i="3"/>
  <c r="Q61" i="3"/>
  <c r="R61" i="3"/>
  <c r="S61" i="3"/>
  <c r="P62" i="3"/>
  <c r="Q62" i="3"/>
  <c r="R62" i="3"/>
  <c r="S62" i="3"/>
  <c r="P63" i="3"/>
  <c r="Q63" i="3"/>
  <c r="R63" i="3"/>
  <c r="S63" i="3"/>
  <c r="P64" i="3"/>
  <c r="Q64" i="3"/>
  <c r="R64" i="3"/>
  <c r="S64" i="3"/>
  <c r="P65" i="3"/>
  <c r="Q65" i="3"/>
  <c r="R65" i="3"/>
  <c r="S65" i="3"/>
  <c r="P66" i="3"/>
  <c r="Q66" i="3"/>
  <c r="R66" i="3"/>
  <c r="S66" i="3"/>
  <c r="P67" i="3"/>
  <c r="Q67" i="3"/>
  <c r="R67" i="3"/>
  <c r="S67" i="3"/>
  <c r="P68" i="3"/>
  <c r="Q68" i="3"/>
  <c r="R68" i="3"/>
  <c r="S68" i="3"/>
  <c r="P69" i="3"/>
  <c r="Q69" i="3"/>
  <c r="R69" i="3"/>
  <c r="S69" i="3"/>
  <c r="P70" i="3"/>
  <c r="Q70" i="3"/>
  <c r="R70" i="3"/>
  <c r="S70" i="3"/>
  <c r="P71" i="3"/>
  <c r="Q71" i="3"/>
  <c r="R71" i="3"/>
  <c r="S71" i="3"/>
  <c r="P72" i="3"/>
  <c r="Q72" i="3"/>
  <c r="R72" i="3"/>
  <c r="S72" i="3"/>
  <c r="P73" i="3"/>
  <c r="Q73" i="3"/>
  <c r="R73" i="3"/>
  <c r="S73" i="3"/>
  <c r="P74" i="3"/>
  <c r="Q74" i="3"/>
  <c r="R74" i="3"/>
  <c r="S74" i="3"/>
  <c r="P75" i="3"/>
  <c r="Q75" i="3"/>
  <c r="R75" i="3"/>
  <c r="S75" i="3"/>
  <c r="P76" i="3"/>
  <c r="Q76" i="3"/>
  <c r="R76" i="3"/>
  <c r="S76" i="3"/>
  <c r="P77" i="3"/>
  <c r="Q77" i="3"/>
  <c r="R77" i="3"/>
  <c r="S77" i="3"/>
  <c r="P78" i="3"/>
  <c r="Q78" i="3"/>
  <c r="R78" i="3"/>
  <c r="S78" i="3"/>
  <c r="P79" i="3"/>
  <c r="Q79" i="3"/>
  <c r="R79" i="3"/>
  <c r="S79" i="3"/>
  <c r="P80" i="3"/>
  <c r="Q80" i="3"/>
  <c r="R80" i="3"/>
  <c r="S80" i="3"/>
  <c r="P81" i="3"/>
  <c r="Q81" i="3"/>
  <c r="R81" i="3"/>
  <c r="S81" i="3"/>
  <c r="P82" i="3"/>
  <c r="Q82" i="3"/>
  <c r="R82" i="3"/>
  <c r="S82" i="3"/>
  <c r="P83" i="3"/>
  <c r="Q83" i="3"/>
  <c r="R83" i="3"/>
  <c r="S83" i="3"/>
  <c r="P84" i="3"/>
  <c r="Q84" i="3"/>
  <c r="R84" i="3"/>
  <c r="S84" i="3"/>
  <c r="P85" i="3"/>
  <c r="Q85" i="3"/>
  <c r="R85" i="3"/>
  <c r="S85" i="3"/>
  <c r="P86" i="3"/>
  <c r="Q86" i="3"/>
  <c r="R86" i="3"/>
  <c r="S86" i="3"/>
  <c r="P87" i="3"/>
  <c r="Q87" i="3"/>
  <c r="R87" i="3"/>
  <c r="S87" i="3"/>
  <c r="P88" i="3"/>
  <c r="Q88" i="3"/>
  <c r="R88" i="3"/>
  <c r="S88" i="3"/>
  <c r="P89" i="3"/>
  <c r="Q89" i="3"/>
  <c r="R89" i="3"/>
  <c r="S89" i="3"/>
  <c r="P90" i="3"/>
  <c r="Q90" i="3"/>
  <c r="R90" i="3"/>
  <c r="S90" i="3"/>
  <c r="P91" i="3"/>
  <c r="Q91" i="3"/>
  <c r="R91" i="3"/>
  <c r="S91" i="3"/>
  <c r="P92" i="3"/>
  <c r="Q92" i="3"/>
  <c r="R92" i="3"/>
  <c r="S92" i="3"/>
  <c r="P93" i="3"/>
  <c r="Q93" i="3"/>
  <c r="R93" i="3"/>
  <c r="S93" i="3"/>
  <c r="P94" i="3"/>
  <c r="Q94" i="3"/>
  <c r="R94" i="3"/>
  <c r="S94" i="3"/>
  <c r="P95" i="3"/>
  <c r="Q95" i="3"/>
  <c r="R95" i="3"/>
  <c r="S95" i="3"/>
  <c r="P96" i="3"/>
  <c r="Q96" i="3"/>
  <c r="R96" i="3"/>
  <c r="S96" i="3"/>
  <c r="P97" i="3"/>
  <c r="Q97" i="3"/>
  <c r="R97" i="3"/>
  <c r="S97" i="3"/>
  <c r="P98" i="3"/>
  <c r="Q98" i="3"/>
  <c r="R98" i="3"/>
  <c r="S98" i="3"/>
  <c r="P99" i="3"/>
  <c r="Q99" i="3"/>
  <c r="R99" i="3"/>
  <c r="S99" i="3"/>
  <c r="P100" i="3"/>
  <c r="Q100" i="3"/>
  <c r="R100" i="3"/>
  <c r="S100" i="3"/>
  <c r="P101" i="3"/>
  <c r="Q101" i="3"/>
  <c r="R101" i="3"/>
  <c r="S101" i="3"/>
  <c r="P102" i="3"/>
  <c r="Q102" i="3"/>
  <c r="R102" i="3"/>
  <c r="S102" i="3"/>
  <c r="P103" i="3"/>
  <c r="Q103" i="3"/>
  <c r="R103" i="3"/>
  <c r="S103" i="3"/>
  <c r="P104" i="3"/>
  <c r="Q104" i="3"/>
  <c r="R104" i="3"/>
  <c r="S104" i="3"/>
  <c r="P105" i="3"/>
  <c r="Q105" i="3"/>
  <c r="R105" i="3"/>
  <c r="S105" i="3"/>
  <c r="P106" i="3"/>
  <c r="Q106" i="3"/>
  <c r="R106" i="3"/>
  <c r="S106" i="3"/>
  <c r="P107" i="3"/>
  <c r="Q107" i="3"/>
  <c r="R107" i="3"/>
  <c r="S107" i="3"/>
  <c r="P108" i="3"/>
  <c r="Q108" i="3"/>
  <c r="R108" i="3"/>
  <c r="S108" i="3"/>
  <c r="P109" i="3"/>
  <c r="Q109" i="3"/>
  <c r="R109" i="3"/>
  <c r="S109" i="3"/>
  <c r="P110" i="3"/>
  <c r="Q110" i="3"/>
  <c r="R110" i="3"/>
  <c r="S110" i="3"/>
  <c r="P111" i="3"/>
  <c r="Q111" i="3"/>
  <c r="R111" i="3"/>
  <c r="S111" i="3"/>
  <c r="P112" i="3"/>
  <c r="Q112" i="3"/>
  <c r="R112" i="3"/>
  <c r="S112" i="3"/>
  <c r="P113" i="3"/>
  <c r="Q113" i="3"/>
  <c r="R113" i="3"/>
  <c r="S113" i="3"/>
  <c r="P114" i="3"/>
  <c r="Q114" i="3"/>
  <c r="R114" i="3"/>
  <c r="S114" i="3"/>
  <c r="P115" i="3"/>
  <c r="Q115" i="3"/>
  <c r="R115" i="3"/>
  <c r="S115" i="3"/>
  <c r="P116" i="3"/>
  <c r="Q116" i="3"/>
  <c r="R116" i="3"/>
  <c r="S116" i="3"/>
  <c r="P117" i="3"/>
  <c r="Q117" i="3"/>
  <c r="R117" i="3"/>
  <c r="S117" i="3"/>
  <c r="P118" i="3"/>
  <c r="Q118" i="3"/>
  <c r="R118" i="3"/>
  <c r="S118" i="3"/>
  <c r="P119" i="3"/>
  <c r="Q119" i="3"/>
  <c r="R119" i="3"/>
  <c r="S119" i="3"/>
  <c r="P120" i="3"/>
  <c r="Q120" i="3"/>
  <c r="R120" i="3"/>
  <c r="S120" i="3"/>
  <c r="P121" i="3"/>
  <c r="Q121" i="3"/>
  <c r="R121" i="3"/>
  <c r="S121" i="3"/>
  <c r="P122" i="3"/>
  <c r="Q122" i="3"/>
  <c r="R122" i="3"/>
  <c r="S122" i="3"/>
  <c r="P123" i="3"/>
  <c r="Q123" i="3"/>
  <c r="R123" i="3"/>
  <c r="S123" i="3"/>
  <c r="P124" i="3"/>
  <c r="Q124" i="3"/>
  <c r="R124" i="3"/>
  <c r="S124" i="3"/>
  <c r="P125" i="3"/>
  <c r="Q125" i="3"/>
  <c r="R125" i="3"/>
  <c r="S125" i="3"/>
  <c r="P126" i="3"/>
  <c r="Q126" i="3"/>
  <c r="R126" i="3"/>
  <c r="S126" i="3"/>
  <c r="P127" i="3"/>
  <c r="Q127" i="3"/>
  <c r="R127" i="3"/>
  <c r="S127" i="3"/>
  <c r="P128" i="3"/>
  <c r="Q128" i="3"/>
  <c r="R128" i="3"/>
  <c r="S128" i="3"/>
  <c r="P129" i="3"/>
  <c r="Q129" i="3"/>
  <c r="R129" i="3"/>
  <c r="S129" i="3"/>
  <c r="P130" i="3"/>
  <c r="Q130" i="3"/>
  <c r="R130" i="3"/>
  <c r="S130" i="3"/>
  <c r="P131" i="3"/>
  <c r="Q131" i="3"/>
  <c r="R131" i="3"/>
  <c r="S131" i="3"/>
  <c r="P132" i="3"/>
  <c r="Q132" i="3"/>
  <c r="R132" i="3"/>
  <c r="S132" i="3"/>
  <c r="P133" i="3"/>
  <c r="Q133" i="3"/>
  <c r="R133" i="3"/>
  <c r="S133" i="3"/>
  <c r="P134" i="3"/>
  <c r="Q134" i="3"/>
  <c r="R134" i="3"/>
  <c r="S134" i="3"/>
  <c r="P135" i="3"/>
  <c r="Q135" i="3"/>
  <c r="R135" i="3"/>
  <c r="S135" i="3"/>
  <c r="P136" i="3"/>
  <c r="Q136" i="3"/>
  <c r="R136" i="3"/>
  <c r="S136" i="3"/>
  <c r="P137" i="3"/>
  <c r="Q137" i="3"/>
  <c r="R137" i="3"/>
  <c r="S137" i="3"/>
  <c r="P138" i="3"/>
  <c r="Q138" i="3"/>
  <c r="R138" i="3"/>
  <c r="S138" i="3"/>
  <c r="P139" i="3"/>
  <c r="Q139" i="3"/>
  <c r="R139" i="3"/>
  <c r="S139" i="3"/>
  <c r="P140" i="3"/>
  <c r="Q140" i="3"/>
  <c r="R140" i="3"/>
  <c r="S140" i="3"/>
  <c r="P141" i="3"/>
  <c r="Q141" i="3"/>
  <c r="R141" i="3"/>
  <c r="S141" i="3"/>
  <c r="P142" i="3"/>
  <c r="Q142" i="3"/>
  <c r="R142" i="3"/>
  <c r="S142" i="3"/>
  <c r="P143" i="3"/>
  <c r="Q143" i="3"/>
  <c r="R143" i="3"/>
  <c r="S143" i="3"/>
  <c r="P144" i="3"/>
  <c r="Q144" i="3"/>
  <c r="R144" i="3"/>
  <c r="S144" i="3"/>
  <c r="P145" i="3"/>
  <c r="Q145" i="3"/>
  <c r="R145" i="3"/>
  <c r="S145" i="3"/>
  <c r="P146" i="3"/>
  <c r="Q146" i="3"/>
  <c r="R146" i="3"/>
  <c r="S146" i="3"/>
  <c r="P147" i="3"/>
  <c r="Q147" i="3"/>
  <c r="R147" i="3"/>
  <c r="S147" i="3"/>
  <c r="P148" i="3"/>
  <c r="Q148" i="3"/>
  <c r="R148" i="3"/>
  <c r="S148" i="3"/>
  <c r="P149" i="3"/>
  <c r="Q149" i="3"/>
  <c r="R149" i="3"/>
  <c r="S149" i="3"/>
  <c r="P150" i="3"/>
  <c r="Q150" i="3"/>
  <c r="R150" i="3"/>
  <c r="S150" i="3"/>
  <c r="P151" i="3"/>
  <c r="Q151" i="3"/>
  <c r="R151" i="3"/>
  <c r="S151" i="3"/>
  <c r="P152" i="3"/>
  <c r="Q152" i="3"/>
  <c r="R152" i="3"/>
  <c r="S152" i="3"/>
  <c r="P153" i="3"/>
  <c r="Q153" i="3"/>
  <c r="R153" i="3"/>
  <c r="S153" i="3"/>
  <c r="P154" i="3"/>
  <c r="Q154" i="3"/>
  <c r="R154" i="3"/>
  <c r="S154" i="3"/>
  <c r="P155" i="3"/>
  <c r="Q155" i="3"/>
  <c r="R155" i="3"/>
  <c r="S155" i="3"/>
  <c r="P156" i="3"/>
  <c r="Q156" i="3"/>
  <c r="R156" i="3"/>
  <c r="S156" i="3"/>
  <c r="P157" i="3"/>
  <c r="Q157" i="3"/>
  <c r="R157" i="3"/>
  <c r="S157" i="3"/>
  <c r="P158" i="3"/>
  <c r="Q158" i="3"/>
  <c r="R158" i="3"/>
  <c r="S158" i="3"/>
  <c r="P159" i="3"/>
  <c r="Q159" i="3"/>
  <c r="R159" i="3"/>
  <c r="S159" i="3"/>
  <c r="P160" i="3"/>
  <c r="Q160" i="3"/>
  <c r="R160" i="3"/>
  <c r="S160" i="3"/>
  <c r="P161" i="3"/>
  <c r="Q161" i="3"/>
  <c r="R161" i="3"/>
  <c r="S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P166" i="3"/>
  <c r="Q166" i="3"/>
  <c r="R166" i="3"/>
  <c r="S166" i="3"/>
  <c r="P167" i="3"/>
  <c r="Q167" i="3"/>
  <c r="R167" i="3"/>
  <c r="S167" i="3"/>
  <c r="P168" i="3"/>
  <c r="Q168" i="3"/>
  <c r="R168" i="3"/>
  <c r="S168" i="3"/>
  <c r="P169" i="3"/>
  <c r="Q169" i="3"/>
  <c r="R169" i="3"/>
  <c r="S169" i="3"/>
  <c r="P170" i="3"/>
  <c r="Q170" i="3"/>
  <c r="R170" i="3"/>
  <c r="S170" i="3"/>
  <c r="P171" i="3"/>
  <c r="Q171" i="3"/>
  <c r="R171" i="3"/>
  <c r="S171" i="3"/>
  <c r="P172" i="3"/>
  <c r="Q172" i="3"/>
  <c r="R172" i="3"/>
  <c r="S172" i="3"/>
  <c r="P173" i="3"/>
  <c r="Q173" i="3"/>
  <c r="R173" i="3"/>
  <c r="S173" i="3"/>
  <c r="P174" i="3"/>
  <c r="Q174" i="3"/>
  <c r="R174" i="3"/>
  <c r="S174" i="3"/>
  <c r="P175" i="3"/>
  <c r="Q175" i="3"/>
  <c r="R175" i="3"/>
  <c r="S175" i="3"/>
  <c r="P176" i="3"/>
  <c r="Q176" i="3"/>
  <c r="R176" i="3"/>
  <c r="S176" i="3"/>
  <c r="P177" i="3"/>
  <c r="Q177" i="3"/>
  <c r="R177" i="3"/>
  <c r="S177" i="3"/>
  <c r="P178" i="3"/>
  <c r="Q178" i="3"/>
  <c r="R178" i="3"/>
  <c r="S178" i="3"/>
  <c r="P179" i="3"/>
  <c r="Q179" i="3"/>
  <c r="R179" i="3"/>
  <c r="S179" i="3"/>
  <c r="P180" i="3"/>
  <c r="Q180" i="3"/>
  <c r="R180" i="3"/>
  <c r="S180" i="3"/>
  <c r="P181" i="3"/>
  <c r="Q181" i="3"/>
  <c r="R181" i="3"/>
  <c r="S181" i="3"/>
  <c r="P182" i="3"/>
  <c r="Q182" i="3"/>
  <c r="R182" i="3"/>
  <c r="S182" i="3"/>
  <c r="P183" i="3"/>
  <c r="Q183" i="3"/>
  <c r="R183" i="3"/>
  <c r="S183" i="3"/>
  <c r="P184" i="3"/>
  <c r="Q184" i="3"/>
  <c r="R184" i="3"/>
  <c r="S184" i="3"/>
  <c r="P185" i="3"/>
  <c r="Q185" i="3"/>
  <c r="R185" i="3"/>
  <c r="S185" i="3"/>
  <c r="P186" i="3"/>
  <c r="Q186" i="3"/>
  <c r="R186" i="3"/>
  <c r="S186" i="3"/>
  <c r="P187" i="3"/>
  <c r="Q187" i="3"/>
  <c r="R187" i="3"/>
  <c r="S187" i="3"/>
  <c r="P188" i="3"/>
  <c r="Q188" i="3"/>
  <c r="R188" i="3"/>
  <c r="S188" i="3"/>
  <c r="P189" i="3"/>
  <c r="Q189" i="3"/>
  <c r="R189" i="3"/>
  <c r="S189" i="3"/>
  <c r="P190" i="3"/>
  <c r="Q190" i="3"/>
  <c r="R190" i="3"/>
  <c r="S190" i="3"/>
  <c r="P191" i="3"/>
  <c r="Q191" i="3"/>
  <c r="R191" i="3"/>
  <c r="S191" i="3"/>
  <c r="P192" i="3"/>
  <c r="Q192" i="3"/>
  <c r="R192" i="3"/>
  <c r="S192" i="3"/>
  <c r="P193" i="3"/>
  <c r="Q193" i="3"/>
  <c r="R193" i="3"/>
  <c r="S193" i="3"/>
  <c r="P194" i="3"/>
  <c r="Q194" i="3"/>
  <c r="R194" i="3"/>
  <c r="S194" i="3"/>
  <c r="P195" i="3"/>
  <c r="Q195" i="3"/>
  <c r="R195" i="3"/>
  <c r="S195" i="3"/>
  <c r="P196" i="3"/>
  <c r="Q196" i="3"/>
  <c r="R196" i="3"/>
  <c r="S196" i="3"/>
  <c r="P197" i="3"/>
  <c r="Q197" i="3"/>
  <c r="R197" i="3"/>
  <c r="S197" i="3"/>
  <c r="P198" i="3"/>
  <c r="Q198" i="3"/>
  <c r="R198" i="3"/>
  <c r="S198" i="3"/>
  <c r="P199" i="3"/>
  <c r="Q199" i="3"/>
  <c r="R199" i="3"/>
  <c r="S199" i="3"/>
  <c r="P200" i="3"/>
  <c r="Q200" i="3"/>
  <c r="R200" i="3"/>
  <c r="S200" i="3"/>
  <c r="P201" i="3"/>
  <c r="Q201" i="3"/>
  <c r="R201" i="3"/>
  <c r="S201" i="3"/>
  <c r="P202" i="3"/>
  <c r="Q202" i="3"/>
  <c r="R202" i="3"/>
  <c r="S202" i="3"/>
  <c r="P203" i="3"/>
  <c r="Q203" i="3"/>
  <c r="R203" i="3"/>
  <c r="S203" i="3"/>
  <c r="P204" i="3"/>
  <c r="Q204" i="3"/>
  <c r="R204" i="3"/>
  <c r="S204" i="3"/>
  <c r="P205" i="3"/>
  <c r="Q205" i="3"/>
  <c r="R205" i="3"/>
  <c r="S205" i="3"/>
  <c r="P206" i="3"/>
  <c r="Q206" i="3"/>
  <c r="R206" i="3"/>
  <c r="S206" i="3"/>
  <c r="P207" i="3"/>
  <c r="Q207" i="3"/>
  <c r="R207" i="3"/>
  <c r="S207" i="3"/>
  <c r="P208" i="3"/>
  <c r="Q208" i="3"/>
  <c r="R208" i="3"/>
  <c r="S208" i="3"/>
  <c r="P209" i="3"/>
  <c r="Q209" i="3"/>
  <c r="R209" i="3"/>
  <c r="S209" i="3"/>
  <c r="P210" i="3"/>
  <c r="Q210" i="3"/>
  <c r="R210" i="3"/>
  <c r="S210" i="3"/>
  <c r="P211" i="3"/>
  <c r="Q211" i="3"/>
  <c r="R211" i="3"/>
  <c r="S211" i="3"/>
  <c r="P212" i="3"/>
  <c r="Q212" i="3"/>
  <c r="R212" i="3"/>
  <c r="S212" i="3"/>
  <c r="P213" i="3"/>
  <c r="Q213" i="3"/>
  <c r="R213" i="3"/>
  <c r="S213" i="3"/>
  <c r="P214" i="3"/>
  <c r="Q214" i="3"/>
  <c r="R214" i="3"/>
  <c r="S214" i="3"/>
  <c r="P215" i="3"/>
  <c r="Q215" i="3"/>
  <c r="R215" i="3"/>
  <c r="S215" i="3"/>
  <c r="P216" i="3"/>
  <c r="Q216" i="3"/>
  <c r="R216" i="3"/>
  <c r="S216" i="3"/>
  <c r="P217" i="3"/>
  <c r="Q217" i="3"/>
  <c r="R217" i="3"/>
  <c r="S217" i="3"/>
  <c r="P218" i="3"/>
  <c r="Q218" i="3"/>
  <c r="R218" i="3"/>
  <c r="S218" i="3"/>
  <c r="P219" i="3"/>
  <c r="Q219" i="3"/>
  <c r="R219" i="3"/>
  <c r="S219" i="3"/>
  <c r="P220" i="3"/>
  <c r="Q220" i="3"/>
  <c r="R220" i="3"/>
  <c r="S220" i="3"/>
  <c r="P221" i="3"/>
  <c r="Q221" i="3"/>
  <c r="R221" i="3"/>
  <c r="S221" i="3"/>
  <c r="P222" i="3"/>
  <c r="Q222" i="3"/>
  <c r="R222" i="3"/>
  <c r="S222" i="3"/>
  <c r="P223" i="3"/>
  <c r="Q223" i="3"/>
  <c r="R223" i="3"/>
  <c r="S223" i="3"/>
  <c r="P224" i="3"/>
  <c r="Q224" i="3"/>
  <c r="R224" i="3"/>
  <c r="S224" i="3"/>
  <c r="P225" i="3"/>
  <c r="Q225" i="3"/>
  <c r="R225" i="3"/>
  <c r="S225" i="3"/>
  <c r="P226" i="3"/>
  <c r="Q226" i="3"/>
  <c r="R226" i="3"/>
  <c r="S226" i="3"/>
  <c r="P227" i="3"/>
  <c r="Q227" i="3"/>
  <c r="R227" i="3"/>
  <c r="S227" i="3"/>
  <c r="P228" i="3"/>
  <c r="Q228" i="3"/>
  <c r="R228" i="3"/>
  <c r="S228" i="3"/>
  <c r="P229" i="3"/>
  <c r="Q229" i="3"/>
  <c r="R229" i="3"/>
  <c r="S229" i="3"/>
  <c r="P230" i="3"/>
  <c r="Q230" i="3"/>
  <c r="R230" i="3"/>
  <c r="S230" i="3"/>
  <c r="P231" i="3"/>
  <c r="Q231" i="3"/>
  <c r="R231" i="3"/>
  <c r="S231" i="3"/>
  <c r="P232" i="3"/>
  <c r="Q232" i="3"/>
  <c r="R232" i="3"/>
  <c r="S232" i="3"/>
  <c r="P233" i="3"/>
  <c r="Q233" i="3"/>
  <c r="R233" i="3"/>
  <c r="S233" i="3"/>
  <c r="P234" i="3"/>
  <c r="Q234" i="3"/>
  <c r="R234" i="3"/>
  <c r="S234" i="3"/>
  <c r="P235" i="3"/>
  <c r="Q235" i="3"/>
  <c r="R235" i="3"/>
  <c r="S235" i="3"/>
  <c r="P236" i="3"/>
  <c r="Q236" i="3"/>
  <c r="R236" i="3"/>
  <c r="S236" i="3"/>
  <c r="P237" i="3"/>
  <c r="Q237" i="3"/>
  <c r="R237" i="3"/>
  <c r="S237" i="3"/>
  <c r="P238" i="3"/>
  <c r="Q238" i="3"/>
  <c r="R238" i="3"/>
  <c r="S238" i="3"/>
  <c r="P239" i="3"/>
  <c r="Q239" i="3"/>
  <c r="R239" i="3"/>
  <c r="S239" i="3"/>
  <c r="P240" i="3"/>
  <c r="Q240" i="3"/>
  <c r="R240" i="3"/>
  <c r="S240" i="3"/>
  <c r="P241" i="3"/>
  <c r="Q241" i="3"/>
  <c r="R241" i="3"/>
  <c r="S241" i="3"/>
  <c r="P242" i="3"/>
  <c r="Q242" i="3"/>
  <c r="R242" i="3"/>
  <c r="S242" i="3"/>
  <c r="P243" i="3"/>
  <c r="Q243" i="3"/>
  <c r="R243" i="3"/>
  <c r="S243" i="3"/>
  <c r="P244" i="3"/>
  <c r="Q244" i="3"/>
  <c r="R244" i="3"/>
  <c r="S244" i="3"/>
  <c r="P245" i="3"/>
  <c r="Q245" i="3"/>
  <c r="R245" i="3"/>
  <c r="S245" i="3"/>
  <c r="P246" i="3"/>
  <c r="Q246" i="3"/>
  <c r="R246" i="3"/>
  <c r="S246" i="3"/>
  <c r="P247" i="3"/>
  <c r="Q247" i="3"/>
  <c r="R247" i="3"/>
  <c r="S247" i="3"/>
  <c r="P4" i="3"/>
  <c r="Q4" i="3"/>
  <c r="R4" i="3"/>
  <c r="S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4" i="3"/>
  <c r="L247" i="3"/>
  <c r="K247" i="3"/>
  <c r="M247" i="3"/>
  <c r="L246" i="3"/>
  <c r="K246" i="3"/>
  <c r="M246" i="3"/>
  <c r="L245" i="3"/>
  <c r="K245" i="3"/>
  <c r="M245" i="3"/>
  <c r="L244" i="3"/>
  <c r="K244" i="3"/>
  <c r="M244" i="3"/>
  <c r="L243" i="3"/>
  <c r="K243" i="3"/>
  <c r="M243" i="3"/>
  <c r="L242" i="3"/>
  <c r="K242" i="3"/>
  <c r="M242" i="3"/>
  <c r="L241" i="3"/>
  <c r="K241" i="3"/>
  <c r="M241" i="3"/>
  <c r="L240" i="3"/>
  <c r="K240" i="3"/>
  <c r="M240" i="3"/>
  <c r="L239" i="3"/>
  <c r="K239" i="3"/>
  <c r="M239" i="3"/>
  <c r="L238" i="3"/>
  <c r="K238" i="3"/>
  <c r="M238" i="3"/>
  <c r="L237" i="3"/>
  <c r="K237" i="3"/>
  <c r="M237" i="3"/>
  <c r="L236" i="3"/>
  <c r="K236" i="3"/>
  <c r="M236" i="3"/>
  <c r="L235" i="3"/>
  <c r="K235" i="3"/>
  <c r="M235" i="3"/>
  <c r="L234" i="3"/>
  <c r="K234" i="3"/>
  <c r="M234" i="3"/>
  <c r="L233" i="3"/>
  <c r="K233" i="3"/>
  <c r="M233" i="3"/>
  <c r="L232" i="3"/>
  <c r="K232" i="3"/>
  <c r="M232" i="3"/>
  <c r="L231" i="3"/>
  <c r="K231" i="3"/>
  <c r="M231" i="3"/>
  <c r="L230" i="3"/>
  <c r="K230" i="3"/>
  <c r="M230" i="3"/>
  <c r="L229" i="3"/>
  <c r="K229" i="3"/>
  <c r="M229" i="3"/>
  <c r="L228" i="3"/>
  <c r="K228" i="3"/>
  <c r="M228" i="3"/>
  <c r="L227" i="3"/>
  <c r="K227" i="3"/>
  <c r="M227" i="3"/>
  <c r="L226" i="3"/>
  <c r="K226" i="3"/>
  <c r="M226" i="3"/>
  <c r="L225" i="3"/>
  <c r="K225" i="3"/>
  <c r="M225" i="3"/>
  <c r="L224" i="3"/>
  <c r="K224" i="3"/>
  <c r="M224" i="3"/>
  <c r="L223" i="3"/>
  <c r="K223" i="3"/>
  <c r="M223" i="3"/>
  <c r="L222" i="3"/>
  <c r="K222" i="3"/>
  <c r="M222" i="3"/>
  <c r="L221" i="3"/>
  <c r="K221" i="3"/>
  <c r="M221" i="3"/>
  <c r="L220" i="3"/>
  <c r="K220" i="3"/>
  <c r="M220" i="3"/>
  <c r="L219" i="3"/>
  <c r="K219" i="3"/>
  <c r="M219" i="3"/>
  <c r="L218" i="3"/>
  <c r="K218" i="3"/>
  <c r="M218" i="3"/>
  <c r="L217" i="3"/>
  <c r="K217" i="3"/>
  <c r="M217" i="3"/>
  <c r="L216" i="3"/>
  <c r="K216" i="3"/>
  <c r="M216" i="3"/>
  <c r="L215" i="3"/>
  <c r="K215" i="3"/>
  <c r="M215" i="3"/>
  <c r="L214" i="3"/>
  <c r="K214" i="3"/>
  <c r="M214" i="3"/>
  <c r="L213" i="3"/>
  <c r="K213" i="3"/>
  <c r="M213" i="3"/>
  <c r="L212" i="3"/>
  <c r="K212" i="3"/>
  <c r="M212" i="3"/>
  <c r="L211" i="3"/>
  <c r="K211" i="3"/>
  <c r="M211" i="3"/>
  <c r="L210" i="3"/>
  <c r="K210" i="3"/>
  <c r="M210" i="3"/>
  <c r="L209" i="3"/>
  <c r="K209" i="3"/>
  <c r="M209" i="3"/>
  <c r="L208" i="3"/>
  <c r="K208" i="3"/>
  <c r="M208" i="3"/>
  <c r="L207" i="3"/>
  <c r="K207" i="3"/>
  <c r="M207" i="3"/>
  <c r="L206" i="3"/>
  <c r="K206" i="3"/>
  <c r="M206" i="3"/>
  <c r="L205" i="3"/>
  <c r="K205" i="3"/>
  <c r="M205" i="3"/>
  <c r="L204" i="3"/>
  <c r="K204" i="3"/>
  <c r="M204" i="3"/>
  <c r="L203" i="3"/>
  <c r="K203" i="3"/>
  <c r="M203" i="3"/>
  <c r="L202" i="3"/>
  <c r="K202" i="3"/>
  <c r="M202" i="3"/>
  <c r="L201" i="3"/>
  <c r="K201" i="3"/>
  <c r="M201" i="3"/>
  <c r="L200" i="3"/>
  <c r="K200" i="3"/>
  <c r="M200" i="3"/>
  <c r="L199" i="3"/>
  <c r="K199" i="3"/>
  <c r="M199" i="3"/>
  <c r="L198" i="3"/>
  <c r="K198" i="3"/>
  <c r="M198" i="3"/>
  <c r="L197" i="3"/>
  <c r="K197" i="3"/>
  <c r="M197" i="3"/>
  <c r="L196" i="3"/>
  <c r="K196" i="3"/>
  <c r="M196" i="3"/>
  <c r="L195" i="3"/>
  <c r="K195" i="3"/>
  <c r="M195" i="3"/>
  <c r="L194" i="3"/>
  <c r="K194" i="3"/>
  <c r="M194" i="3"/>
  <c r="L193" i="3"/>
  <c r="K193" i="3"/>
  <c r="M193" i="3"/>
  <c r="L192" i="3"/>
  <c r="K192" i="3"/>
  <c r="M192" i="3"/>
  <c r="L191" i="3"/>
  <c r="K191" i="3"/>
  <c r="M191" i="3"/>
  <c r="L190" i="3"/>
  <c r="K190" i="3"/>
  <c r="M190" i="3"/>
  <c r="L189" i="3"/>
  <c r="K189" i="3"/>
  <c r="M189" i="3"/>
  <c r="L188" i="3"/>
  <c r="K188" i="3"/>
  <c r="M188" i="3"/>
  <c r="L187" i="3"/>
  <c r="K187" i="3"/>
  <c r="M187" i="3"/>
  <c r="L186" i="3"/>
  <c r="K186" i="3"/>
  <c r="M186" i="3"/>
  <c r="L185" i="3"/>
  <c r="K185" i="3"/>
  <c r="M185" i="3"/>
  <c r="L184" i="3"/>
  <c r="K184" i="3"/>
  <c r="M184" i="3"/>
  <c r="L183" i="3"/>
  <c r="K183" i="3"/>
  <c r="M183" i="3"/>
  <c r="L182" i="3"/>
  <c r="K182" i="3"/>
  <c r="M182" i="3"/>
  <c r="L181" i="3"/>
  <c r="K181" i="3"/>
  <c r="M181" i="3"/>
  <c r="L180" i="3"/>
  <c r="K180" i="3"/>
  <c r="M180" i="3"/>
  <c r="L179" i="3"/>
  <c r="K179" i="3"/>
  <c r="M179" i="3"/>
  <c r="L178" i="3"/>
  <c r="K178" i="3"/>
  <c r="M178" i="3"/>
  <c r="L177" i="3"/>
  <c r="K177" i="3"/>
  <c r="M177" i="3"/>
  <c r="L176" i="3"/>
  <c r="K176" i="3"/>
  <c r="M176" i="3"/>
  <c r="L175" i="3"/>
  <c r="K175" i="3"/>
  <c r="M175" i="3"/>
  <c r="L174" i="3"/>
  <c r="K174" i="3"/>
  <c r="M174" i="3"/>
  <c r="L173" i="3"/>
  <c r="K173" i="3"/>
  <c r="M173" i="3"/>
  <c r="L172" i="3"/>
  <c r="K172" i="3"/>
  <c r="M172" i="3"/>
  <c r="L171" i="3"/>
  <c r="K171" i="3"/>
  <c r="M171" i="3"/>
  <c r="L170" i="3"/>
  <c r="K170" i="3"/>
  <c r="M170" i="3"/>
  <c r="L169" i="3"/>
  <c r="K169" i="3"/>
  <c r="M169" i="3"/>
  <c r="L168" i="3"/>
  <c r="K168" i="3"/>
  <c r="M168" i="3"/>
  <c r="L167" i="3"/>
  <c r="K167" i="3"/>
  <c r="M167" i="3"/>
  <c r="L166" i="3"/>
  <c r="K166" i="3"/>
  <c r="M166" i="3"/>
  <c r="L165" i="3"/>
  <c r="K165" i="3"/>
  <c r="M165" i="3"/>
  <c r="L164" i="3"/>
  <c r="K164" i="3"/>
  <c r="M164" i="3"/>
  <c r="L163" i="3"/>
  <c r="K163" i="3"/>
  <c r="M163" i="3"/>
  <c r="L162" i="3"/>
  <c r="K162" i="3"/>
  <c r="M162" i="3"/>
  <c r="L161" i="3"/>
  <c r="K161" i="3"/>
  <c r="M161" i="3"/>
  <c r="L160" i="3"/>
  <c r="K160" i="3"/>
  <c r="M160" i="3"/>
  <c r="L159" i="3"/>
  <c r="K159" i="3"/>
  <c r="M159" i="3"/>
  <c r="L158" i="3"/>
  <c r="K158" i="3"/>
  <c r="M158" i="3"/>
  <c r="L157" i="3"/>
  <c r="K157" i="3"/>
  <c r="M157" i="3"/>
  <c r="L156" i="3"/>
  <c r="K156" i="3"/>
  <c r="M156" i="3"/>
  <c r="L155" i="3"/>
  <c r="K155" i="3"/>
  <c r="M155" i="3"/>
  <c r="L154" i="3"/>
  <c r="K154" i="3"/>
  <c r="M154" i="3"/>
  <c r="L153" i="3"/>
  <c r="K153" i="3"/>
  <c r="M153" i="3"/>
  <c r="L152" i="3"/>
  <c r="K152" i="3"/>
  <c r="M152" i="3"/>
  <c r="L151" i="3"/>
  <c r="K151" i="3"/>
  <c r="M151" i="3"/>
  <c r="L150" i="3"/>
  <c r="K150" i="3"/>
  <c r="M150" i="3"/>
  <c r="L149" i="3"/>
  <c r="K149" i="3"/>
  <c r="M149" i="3"/>
  <c r="L148" i="3"/>
  <c r="K148" i="3"/>
  <c r="M148" i="3"/>
  <c r="L147" i="3"/>
  <c r="K147" i="3"/>
  <c r="M147" i="3"/>
  <c r="L146" i="3"/>
  <c r="K146" i="3"/>
  <c r="M146" i="3"/>
  <c r="L145" i="3"/>
  <c r="K145" i="3"/>
  <c r="M145" i="3"/>
  <c r="L144" i="3"/>
  <c r="K144" i="3"/>
  <c r="M144" i="3"/>
  <c r="L143" i="3"/>
  <c r="K143" i="3"/>
  <c r="M143" i="3"/>
  <c r="L142" i="3"/>
  <c r="K142" i="3"/>
  <c r="M142" i="3"/>
  <c r="L141" i="3"/>
  <c r="K141" i="3"/>
  <c r="M141" i="3"/>
  <c r="L140" i="3"/>
  <c r="K140" i="3"/>
  <c r="M140" i="3"/>
  <c r="L139" i="3"/>
  <c r="K139" i="3"/>
  <c r="M139" i="3"/>
  <c r="L138" i="3"/>
  <c r="K138" i="3"/>
  <c r="M138" i="3"/>
  <c r="L137" i="3"/>
  <c r="K137" i="3"/>
  <c r="M137" i="3"/>
  <c r="L136" i="3"/>
  <c r="K136" i="3"/>
  <c r="M136" i="3"/>
  <c r="L135" i="3"/>
  <c r="K135" i="3"/>
  <c r="M135" i="3"/>
  <c r="L134" i="3"/>
  <c r="K134" i="3"/>
  <c r="M134" i="3"/>
  <c r="L133" i="3"/>
  <c r="K133" i="3"/>
  <c r="M133" i="3"/>
  <c r="L132" i="3"/>
  <c r="K132" i="3"/>
  <c r="M132" i="3"/>
  <c r="L131" i="3"/>
  <c r="K131" i="3"/>
  <c r="M131" i="3"/>
  <c r="L130" i="3"/>
  <c r="K130" i="3"/>
  <c r="M130" i="3"/>
  <c r="L129" i="3"/>
  <c r="K129" i="3"/>
  <c r="M129" i="3"/>
  <c r="L128" i="3"/>
  <c r="K128" i="3"/>
  <c r="M128" i="3"/>
  <c r="L127" i="3"/>
  <c r="K127" i="3"/>
  <c r="M127" i="3"/>
  <c r="L126" i="3"/>
  <c r="K126" i="3"/>
  <c r="M126" i="3"/>
  <c r="L125" i="3"/>
  <c r="K125" i="3"/>
  <c r="M125" i="3"/>
  <c r="L124" i="3"/>
  <c r="K124" i="3"/>
  <c r="M124" i="3"/>
  <c r="L123" i="3"/>
  <c r="K123" i="3"/>
  <c r="M123" i="3"/>
  <c r="L122" i="3"/>
  <c r="K122" i="3"/>
  <c r="M122" i="3"/>
  <c r="L121" i="3"/>
  <c r="K121" i="3"/>
  <c r="M121" i="3"/>
  <c r="L120" i="3"/>
  <c r="K120" i="3"/>
  <c r="M120" i="3"/>
  <c r="L119" i="3"/>
  <c r="K119" i="3"/>
  <c r="M119" i="3"/>
  <c r="L118" i="3"/>
  <c r="K118" i="3"/>
  <c r="M118" i="3"/>
  <c r="L117" i="3"/>
  <c r="K117" i="3"/>
  <c r="M117" i="3"/>
  <c r="L116" i="3"/>
  <c r="K116" i="3"/>
  <c r="M116" i="3"/>
  <c r="L115" i="3"/>
  <c r="K115" i="3"/>
  <c r="M115" i="3"/>
  <c r="L114" i="3"/>
  <c r="K114" i="3"/>
  <c r="M114" i="3"/>
  <c r="L113" i="3"/>
  <c r="K113" i="3"/>
  <c r="M113" i="3"/>
  <c r="L112" i="3"/>
  <c r="K112" i="3"/>
  <c r="M112" i="3"/>
  <c r="L111" i="3"/>
  <c r="K111" i="3"/>
  <c r="M111" i="3"/>
  <c r="L110" i="3"/>
  <c r="K110" i="3"/>
  <c r="M110" i="3"/>
  <c r="L109" i="3"/>
  <c r="K109" i="3"/>
  <c r="M109" i="3"/>
  <c r="L108" i="3"/>
  <c r="K108" i="3"/>
  <c r="M108" i="3"/>
  <c r="L107" i="3"/>
  <c r="K107" i="3"/>
  <c r="M107" i="3"/>
  <c r="L106" i="3"/>
  <c r="K106" i="3"/>
  <c r="M106" i="3"/>
  <c r="L105" i="3"/>
  <c r="K105" i="3"/>
  <c r="M105" i="3"/>
  <c r="L104" i="3"/>
  <c r="K104" i="3"/>
  <c r="M104" i="3"/>
  <c r="L103" i="3"/>
  <c r="K103" i="3"/>
  <c r="M103" i="3"/>
  <c r="L102" i="3"/>
  <c r="K102" i="3"/>
  <c r="M102" i="3"/>
  <c r="L101" i="3"/>
  <c r="K101" i="3"/>
  <c r="M101" i="3"/>
  <c r="L100" i="3"/>
  <c r="K100" i="3"/>
  <c r="M100" i="3"/>
  <c r="L99" i="3"/>
  <c r="K99" i="3"/>
  <c r="M99" i="3"/>
  <c r="L98" i="3"/>
  <c r="K98" i="3"/>
  <c r="M98" i="3"/>
  <c r="L97" i="3"/>
  <c r="K97" i="3"/>
  <c r="M97" i="3"/>
  <c r="L96" i="3"/>
  <c r="K96" i="3"/>
  <c r="M96" i="3"/>
  <c r="L95" i="3"/>
  <c r="K95" i="3"/>
  <c r="M95" i="3"/>
  <c r="L94" i="3"/>
  <c r="K94" i="3"/>
  <c r="M94" i="3"/>
  <c r="L93" i="3"/>
  <c r="K93" i="3"/>
  <c r="M93" i="3"/>
  <c r="L92" i="3"/>
  <c r="K92" i="3"/>
  <c r="M92" i="3"/>
  <c r="L91" i="3"/>
  <c r="K91" i="3"/>
  <c r="M91" i="3"/>
  <c r="L90" i="3"/>
  <c r="K90" i="3"/>
  <c r="M90" i="3"/>
  <c r="L89" i="3"/>
  <c r="K89" i="3"/>
  <c r="M89" i="3"/>
  <c r="L88" i="3"/>
  <c r="K88" i="3"/>
  <c r="M88" i="3"/>
  <c r="L87" i="3"/>
  <c r="K87" i="3"/>
  <c r="M87" i="3"/>
  <c r="L86" i="3"/>
  <c r="K86" i="3"/>
  <c r="M86" i="3"/>
  <c r="L85" i="3"/>
  <c r="K85" i="3"/>
  <c r="M85" i="3"/>
  <c r="L84" i="3"/>
  <c r="K84" i="3"/>
  <c r="M84" i="3"/>
  <c r="L83" i="3"/>
  <c r="K83" i="3"/>
  <c r="M83" i="3"/>
  <c r="L82" i="3"/>
  <c r="K82" i="3"/>
  <c r="M82" i="3"/>
  <c r="L81" i="3"/>
  <c r="K81" i="3"/>
  <c r="M81" i="3"/>
  <c r="L80" i="3"/>
  <c r="K80" i="3"/>
  <c r="M80" i="3"/>
  <c r="L79" i="3"/>
  <c r="K79" i="3"/>
  <c r="M79" i="3"/>
  <c r="L78" i="3"/>
  <c r="K78" i="3"/>
  <c r="M78" i="3"/>
  <c r="L77" i="3"/>
  <c r="K77" i="3"/>
  <c r="M77" i="3"/>
  <c r="L76" i="3"/>
  <c r="K76" i="3"/>
  <c r="M76" i="3"/>
  <c r="L75" i="3"/>
  <c r="K75" i="3"/>
  <c r="M75" i="3"/>
  <c r="L74" i="3"/>
  <c r="K74" i="3"/>
  <c r="M74" i="3"/>
  <c r="L73" i="3"/>
  <c r="K73" i="3"/>
  <c r="M73" i="3"/>
  <c r="L72" i="3"/>
  <c r="K72" i="3"/>
  <c r="M72" i="3"/>
  <c r="L71" i="3"/>
  <c r="K71" i="3"/>
  <c r="M71" i="3"/>
  <c r="L70" i="3"/>
  <c r="K70" i="3"/>
  <c r="M70" i="3"/>
  <c r="L69" i="3"/>
  <c r="K69" i="3"/>
  <c r="M69" i="3"/>
  <c r="L68" i="3"/>
  <c r="K68" i="3"/>
  <c r="M68" i="3"/>
  <c r="L67" i="3"/>
  <c r="K67" i="3"/>
  <c r="M67" i="3"/>
  <c r="L66" i="3"/>
  <c r="K66" i="3"/>
  <c r="M66" i="3"/>
  <c r="L65" i="3"/>
  <c r="K65" i="3"/>
  <c r="M65" i="3"/>
  <c r="L64" i="3"/>
  <c r="K64" i="3"/>
  <c r="M64" i="3"/>
  <c r="L63" i="3"/>
  <c r="K63" i="3"/>
  <c r="M63" i="3"/>
  <c r="L62" i="3"/>
  <c r="K62" i="3"/>
  <c r="M62" i="3"/>
  <c r="L61" i="3"/>
  <c r="K61" i="3"/>
  <c r="M61" i="3"/>
  <c r="L60" i="3"/>
  <c r="K60" i="3"/>
  <c r="M60" i="3"/>
  <c r="L59" i="3"/>
  <c r="K59" i="3"/>
  <c r="M59" i="3"/>
  <c r="L58" i="3"/>
  <c r="K58" i="3"/>
  <c r="M58" i="3"/>
  <c r="L57" i="3"/>
  <c r="K57" i="3"/>
  <c r="M57" i="3"/>
  <c r="L56" i="3"/>
  <c r="K56" i="3"/>
  <c r="M56" i="3"/>
  <c r="L55" i="3"/>
  <c r="K55" i="3"/>
  <c r="M55" i="3"/>
  <c r="L54" i="3"/>
  <c r="K54" i="3"/>
  <c r="M54" i="3"/>
  <c r="L53" i="3"/>
  <c r="K53" i="3"/>
  <c r="M53" i="3"/>
  <c r="L52" i="3"/>
  <c r="K52" i="3"/>
  <c r="M52" i="3"/>
  <c r="L51" i="3"/>
  <c r="K51" i="3"/>
  <c r="M51" i="3"/>
  <c r="L50" i="3"/>
  <c r="K50" i="3"/>
  <c r="M50" i="3"/>
  <c r="L49" i="3"/>
  <c r="K49" i="3"/>
  <c r="M49" i="3"/>
  <c r="L48" i="3"/>
  <c r="K48" i="3"/>
  <c r="M48" i="3"/>
  <c r="L47" i="3"/>
  <c r="K47" i="3"/>
  <c r="M47" i="3"/>
  <c r="L46" i="3"/>
  <c r="K46" i="3"/>
  <c r="M46" i="3"/>
  <c r="L45" i="3"/>
  <c r="K45" i="3"/>
  <c r="M45" i="3"/>
  <c r="L44" i="3"/>
  <c r="K44" i="3"/>
  <c r="M44" i="3"/>
  <c r="L43" i="3"/>
  <c r="K43" i="3"/>
  <c r="M43" i="3"/>
  <c r="L42" i="3"/>
  <c r="K42" i="3"/>
  <c r="M42" i="3"/>
  <c r="L41" i="3"/>
  <c r="K41" i="3"/>
  <c r="M41" i="3"/>
  <c r="L40" i="3"/>
  <c r="K40" i="3"/>
  <c r="M40" i="3"/>
  <c r="L39" i="3"/>
  <c r="K39" i="3"/>
  <c r="M39" i="3"/>
  <c r="L38" i="3"/>
  <c r="K38" i="3"/>
  <c r="M38" i="3"/>
  <c r="L37" i="3"/>
  <c r="K37" i="3"/>
  <c r="M37" i="3"/>
  <c r="L36" i="3"/>
  <c r="K36" i="3"/>
  <c r="M36" i="3"/>
  <c r="L35" i="3"/>
  <c r="K35" i="3"/>
  <c r="M35" i="3"/>
  <c r="L34" i="3"/>
  <c r="K34" i="3"/>
  <c r="M34" i="3"/>
  <c r="L33" i="3"/>
  <c r="K33" i="3"/>
  <c r="M33" i="3"/>
  <c r="L32" i="3"/>
  <c r="K32" i="3"/>
  <c r="M32" i="3"/>
  <c r="L31" i="3"/>
  <c r="K31" i="3"/>
  <c r="M31" i="3"/>
  <c r="L30" i="3"/>
  <c r="K30" i="3"/>
  <c r="M30" i="3"/>
  <c r="L29" i="3"/>
  <c r="K29" i="3"/>
  <c r="M29" i="3"/>
  <c r="L28" i="3"/>
  <c r="K28" i="3"/>
  <c r="M28" i="3"/>
  <c r="L27" i="3"/>
  <c r="K27" i="3"/>
  <c r="M27" i="3"/>
  <c r="L26" i="3"/>
  <c r="K26" i="3"/>
  <c r="M26" i="3"/>
  <c r="L25" i="3"/>
  <c r="K25" i="3"/>
  <c r="M25" i="3"/>
  <c r="L24" i="3"/>
  <c r="K24" i="3"/>
  <c r="M24" i="3"/>
  <c r="L23" i="3"/>
  <c r="K23" i="3"/>
  <c r="M23" i="3"/>
  <c r="L22" i="3"/>
  <c r="K22" i="3"/>
  <c r="M22" i="3"/>
  <c r="L21" i="3"/>
  <c r="K21" i="3"/>
  <c r="M21" i="3"/>
  <c r="L20" i="3"/>
  <c r="K20" i="3"/>
  <c r="M20" i="3"/>
  <c r="L19" i="3"/>
  <c r="K19" i="3"/>
  <c r="M19" i="3"/>
  <c r="L18" i="3"/>
  <c r="K18" i="3"/>
  <c r="M18" i="3"/>
  <c r="L17" i="3"/>
  <c r="K17" i="3"/>
  <c r="M17" i="3"/>
  <c r="L16" i="3"/>
  <c r="K16" i="3"/>
  <c r="M16" i="3"/>
  <c r="L15" i="3"/>
  <c r="K15" i="3"/>
  <c r="M15" i="3"/>
  <c r="L14" i="3"/>
  <c r="K14" i="3"/>
  <c r="M14" i="3"/>
  <c r="L13" i="3"/>
  <c r="K13" i="3"/>
  <c r="M13" i="3"/>
  <c r="L12" i="3"/>
  <c r="K12" i="3"/>
  <c r="M12" i="3"/>
  <c r="L11" i="3"/>
  <c r="K11" i="3"/>
  <c r="M11" i="3"/>
  <c r="L10" i="3"/>
  <c r="K10" i="3"/>
  <c r="M10" i="3"/>
  <c r="L9" i="3"/>
  <c r="K9" i="3"/>
  <c r="M9" i="3"/>
  <c r="L8" i="3"/>
  <c r="K8" i="3"/>
  <c r="M8" i="3"/>
  <c r="L7" i="3"/>
  <c r="K7" i="3"/>
  <c r="M7" i="3"/>
  <c r="L6" i="3"/>
  <c r="K6" i="3"/>
  <c r="M6" i="3"/>
  <c r="L5" i="3"/>
  <c r="K5" i="3"/>
  <c r="M5" i="3"/>
  <c r="L4" i="3"/>
  <c r="K4" i="3"/>
  <c r="M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4" i="3"/>
  <c r="J2" i="3"/>
</calcChain>
</file>

<file path=xl/sharedStrings.xml><?xml version="1.0" encoding="utf-8"?>
<sst xmlns="http://schemas.openxmlformats.org/spreadsheetml/2006/main" count="528" uniqueCount="284">
  <si>
    <t xml:space="preserve">key </t>
  </si>
  <si>
    <t>Inputs from Database</t>
  </si>
  <si>
    <t xml:space="preserve">Long Term (LT) </t>
  </si>
  <si>
    <t>Short Term (ST)</t>
  </si>
  <si>
    <t xml:space="preserve">Watershed property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</si>
  <si>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</si>
  <si>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</si>
  <si>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</si>
  <si>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</si>
  <si>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</si>
  <si>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Example Occupancy Rate</t>
  </si>
  <si>
    <t>Calculated Final Values</t>
  </si>
  <si>
    <t>Calculated Intermediate Values</t>
  </si>
  <si>
    <t>Chart/Scatter Plot --- normalized values on x axis</t>
  </si>
  <si>
    <t>y axis values</t>
  </si>
  <si>
    <t xml:space="preserve">Slope Beta </t>
  </si>
  <si>
    <t>=(Monthly Rent*12)*(LT Occupancy Rate))</t>
  </si>
  <si>
    <t xml:space="preserve">Repeat earlier column for convenience </t>
  </si>
  <si>
    <t xml:space="preserve">$ 90th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</si>
  <si>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</si>
  <si>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</si>
  <si>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</si>
  <si>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</si>
  <si>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</si>
  <si>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</si>
  <si>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>enter here from previous worksheet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</si>
  <si>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</si>
  <si>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</si>
  <si>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</si>
  <si>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</si>
  <si>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</si>
  <si>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</si>
  <si>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</si>
  <si>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</si>
  <si>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</si>
  <si>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</si>
  <si>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</si>
  <si>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W1</t>
  </si>
  <si>
    <t>apartment</t>
  </si>
  <si>
    <t>W10</t>
  </si>
  <si>
    <t>W100</t>
  </si>
  <si>
    <t>W101</t>
  </si>
  <si>
    <t>W102</t>
  </si>
  <si>
    <t>W103</t>
  </si>
  <si>
    <t>house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</si>
  <si>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</si>
  <si>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</si>
  <si>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</si>
  <si>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</si>
  <si>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</si>
  <si>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</si>
  <si>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</si>
  <si>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</si>
  <si>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</si>
  <si>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</si>
  <si>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</si>
  <si>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</si>
  <si>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</si>
  <si>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</si>
  <si>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</si>
  <si>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</si>
  <si>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</si>
  <si>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</si>
  <si>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</si>
  <si>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</si>
  <si>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</si>
  <si>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</si>
  <si>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</si>
  <si>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</si>
  <si>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</si>
  <si>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</si>
  <si>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</si>
  <si>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</si>
  <si>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</si>
  <si>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</si>
  <si>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</si>
  <si>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</si>
  <si>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</si>
  <si>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</si>
  <si>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</si>
  <si>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</si>
  <si>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</si>
  <si>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</si>
  <si>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</si>
  <si>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</si>
  <si>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</si>
  <si>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</si>
  <si>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</si>
  <si>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</si>
  <si>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</si>
  <si>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</si>
  <si>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</si>
  <si>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</si>
  <si>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</si>
  <si>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</si>
  <si>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</si>
  <si>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</si>
  <si>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</si>
  <si>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</si>
  <si>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</si>
  <si>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</si>
  <si>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</si>
  <si>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</si>
  <si>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</si>
  <si>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</si>
  <si>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</si>
  <si>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</si>
  <si>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</si>
  <si>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</si>
  <si>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</si>
  <si>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</si>
  <si>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</si>
  <si>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</si>
  <si>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</si>
  <si>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</si>
  <si>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</si>
  <si>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</si>
  <si>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</si>
  <si>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</si>
  <si>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</si>
  <si>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</si>
  <si>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</si>
  <si>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</si>
  <si>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</si>
  <si>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</si>
  <si>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</si>
  <si>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</si>
  <si>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</si>
  <si>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</si>
  <si>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</si>
  <si>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</si>
  <si>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</si>
  <si>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</si>
  <si>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</si>
  <si>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</si>
  <si>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</si>
  <si>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</si>
  <si>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</si>
  <si>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</si>
  <si>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</si>
  <si>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</si>
  <si>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</si>
  <si>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</si>
  <si>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</si>
  <si>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</si>
  <si>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</si>
  <si>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</si>
  <si>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</si>
  <si>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</si>
  <si>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</si>
  <si>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</si>
  <si>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</si>
  <si>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</si>
  <si>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</si>
  <si>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</si>
  <si>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</si>
  <si>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</si>
  <si>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</si>
  <si>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</si>
  <si>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</si>
  <si>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</si>
  <si>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</si>
  <si>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</si>
  <si>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</si>
  <si>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</si>
  <si>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</si>
  <si>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</si>
  <si>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</si>
  <si>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</si>
  <si>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</si>
  <si>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</si>
  <si>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</si>
  <si>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</si>
  <si>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</si>
  <si>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</si>
  <si>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</si>
  <si>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</si>
  <si>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</si>
  <si>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</si>
  <si>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</si>
  <si>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</si>
  <si>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</si>
  <si>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</si>
  <si>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</si>
  <si>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</si>
  <si>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</si>
  <si>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</si>
  <si>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</si>
  <si>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</si>
  <si>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</si>
  <si>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</si>
  <si>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W22</t>
  </si>
  <si>
    <t>W23</t>
  </si>
  <si>
    <t>W24</t>
  </si>
  <si>
    <t>W25</t>
  </si>
  <si>
    <t>W26</t>
  </si>
  <si>
    <t>W27</t>
  </si>
  <si>
    <t>W28</t>
  </si>
  <si>
    <t>W29</t>
  </si>
  <si>
    <t>W212</t>
  </si>
  <si>
    <t>W213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</si>
  <si>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</si>
  <si>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</si>
  <si>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</si>
  <si>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</si>
  <si>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</si>
  <si>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</si>
  <si>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</si>
  <si>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</si>
  <si>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</si>
  <si>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</si>
  <si>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</si>
  <si>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</si>
  <si>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</si>
  <si>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</si>
  <si>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</si>
  <si>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</si>
  <si>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</si>
  <si>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</si>
  <si>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</si>
  <si>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</si>
  <si>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</si>
  <si>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</si>
  <si>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</si>
  <si>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</si>
  <si>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</si>
  <si>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</si>
  <si>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</si>
  <si>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</si>
  <si>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</si>
  <si>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</si>
  <si>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</si>
  <si>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W43</t>
  </si>
  <si>
    <t>W30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</si>
  <si>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</si>
  <si>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</si>
  <si>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</si>
  <si>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</si>
  <si>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</si>
  <si>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</si>
  <si>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</si>
  <si>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</si>
  <si>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</si>
  <si>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</si>
  <si>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</si>
  <si>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</si>
  <si>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</si>
  <si>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</si>
  <si>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</si>
  <si>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</si>
  <si>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</si>
  <si>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</si>
  <si>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</si>
  <si>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</si>
  <si>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</si>
  <si>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</si>
  <si>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</si>
  <si>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</si>
  <si>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</si>
  <si>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</si>
  <si>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</si>
  <si>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</si>
  <si>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</si>
  <si>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</si>
  <si>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</si>
  <si>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</si>
  <si>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</si>
  <si>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</si>
  <si>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</si>
  <si>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</si>
  <si>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</si>
  <si>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</si>
  <si>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</si>
  <si>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</si>
  <si>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</si>
  <si>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</si>
  <si>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</si>
  <si>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</si>
  <si>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</si>
  <si>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</si>
  <si>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</si>
  <si>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</si>
  <si>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</si>
  <si>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Sum all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</si>
</sst>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5" xfId="1" applyBorder="1"/>
    <xf numFmtId="0" fontId="2" fillId="3" borderId="4" xfId="2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5" fillId="0" borderId="3" xfId="0" quotePrefix="1" applyFont="1" applyBorder="1"/>
    <xf numFmtId="44" fontId="0" fillId="0" borderId="0" xfId="3" applyFont="1"/>
    <xf numFmtId="44" fontId="0" fillId="0" borderId="2" xfId="0" applyNumberFormat="1" applyBorder="1"/>
    <xf numFmtId="10" fontId="0" fillId="0" borderId="0" xfId="4" applyNumberFormat="1" applyFont="1"/>
    <xf numFmtId="44" fontId="0" fillId="0" borderId="3" xfId="3" applyFont="1" applyBorder="1"/>
    <xf numFmtId="44" fontId="0" fillId="0" borderId="0" xfId="0" applyNumberFormat="1"/>
    <xf numFmtId="10" fontId="0" fillId="0" borderId="3" xfId="0" applyNumberFormat="1" applyBorder="1"/>
    <xf numFmtId="44" fontId="0" fillId="0" borderId="3" xfId="0" applyNumberFormat="1" applyBorder="1"/>
    <xf numFmtId="44" fontId="0" fillId="0" borderId="4" xfId="0" applyNumberFormat="1" applyBorder="1"/>
    <xf numFmtId="0" fontId="0" fillId="4" borderId="0" xfId="0" applyFill="1"/>
    <xf numFmtId="44" fontId="0" fillId="4" borderId="0" xfId="3" applyFont="1" applyFill="1"/>
    <xf numFmtId="44" fontId="0" fillId="4" borderId="2" xfId="0" applyNumberFormat="1" applyFill="1" applyBorder="1"/>
    <xf numFmtId="10" fontId="0" fillId="4" borderId="0" xfId="4" applyNumberFormat="1" applyFont="1" applyFill="1"/>
    <xf numFmtId="44" fontId="0" fillId="4" borderId="3" xfId="3" applyFont="1" applyFill="1" applyBorder="1"/>
    <xf numFmtId="44" fontId="0" fillId="4" borderId="0" xfId="0" applyNumberFormat="1" applyFill="1"/>
    <xf numFmtId="10" fontId="0" fillId="4" borderId="3" xfId="0" applyNumberFormat="1" applyFill="1" applyBorder="1"/>
    <xf numFmtId="44" fontId="0" fillId="4" borderId="3" xfId="0" applyNumberFormat="1" applyFill="1" applyBorder="1"/>
  </cellXfs>
  <cellStyles count="5">
    <cellStyle name="Currency" xfId="3" builtinId="4"/>
    <cellStyle name="Good" xfId="1" builtinId="26"/>
    <cellStyle name="Neutral" xfId="2" builtinId="28"/>
    <cellStyle name="Normal" xfId="0" builtinId="0"/>
    <cellStyle name="Percent" xfId="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11.19921875" defaultRowHeight="15.6" x14ac:dyDescent="0.3"/>
  <cols>
    <col min="1" max="1" width="22.19921875" customWidth="1"/>
    <col min="2" max="2" width="38.5" customWidth="1"/>
    <col min="3" max="3" width="26.19921875" customWidth="1"/>
    <col min="4" max="4" width="33.796875" customWidth="1"/>
    <col min="5" max="5" width="18.19921875" customWidth="1"/>
    <col min="6" max="6" width="39.19921875" style="3" customWidth="1"/>
    <col min="7" max="7" width="21.5" customWidth="1"/>
    <col min="8" max="8" width="25.69921875" customWidth="1"/>
    <col min="9" max="9" width="28" customWidth="1"/>
    <col min="10" max="10" width="27.796875" style="4" customWidth="1"/>
    <col min="11" max="11" width="18.5" customWidth="1"/>
    <col min="12" max="12" width="27.69921875" customWidth="1"/>
    <col min="13" max="13" width="62.296875" customWidth="1"/>
    <col min="14" max="14" width="35.296875" style="4" customWidth="1"/>
    <col min="15" max="15" width="52.69921875" customWidth="1"/>
    <col min="16" max="16" width="74.296875" customWidth="1"/>
    <col min="17" max="17" width="77.296875" customWidth="1"/>
    <col min="18" max="18" width="64.296875" customWidth="1"/>
    <col min="19" max="19" width="56.19921875" style="4" customWidth="1"/>
    <col min="20" max="20" width="25.19921875" customWidth="1"/>
    <col min="22" max="22" width="14.5" customWidth="1"/>
  </cols>
  <sheetData>
    <row r="1" spans="1:22" x14ac:dyDescent="0.3">
      <c r="A1" t="s">
        <v>0</v>
      </c>
      <c r="B1" s="1" t="s">
        <v>1</v>
      </c>
      <c r="C1" s="2" t="s">
        <v>11</v>
      </c>
      <c r="D1" s="10" t="s">
        <v>12</v>
      </c>
      <c r="J1" s="14" t="s">
        <v>20</v>
      </c>
      <c r="M1" t="s">
        <v>13</v>
      </c>
      <c r="N1" s="4" t="s">
        <v>14</v>
      </c>
      <c r="O1" s="15" t="s">
        <v>21</v>
      </c>
      <c r="P1" s="16" t="s">
        <v>15</v>
      </c>
      <c r="Q1" s="16" t="s">
        <v>22</v>
      </c>
      <c r="R1" s="15" t="s">
        <v>23</v>
      </c>
      <c r="S1" s="17">
        <v>0.3</v>
      </c>
    </row>
    <row r="2" spans="1:22" x14ac:dyDescent="0.3">
      <c r="D2" t="s">
        <v>2</v>
      </c>
      <c r="E2">
        <v>0.97299999999999998</v>
      </c>
      <c r="F2" s="9" t="s">
        <v>16</v>
      </c>
      <c r="G2" t="s">
        <v>3</v>
      </c>
      <c r="J2" s="14">
        <f>0.9-0.1</f>
        <v>0.8</v>
      </c>
      <c r="M2" s="13" t="s">
        <v>24</v>
      </c>
      <c r="N2" s="4" t="s">
        <v>17</v>
      </c>
      <c r="P2" s="18" t="s">
        <v>25</v>
      </c>
      <c r="Q2" s="1" t="s">
        <v>25</v>
      </c>
      <c r="R2" s="19" t="s">
        <v>26</v>
      </c>
      <c r="S2" s="20" t="s">
        <v>27</v>
      </c>
      <c r="V2" t="s">
        <v>283</v>
      </c>
    </row>
    <row r="3" spans="1:22" s="8" customFormat="1" x14ac:dyDescent="0.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6" t="s">
        <v>9</v>
      </c>
      <c r="G3" s="5" t="s">
        <v>28</v>
      </c>
      <c r="H3" s="5" t="s">
        <v>10</v>
      </c>
      <c r="I3" s="5" t="s">
        <v>29</v>
      </c>
      <c r="J3" s="7" t="s">
        <v>30</v>
      </c>
      <c r="K3" s="10" t="s">
        <v>18</v>
      </c>
      <c r="L3" s="10" t="s">
        <v>31</v>
      </c>
      <c r="M3" s="2" t="s">
        <v>19</v>
      </c>
      <c r="N3" s="1" t="s">
        <v>10</v>
      </c>
      <c r="O3" s="12" t="s">
        <v>32</v>
      </c>
      <c r="P3" s="12" t="s">
        <v>33</v>
      </c>
      <c r="Q3" s="12" t="s">
        <v>34</v>
      </c>
      <c r="R3" s="12" t="s">
        <v>35</v>
      </c>
      <c r="S3" s="11" t="s">
        <v>36</v>
      </c>
      <c r="V3" s="28"/>
    </row>
    <row r="4" spans="1:22" x14ac:dyDescent="0.3">
      <c r="A4" s="29" t="s">
        <v>37</v>
      </c>
      <c r="B4" s="29" t="s">
        <v>38</v>
      </c>
      <c r="C4" s="29">
        <v>2</v>
      </c>
      <c r="D4" s="30">
        <v>1060</v>
      </c>
      <c r="E4" s="29">
        <f>E$2</f>
        <v>0.97299999999999998</v>
      </c>
      <c r="F4" s="31">
        <f>$D4*12*$E4</f>
        <v>12376.56</v>
      </c>
      <c r="G4" s="30">
        <v>148</v>
      </c>
      <c r="H4" s="32">
        <v>0.16159999999999999</v>
      </c>
      <c r="I4" s="30">
        <v>114</v>
      </c>
      <c r="J4" s="33">
        <v>153</v>
      </c>
      <c r="K4" s="34">
        <f>$J4-$I4</f>
        <v>39</v>
      </c>
      <c r="L4" s="34">
        <f>$G4-$I4</f>
        <v>34</v>
      </c>
      <c r="M4" s="32">
        <f>0.1+0.8*$L4/K4</f>
        <v>0.79743589743589749</v>
      </c>
      <c r="N4" s="35">
        <f>$H4</f>
        <v>0.16159999999999999</v>
      </c>
      <c r="O4" s="30">
        <v>114</v>
      </c>
      <c r="P4" s="32">
        <f>0.1+0.8*($O4-$I4)/($K4)</f>
        <v>0.1</v>
      </c>
      <c r="Q4" s="32">
        <f>0.8507-0.7917*$P4</f>
        <v>0.77153000000000005</v>
      </c>
      <c r="R4" s="30">
        <f>365*($I4+($P4-0.1)*$K4/0.8)*Q4</f>
        <v>32103.363300000001</v>
      </c>
      <c r="S4" s="36">
        <f>$R4*(1-$S$1)</f>
        <v>22472.354309999999</v>
      </c>
    </row>
    <row r="5" spans="1:22" x14ac:dyDescent="0.3">
      <c r="A5" t="s">
        <v>39</v>
      </c>
      <c r="B5" t="s">
        <v>38</v>
      </c>
      <c r="C5">
        <v>2</v>
      </c>
      <c r="D5" s="21">
        <v>1200</v>
      </c>
      <c r="E5">
        <f t="shared" ref="E5:E68" si="0">E$2</f>
        <v>0.97299999999999998</v>
      </c>
      <c r="F5" s="22">
        <f t="shared" ref="F5:F68" si="1">$D5*12*$E5</f>
        <v>14011.199999999999</v>
      </c>
      <c r="G5" s="21">
        <v>133</v>
      </c>
      <c r="H5" s="23">
        <v>0.34789999999999999</v>
      </c>
      <c r="I5" s="21">
        <v>111</v>
      </c>
      <c r="J5" s="24">
        <v>149</v>
      </c>
      <c r="K5" s="25">
        <f t="shared" ref="K5:K68" si="2">$J5-$I5</f>
        <v>38</v>
      </c>
      <c r="L5" s="25">
        <f t="shared" ref="L5:L68" si="3">$G5-$I5</f>
        <v>22</v>
      </c>
      <c r="M5" s="23">
        <f t="shared" ref="M5:M68" si="4">0.1+0.8*$L5/K5</f>
        <v>0.56315789473684219</v>
      </c>
      <c r="N5" s="26">
        <f t="shared" ref="N5:N68" si="5">$H5</f>
        <v>0.34789999999999999</v>
      </c>
      <c r="O5" s="21">
        <v>133</v>
      </c>
      <c r="P5" s="23">
        <f t="shared" ref="P5:P68" si="6">0.1+0.8*($O5-$I5)/($K5)</f>
        <v>0.56315789473684219</v>
      </c>
      <c r="Q5" s="23">
        <f t="shared" ref="Q5:Q68" si="7">0.8507-0.7917*$P5</f>
        <v>0.40484789473684207</v>
      </c>
      <c r="R5" s="21">
        <f t="shared" ref="R5:R68" si="8">365*($I5+($P5-0.1)*$K5/0.8)*Q5</f>
        <v>19653.341049999999</v>
      </c>
      <c r="S5" s="27">
        <f t="shared" ref="S5:S68" si="9">$R5*(1-$S$1)</f>
        <v>13757.338734999999</v>
      </c>
    </row>
    <row r="6" spans="1:22" x14ac:dyDescent="0.3">
      <c r="A6" t="s">
        <v>40</v>
      </c>
      <c r="B6" t="s">
        <v>38</v>
      </c>
      <c r="C6">
        <v>1</v>
      </c>
      <c r="D6" s="21">
        <v>3300</v>
      </c>
      <c r="E6">
        <f t="shared" si="0"/>
        <v>0.97299999999999998</v>
      </c>
      <c r="F6" s="22">
        <f t="shared" si="1"/>
        <v>38530.799999999996</v>
      </c>
      <c r="G6" s="21">
        <v>372</v>
      </c>
      <c r="H6" s="23">
        <v>0.39729999999999999</v>
      </c>
      <c r="I6" s="21">
        <v>108</v>
      </c>
      <c r="J6" s="24">
        <v>610</v>
      </c>
      <c r="K6" s="25">
        <f t="shared" si="2"/>
        <v>502</v>
      </c>
      <c r="L6" s="25">
        <f t="shared" si="3"/>
        <v>264</v>
      </c>
      <c r="M6" s="23">
        <f t="shared" si="4"/>
        <v>0.52071713147410359</v>
      </c>
      <c r="N6" s="26">
        <f t="shared" si="5"/>
        <v>0.39729999999999999</v>
      </c>
      <c r="O6" s="21">
        <v>372</v>
      </c>
      <c r="P6" s="23">
        <f t="shared" si="6"/>
        <v>0.52071713147410359</v>
      </c>
      <c r="Q6" s="23">
        <f t="shared" si="7"/>
        <v>0.43844824701195223</v>
      </c>
      <c r="R6" s="21">
        <f t="shared" si="8"/>
        <v>59532.502979282872</v>
      </c>
      <c r="S6" s="27">
        <f t="shared" si="9"/>
        <v>41672.75208549801</v>
      </c>
    </row>
    <row r="7" spans="1:22" x14ac:dyDescent="0.3">
      <c r="A7" t="s">
        <v>41</v>
      </c>
      <c r="B7" t="s">
        <v>38</v>
      </c>
      <c r="C7">
        <v>1</v>
      </c>
      <c r="D7" s="21">
        <v>1400</v>
      </c>
      <c r="E7">
        <f t="shared" si="0"/>
        <v>0.97299999999999998</v>
      </c>
      <c r="F7" s="22">
        <f t="shared" si="1"/>
        <v>16346.4</v>
      </c>
      <c r="G7" s="21">
        <v>302</v>
      </c>
      <c r="H7" s="23">
        <v>0.3644</v>
      </c>
      <c r="I7" s="21">
        <v>178</v>
      </c>
      <c r="J7" s="24">
        <v>533</v>
      </c>
      <c r="K7" s="25">
        <f t="shared" si="2"/>
        <v>355</v>
      </c>
      <c r="L7" s="25">
        <f t="shared" si="3"/>
        <v>124</v>
      </c>
      <c r="M7" s="23">
        <f t="shared" si="4"/>
        <v>0.37943661971830989</v>
      </c>
      <c r="N7" s="26">
        <f t="shared" si="5"/>
        <v>0.3644</v>
      </c>
      <c r="O7" s="21">
        <v>302</v>
      </c>
      <c r="P7" s="23">
        <f t="shared" si="6"/>
        <v>0.37943661971830989</v>
      </c>
      <c r="Q7" s="23">
        <f t="shared" si="7"/>
        <v>0.55030002816901402</v>
      </c>
      <c r="R7" s="21">
        <f t="shared" si="8"/>
        <v>60659.572105070416</v>
      </c>
      <c r="S7" s="27">
        <f t="shared" si="9"/>
        <v>42461.700473549288</v>
      </c>
    </row>
    <row r="8" spans="1:22" x14ac:dyDescent="0.3">
      <c r="A8" t="s">
        <v>42</v>
      </c>
      <c r="B8" t="s">
        <v>38</v>
      </c>
      <c r="C8">
        <v>2</v>
      </c>
      <c r="D8" s="21">
        <v>2000</v>
      </c>
      <c r="E8">
        <f t="shared" si="0"/>
        <v>0.97299999999999998</v>
      </c>
      <c r="F8" s="22">
        <f t="shared" si="1"/>
        <v>23352</v>
      </c>
      <c r="G8" s="21">
        <v>429</v>
      </c>
      <c r="H8" s="23">
        <v>0.41099999999999998</v>
      </c>
      <c r="I8" s="21">
        <v>221</v>
      </c>
      <c r="J8" s="24">
        <v>617</v>
      </c>
      <c r="K8" s="25">
        <f t="shared" si="2"/>
        <v>396</v>
      </c>
      <c r="L8" s="25">
        <f t="shared" si="3"/>
        <v>208</v>
      </c>
      <c r="M8" s="23">
        <f t="shared" si="4"/>
        <v>0.52020202020202022</v>
      </c>
      <c r="N8" s="26">
        <f t="shared" si="5"/>
        <v>0.41099999999999998</v>
      </c>
      <c r="O8" s="21">
        <v>429</v>
      </c>
      <c r="P8" s="23">
        <f t="shared" si="6"/>
        <v>0.52020202020202022</v>
      </c>
      <c r="Q8" s="23">
        <f t="shared" si="7"/>
        <v>0.43885606060606064</v>
      </c>
      <c r="R8" s="21">
        <f t="shared" si="8"/>
        <v>68718.27625000001</v>
      </c>
      <c r="S8" s="27">
        <f t="shared" si="9"/>
        <v>48102.793375000001</v>
      </c>
    </row>
    <row r="9" spans="1:22" x14ac:dyDescent="0.3">
      <c r="A9" t="s">
        <v>43</v>
      </c>
      <c r="B9" t="s">
        <v>44</v>
      </c>
      <c r="C9">
        <v>1</v>
      </c>
      <c r="D9" s="21">
        <v>1600</v>
      </c>
      <c r="E9">
        <f t="shared" si="0"/>
        <v>0.97299999999999998</v>
      </c>
      <c r="F9" s="22">
        <f t="shared" si="1"/>
        <v>18681.599999999999</v>
      </c>
      <c r="G9" s="21">
        <v>380</v>
      </c>
      <c r="H9" s="23">
        <v>0.41099999999999998</v>
      </c>
      <c r="I9" s="21">
        <v>202</v>
      </c>
      <c r="J9" s="24">
        <v>646</v>
      </c>
      <c r="K9" s="25">
        <f t="shared" si="2"/>
        <v>444</v>
      </c>
      <c r="L9" s="25">
        <f t="shared" si="3"/>
        <v>178</v>
      </c>
      <c r="M9" s="23">
        <f t="shared" si="4"/>
        <v>0.42072072072072075</v>
      </c>
      <c r="N9" s="26">
        <f t="shared" si="5"/>
        <v>0.41099999999999998</v>
      </c>
      <c r="O9" s="21">
        <v>380</v>
      </c>
      <c r="P9" s="23">
        <f t="shared" si="6"/>
        <v>0.42072072072072075</v>
      </c>
      <c r="Q9" s="23">
        <f t="shared" si="7"/>
        <v>0.5176154054054054</v>
      </c>
      <c r="R9" s="21">
        <f t="shared" si="8"/>
        <v>71793.256729729736</v>
      </c>
      <c r="S9" s="27">
        <f t="shared" si="9"/>
        <v>50255.279710810813</v>
      </c>
    </row>
    <row r="10" spans="1:22" x14ac:dyDescent="0.3">
      <c r="A10" t="s">
        <v>45</v>
      </c>
      <c r="B10" t="s">
        <v>44</v>
      </c>
      <c r="C10">
        <v>2</v>
      </c>
      <c r="D10" s="21">
        <v>2800</v>
      </c>
      <c r="E10">
        <f t="shared" si="0"/>
        <v>0.97299999999999998</v>
      </c>
      <c r="F10" s="22">
        <f t="shared" si="1"/>
        <v>32692.799999999999</v>
      </c>
      <c r="G10" s="21">
        <v>374</v>
      </c>
      <c r="H10" s="23">
        <v>0.52600000000000002</v>
      </c>
      <c r="I10" s="21">
        <v>197</v>
      </c>
      <c r="J10" s="24">
        <v>639</v>
      </c>
      <c r="K10" s="25">
        <f t="shared" si="2"/>
        <v>442</v>
      </c>
      <c r="L10" s="25">
        <f t="shared" si="3"/>
        <v>177</v>
      </c>
      <c r="M10" s="23">
        <f t="shared" si="4"/>
        <v>0.42036199095022619</v>
      </c>
      <c r="N10" s="26">
        <f t="shared" si="5"/>
        <v>0.52600000000000002</v>
      </c>
      <c r="O10" s="21">
        <v>374</v>
      </c>
      <c r="P10" s="23">
        <f t="shared" si="6"/>
        <v>0.42036199095022619</v>
      </c>
      <c r="Q10" s="23">
        <f t="shared" si="7"/>
        <v>0.517899411764706</v>
      </c>
      <c r="R10" s="21">
        <f t="shared" si="8"/>
        <v>70698.448700000023</v>
      </c>
      <c r="S10" s="27">
        <f t="shared" si="9"/>
        <v>49488.914090000013</v>
      </c>
    </row>
    <row r="11" spans="1:22" x14ac:dyDescent="0.3">
      <c r="A11" t="s">
        <v>46</v>
      </c>
      <c r="B11" t="s">
        <v>38</v>
      </c>
      <c r="C11">
        <v>1</v>
      </c>
      <c r="D11" s="21">
        <v>1100</v>
      </c>
      <c r="E11">
        <f t="shared" si="0"/>
        <v>0.97299999999999998</v>
      </c>
      <c r="F11" s="22">
        <f t="shared" si="1"/>
        <v>12843.6</v>
      </c>
      <c r="G11" s="21">
        <v>386</v>
      </c>
      <c r="H11" s="23">
        <v>0.43290000000000001</v>
      </c>
      <c r="I11" s="21">
        <v>114</v>
      </c>
      <c r="J11" s="24">
        <v>477</v>
      </c>
      <c r="K11" s="25">
        <f t="shared" si="2"/>
        <v>363</v>
      </c>
      <c r="L11" s="25">
        <f t="shared" si="3"/>
        <v>272</v>
      </c>
      <c r="M11" s="23">
        <f t="shared" si="4"/>
        <v>0.69944903581267226</v>
      </c>
      <c r="N11" s="26">
        <f t="shared" si="5"/>
        <v>0.43290000000000001</v>
      </c>
      <c r="O11" s="21">
        <v>386</v>
      </c>
      <c r="P11" s="23">
        <f t="shared" si="6"/>
        <v>0.69944903581267226</v>
      </c>
      <c r="Q11" s="23">
        <f t="shared" si="7"/>
        <v>0.29694619834710745</v>
      </c>
      <c r="R11" s="21">
        <f t="shared" si="8"/>
        <v>41836.74988512398</v>
      </c>
      <c r="S11" s="27">
        <f t="shared" si="9"/>
        <v>29285.724919586784</v>
      </c>
    </row>
    <row r="12" spans="1:22" x14ac:dyDescent="0.3">
      <c r="A12" t="s">
        <v>47</v>
      </c>
      <c r="B12" t="s">
        <v>38</v>
      </c>
      <c r="C12">
        <v>2</v>
      </c>
      <c r="D12" s="21">
        <v>1900</v>
      </c>
      <c r="E12">
        <f t="shared" si="0"/>
        <v>0.97299999999999998</v>
      </c>
      <c r="F12" s="22">
        <f t="shared" si="1"/>
        <v>22184.399999999998</v>
      </c>
      <c r="G12" s="21">
        <v>212</v>
      </c>
      <c r="H12" s="23">
        <v>0.69589999999999996</v>
      </c>
      <c r="I12" s="21">
        <v>80</v>
      </c>
      <c r="J12" s="24">
        <v>583</v>
      </c>
      <c r="K12" s="25">
        <f t="shared" si="2"/>
        <v>503</v>
      </c>
      <c r="L12" s="25">
        <f t="shared" si="3"/>
        <v>132</v>
      </c>
      <c r="M12" s="23">
        <f t="shared" si="4"/>
        <v>0.30994035785288276</v>
      </c>
      <c r="N12" s="26">
        <f t="shared" si="5"/>
        <v>0.69589999999999996</v>
      </c>
      <c r="O12" s="21">
        <v>212</v>
      </c>
      <c r="P12" s="23">
        <f t="shared" si="6"/>
        <v>0.30994035785288276</v>
      </c>
      <c r="Q12" s="23">
        <f t="shared" si="7"/>
        <v>0.60532021868787278</v>
      </c>
      <c r="R12" s="21">
        <f t="shared" si="8"/>
        <v>46839.678522067603</v>
      </c>
      <c r="S12" s="27">
        <f t="shared" si="9"/>
        <v>32787.774965447323</v>
      </c>
    </row>
    <row r="13" spans="1:22" x14ac:dyDescent="0.3">
      <c r="A13" t="s">
        <v>48</v>
      </c>
      <c r="B13" t="s">
        <v>44</v>
      </c>
      <c r="C13">
        <v>1</v>
      </c>
      <c r="D13" s="21">
        <v>1800</v>
      </c>
      <c r="E13">
        <f t="shared" si="0"/>
        <v>0.97299999999999998</v>
      </c>
      <c r="F13" s="22">
        <f t="shared" si="1"/>
        <v>21016.799999999999</v>
      </c>
      <c r="G13" s="21">
        <v>969</v>
      </c>
      <c r="H13" s="23">
        <v>0.1096</v>
      </c>
      <c r="I13" s="21">
        <v>239</v>
      </c>
      <c r="J13" s="24">
        <v>1431</v>
      </c>
      <c r="K13" s="25">
        <f t="shared" si="2"/>
        <v>1192</v>
      </c>
      <c r="L13" s="25">
        <f t="shared" si="3"/>
        <v>730</v>
      </c>
      <c r="M13" s="23">
        <f t="shared" si="4"/>
        <v>0.58993288590604032</v>
      </c>
      <c r="N13" s="26">
        <f t="shared" si="5"/>
        <v>0.1096</v>
      </c>
      <c r="O13" s="21">
        <v>969</v>
      </c>
      <c r="P13" s="23">
        <f t="shared" si="6"/>
        <v>0.58993288590604032</v>
      </c>
      <c r="Q13" s="23">
        <f t="shared" si="7"/>
        <v>0.38365013422818794</v>
      </c>
      <c r="R13" s="21">
        <f t="shared" si="8"/>
        <v>135691.29772449669</v>
      </c>
      <c r="S13" s="27">
        <f t="shared" si="9"/>
        <v>94983.908407147683</v>
      </c>
    </row>
    <row r="14" spans="1:22" x14ac:dyDescent="0.3">
      <c r="A14" t="s">
        <v>49</v>
      </c>
      <c r="B14" t="s">
        <v>44</v>
      </c>
      <c r="C14">
        <v>2</v>
      </c>
      <c r="D14" s="21">
        <v>3200</v>
      </c>
      <c r="E14">
        <f t="shared" si="0"/>
        <v>0.97299999999999998</v>
      </c>
      <c r="F14" s="22">
        <f t="shared" si="1"/>
        <v>37363.199999999997</v>
      </c>
      <c r="G14" s="21">
        <v>885</v>
      </c>
      <c r="H14" s="23">
        <v>0.22470000000000001</v>
      </c>
      <c r="I14" s="21">
        <v>236</v>
      </c>
      <c r="J14" s="24">
        <v>1533</v>
      </c>
      <c r="K14" s="25">
        <f t="shared" si="2"/>
        <v>1297</v>
      </c>
      <c r="L14" s="25">
        <f t="shared" si="3"/>
        <v>649</v>
      </c>
      <c r="M14" s="23">
        <f t="shared" si="4"/>
        <v>0.50030840400925214</v>
      </c>
      <c r="N14" s="26">
        <f t="shared" si="5"/>
        <v>0.22470000000000001</v>
      </c>
      <c r="O14" s="21">
        <v>885</v>
      </c>
      <c r="P14" s="23">
        <f t="shared" si="6"/>
        <v>0.50030840400925214</v>
      </c>
      <c r="Q14" s="23">
        <f t="shared" si="7"/>
        <v>0.45460583654587511</v>
      </c>
      <c r="R14" s="21">
        <f t="shared" si="8"/>
        <v>146849.05035023129</v>
      </c>
      <c r="S14" s="27">
        <f t="shared" si="9"/>
        <v>102794.3352451619</v>
      </c>
    </row>
    <row r="15" spans="1:22" x14ac:dyDescent="0.3">
      <c r="A15" t="s">
        <v>50</v>
      </c>
      <c r="B15" t="s">
        <v>38</v>
      </c>
      <c r="C15">
        <v>1</v>
      </c>
      <c r="D15" s="21">
        <v>1000</v>
      </c>
      <c r="E15">
        <f t="shared" si="0"/>
        <v>0.97299999999999998</v>
      </c>
      <c r="F15" s="22">
        <f t="shared" si="1"/>
        <v>11676</v>
      </c>
      <c r="G15" s="21">
        <v>287</v>
      </c>
      <c r="H15" s="23">
        <v>0.21920000000000001</v>
      </c>
      <c r="I15" s="21">
        <v>138</v>
      </c>
      <c r="J15" s="24">
        <v>550</v>
      </c>
      <c r="K15" s="25">
        <f t="shared" si="2"/>
        <v>412</v>
      </c>
      <c r="L15" s="25">
        <f t="shared" si="3"/>
        <v>149</v>
      </c>
      <c r="M15" s="23">
        <f t="shared" si="4"/>
        <v>0.38932038834951455</v>
      </c>
      <c r="N15" s="26">
        <f t="shared" si="5"/>
        <v>0.21920000000000001</v>
      </c>
      <c r="O15" s="21">
        <v>287</v>
      </c>
      <c r="P15" s="23">
        <f t="shared" si="6"/>
        <v>0.38932038834951455</v>
      </c>
      <c r="Q15" s="23">
        <f t="shared" si="7"/>
        <v>0.54247504854368933</v>
      </c>
      <c r="R15" s="21">
        <f t="shared" si="8"/>
        <v>56826.973710194179</v>
      </c>
      <c r="S15" s="27">
        <f t="shared" si="9"/>
        <v>39778.881597135922</v>
      </c>
    </row>
    <row r="16" spans="1:22" x14ac:dyDescent="0.3">
      <c r="A16" t="s">
        <v>51</v>
      </c>
      <c r="B16" t="s">
        <v>44</v>
      </c>
      <c r="C16">
        <v>1</v>
      </c>
      <c r="D16" s="21">
        <v>1000</v>
      </c>
      <c r="E16">
        <f t="shared" si="0"/>
        <v>0.97299999999999998</v>
      </c>
      <c r="F16" s="22">
        <f t="shared" si="1"/>
        <v>11676</v>
      </c>
      <c r="G16" s="21">
        <v>206</v>
      </c>
      <c r="H16" s="23">
        <v>0.39179999999999998</v>
      </c>
      <c r="I16" s="21">
        <v>116</v>
      </c>
      <c r="J16" s="24">
        <v>296</v>
      </c>
      <c r="K16" s="25">
        <f t="shared" si="2"/>
        <v>180</v>
      </c>
      <c r="L16" s="25">
        <f t="shared" si="3"/>
        <v>90</v>
      </c>
      <c r="M16" s="23">
        <f t="shared" si="4"/>
        <v>0.5</v>
      </c>
      <c r="N16" s="26">
        <f t="shared" si="5"/>
        <v>0.39179999999999998</v>
      </c>
      <c r="O16" s="21">
        <v>206</v>
      </c>
      <c r="P16" s="23">
        <f t="shared" si="6"/>
        <v>0.5</v>
      </c>
      <c r="Q16" s="23">
        <f t="shared" si="7"/>
        <v>0.45485000000000003</v>
      </c>
      <c r="R16" s="21">
        <f t="shared" si="8"/>
        <v>34200.171500000004</v>
      </c>
      <c r="S16" s="27">
        <f t="shared" si="9"/>
        <v>23940.120050000001</v>
      </c>
    </row>
    <row r="17" spans="1:19" x14ac:dyDescent="0.3">
      <c r="A17" t="s">
        <v>52</v>
      </c>
      <c r="B17" t="s">
        <v>38</v>
      </c>
      <c r="C17">
        <v>2</v>
      </c>
      <c r="D17" s="21">
        <v>1300</v>
      </c>
      <c r="E17">
        <f t="shared" si="0"/>
        <v>0.97299999999999998</v>
      </c>
      <c r="F17" s="22">
        <f t="shared" si="1"/>
        <v>15178.8</v>
      </c>
      <c r="G17" s="21">
        <v>462</v>
      </c>
      <c r="H17" s="23">
        <v>0.53700000000000003</v>
      </c>
      <c r="I17" s="21">
        <v>175</v>
      </c>
      <c r="J17" s="24">
        <v>917</v>
      </c>
      <c r="K17" s="25">
        <f t="shared" si="2"/>
        <v>742</v>
      </c>
      <c r="L17" s="25">
        <f t="shared" si="3"/>
        <v>287</v>
      </c>
      <c r="M17" s="23">
        <f t="shared" si="4"/>
        <v>0.40943396226415096</v>
      </c>
      <c r="N17" s="26">
        <f t="shared" si="5"/>
        <v>0.53700000000000003</v>
      </c>
      <c r="O17" s="21">
        <v>462</v>
      </c>
      <c r="P17" s="23">
        <f t="shared" si="6"/>
        <v>0.40943396226415096</v>
      </c>
      <c r="Q17" s="23">
        <f t="shared" si="7"/>
        <v>0.52655113207547166</v>
      </c>
      <c r="R17" s="21">
        <f t="shared" si="8"/>
        <v>88792.317401886787</v>
      </c>
      <c r="S17" s="27">
        <f t="shared" si="9"/>
        <v>62154.622181320745</v>
      </c>
    </row>
    <row r="18" spans="1:19" x14ac:dyDescent="0.3">
      <c r="A18" t="s">
        <v>53</v>
      </c>
      <c r="B18" t="s">
        <v>44</v>
      </c>
      <c r="C18">
        <v>1</v>
      </c>
      <c r="D18" s="21">
        <v>1200</v>
      </c>
      <c r="E18">
        <f t="shared" si="0"/>
        <v>0.97299999999999998</v>
      </c>
      <c r="F18" s="22">
        <f t="shared" si="1"/>
        <v>14011.199999999999</v>
      </c>
      <c r="G18" s="21">
        <v>389</v>
      </c>
      <c r="H18" s="23">
        <v>0.51229999999999998</v>
      </c>
      <c r="I18" s="21">
        <v>130</v>
      </c>
      <c r="J18" s="24">
        <v>821</v>
      </c>
      <c r="K18" s="25">
        <f t="shared" si="2"/>
        <v>691</v>
      </c>
      <c r="L18" s="25">
        <f t="shared" si="3"/>
        <v>259</v>
      </c>
      <c r="M18" s="23">
        <f t="shared" si="4"/>
        <v>0.39985528219971056</v>
      </c>
      <c r="N18" s="26">
        <f t="shared" si="5"/>
        <v>0.51229999999999998</v>
      </c>
      <c r="O18" s="21">
        <v>389</v>
      </c>
      <c r="P18" s="23">
        <f t="shared" si="6"/>
        <v>0.39985528219971056</v>
      </c>
      <c r="Q18" s="23">
        <f t="shared" si="7"/>
        <v>0.53413457308248913</v>
      </c>
      <c r="R18" s="21">
        <f t="shared" si="8"/>
        <v>75839.097359117222</v>
      </c>
      <c r="S18" s="27">
        <f t="shared" si="9"/>
        <v>53087.368151382056</v>
      </c>
    </row>
    <row r="19" spans="1:19" x14ac:dyDescent="0.3">
      <c r="A19" t="s">
        <v>54</v>
      </c>
      <c r="B19" t="s">
        <v>44</v>
      </c>
      <c r="C19">
        <v>2</v>
      </c>
      <c r="D19" s="21">
        <v>1600</v>
      </c>
      <c r="E19">
        <f t="shared" si="0"/>
        <v>0.97299999999999998</v>
      </c>
      <c r="F19" s="22">
        <f t="shared" si="1"/>
        <v>18681.599999999999</v>
      </c>
      <c r="G19" s="21">
        <v>678</v>
      </c>
      <c r="H19" s="23">
        <v>0.36159999999999998</v>
      </c>
      <c r="I19" s="21">
        <v>241</v>
      </c>
      <c r="J19" s="24">
        <v>866</v>
      </c>
      <c r="K19" s="25">
        <f t="shared" si="2"/>
        <v>625</v>
      </c>
      <c r="L19" s="25">
        <f t="shared" si="3"/>
        <v>437</v>
      </c>
      <c r="M19" s="23">
        <f t="shared" si="4"/>
        <v>0.65936000000000006</v>
      </c>
      <c r="N19" s="26">
        <f t="shared" si="5"/>
        <v>0.36159999999999998</v>
      </c>
      <c r="O19" s="21">
        <v>678</v>
      </c>
      <c r="P19" s="23">
        <f t="shared" si="6"/>
        <v>0.65936000000000006</v>
      </c>
      <c r="Q19" s="23">
        <f t="shared" si="7"/>
        <v>0.32868468799999995</v>
      </c>
      <c r="R19" s="21">
        <f t="shared" si="8"/>
        <v>81339.599739359983</v>
      </c>
      <c r="S19" s="27">
        <f t="shared" si="9"/>
        <v>56937.719817551988</v>
      </c>
    </row>
    <row r="20" spans="1:19" x14ac:dyDescent="0.3">
      <c r="A20" t="s">
        <v>55</v>
      </c>
      <c r="B20" t="s">
        <v>38</v>
      </c>
      <c r="C20">
        <v>1</v>
      </c>
      <c r="D20" s="21">
        <v>800</v>
      </c>
      <c r="E20">
        <f t="shared" si="0"/>
        <v>0.97299999999999998</v>
      </c>
      <c r="F20" s="22">
        <f t="shared" si="1"/>
        <v>9340.7999999999993</v>
      </c>
      <c r="G20" s="21">
        <v>163</v>
      </c>
      <c r="H20" s="23">
        <v>0.84379999999999999</v>
      </c>
      <c r="I20" s="21">
        <v>134</v>
      </c>
      <c r="J20" s="24">
        <v>288</v>
      </c>
      <c r="K20" s="25">
        <f t="shared" si="2"/>
        <v>154</v>
      </c>
      <c r="L20" s="25">
        <f t="shared" si="3"/>
        <v>29</v>
      </c>
      <c r="M20" s="23">
        <f t="shared" si="4"/>
        <v>0.25064935064935068</v>
      </c>
      <c r="N20" s="26">
        <f t="shared" si="5"/>
        <v>0.84379999999999999</v>
      </c>
      <c r="O20" s="21">
        <v>163</v>
      </c>
      <c r="P20" s="23">
        <f t="shared" si="6"/>
        <v>0.25064935064935068</v>
      </c>
      <c r="Q20" s="23">
        <f t="shared" si="7"/>
        <v>0.65226090909090906</v>
      </c>
      <c r="R20" s="21">
        <f t="shared" si="8"/>
        <v>38806.262786363637</v>
      </c>
      <c r="S20" s="27">
        <f t="shared" si="9"/>
        <v>27164.383950454543</v>
      </c>
    </row>
    <row r="21" spans="1:19" x14ac:dyDescent="0.3">
      <c r="A21" t="s">
        <v>56</v>
      </c>
      <c r="B21" t="s">
        <v>38</v>
      </c>
      <c r="C21">
        <v>2</v>
      </c>
      <c r="D21" s="21">
        <v>1200</v>
      </c>
      <c r="E21">
        <f t="shared" si="0"/>
        <v>0.97299999999999998</v>
      </c>
      <c r="F21" s="22">
        <f t="shared" si="1"/>
        <v>14011.199999999999</v>
      </c>
      <c r="G21" s="21">
        <v>374</v>
      </c>
      <c r="H21" s="23">
        <v>0.91510000000000002</v>
      </c>
      <c r="I21" s="21">
        <v>234</v>
      </c>
      <c r="J21" s="24">
        <v>794</v>
      </c>
      <c r="K21" s="25">
        <f t="shared" si="2"/>
        <v>560</v>
      </c>
      <c r="L21" s="25">
        <f t="shared" si="3"/>
        <v>140</v>
      </c>
      <c r="M21" s="23">
        <f t="shared" si="4"/>
        <v>0.30000000000000004</v>
      </c>
      <c r="N21" s="26">
        <f t="shared" si="5"/>
        <v>0.91510000000000002</v>
      </c>
      <c r="O21" s="21">
        <v>374</v>
      </c>
      <c r="P21" s="23">
        <f t="shared" si="6"/>
        <v>0.30000000000000004</v>
      </c>
      <c r="Q21" s="23">
        <f t="shared" si="7"/>
        <v>0.61319000000000001</v>
      </c>
      <c r="R21" s="21">
        <f t="shared" si="8"/>
        <v>83706.566900000005</v>
      </c>
      <c r="S21" s="27">
        <f t="shared" si="9"/>
        <v>58594.596830000002</v>
      </c>
    </row>
    <row r="22" spans="1:19" x14ac:dyDescent="0.3">
      <c r="A22" t="s">
        <v>57</v>
      </c>
      <c r="B22" t="s">
        <v>44</v>
      </c>
      <c r="C22">
        <v>1</v>
      </c>
      <c r="D22" s="21">
        <v>900</v>
      </c>
      <c r="E22">
        <f t="shared" si="0"/>
        <v>0.97299999999999998</v>
      </c>
      <c r="F22" s="22">
        <f t="shared" si="1"/>
        <v>10508.4</v>
      </c>
      <c r="G22" s="21">
        <v>444</v>
      </c>
      <c r="H22" s="23">
        <v>0.43009999999999998</v>
      </c>
      <c r="I22" s="21">
        <v>252</v>
      </c>
      <c r="J22" s="24">
        <v>547</v>
      </c>
      <c r="K22" s="25">
        <f t="shared" si="2"/>
        <v>295</v>
      </c>
      <c r="L22" s="25">
        <f t="shared" si="3"/>
        <v>192</v>
      </c>
      <c r="M22" s="23">
        <f t="shared" si="4"/>
        <v>0.62067796610169501</v>
      </c>
      <c r="N22" s="26">
        <f t="shared" si="5"/>
        <v>0.43009999999999998</v>
      </c>
      <c r="O22" s="21">
        <v>444</v>
      </c>
      <c r="P22" s="23">
        <f t="shared" si="6"/>
        <v>0.62067796610169501</v>
      </c>
      <c r="Q22" s="23">
        <f t="shared" si="7"/>
        <v>0.3593092542372881</v>
      </c>
      <c r="R22" s="21">
        <f t="shared" si="8"/>
        <v>58229.657741694908</v>
      </c>
      <c r="S22" s="27">
        <f t="shared" si="9"/>
        <v>40760.76041918643</v>
      </c>
    </row>
    <row r="23" spans="1:19" x14ac:dyDescent="0.3">
      <c r="A23" t="s">
        <v>58</v>
      </c>
      <c r="B23" t="s">
        <v>44</v>
      </c>
      <c r="C23">
        <v>2</v>
      </c>
      <c r="D23" s="21">
        <v>1100</v>
      </c>
      <c r="E23">
        <f t="shared" si="0"/>
        <v>0.97299999999999998</v>
      </c>
      <c r="F23" s="22">
        <f t="shared" si="1"/>
        <v>12843.6</v>
      </c>
      <c r="G23" s="21">
        <v>426</v>
      </c>
      <c r="H23" s="23">
        <v>0.48220000000000002</v>
      </c>
      <c r="I23" s="21">
        <v>246</v>
      </c>
      <c r="J23" s="24">
        <v>616</v>
      </c>
      <c r="K23" s="25">
        <f t="shared" si="2"/>
        <v>370</v>
      </c>
      <c r="L23" s="25">
        <f t="shared" si="3"/>
        <v>180</v>
      </c>
      <c r="M23" s="23">
        <f t="shared" si="4"/>
        <v>0.48918918918918919</v>
      </c>
      <c r="N23" s="26">
        <f t="shared" si="5"/>
        <v>0.48220000000000002</v>
      </c>
      <c r="O23" s="21">
        <v>426</v>
      </c>
      <c r="P23" s="23">
        <f t="shared" si="6"/>
        <v>0.48918918918918919</v>
      </c>
      <c r="Q23" s="23">
        <f t="shared" si="7"/>
        <v>0.46340891891891894</v>
      </c>
      <c r="R23" s="21">
        <f t="shared" si="8"/>
        <v>72055.452802702712</v>
      </c>
      <c r="S23" s="27">
        <f t="shared" si="9"/>
        <v>50438.816961891898</v>
      </c>
    </row>
    <row r="24" spans="1:19" x14ac:dyDescent="0.3">
      <c r="A24" t="s">
        <v>59</v>
      </c>
      <c r="B24" t="s">
        <v>38</v>
      </c>
      <c r="C24">
        <v>1</v>
      </c>
      <c r="D24" s="21">
        <v>1000</v>
      </c>
      <c r="E24">
        <f t="shared" si="0"/>
        <v>0.97299999999999998</v>
      </c>
      <c r="F24" s="22">
        <f t="shared" si="1"/>
        <v>11676</v>
      </c>
      <c r="G24" s="21">
        <v>332</v>
      </c>
      <c r="H24" s="23">
        <v>0.4904</v>
      </c>
      <c r="I24" s="21">
        <v>171</v>
      </c>
      <c r="J24" s="24">
        <v>457</v>
      </c>
      <c r="K24" s="25">
        <f t="shared" si="2"/>
        <v>286</v>
      </c>
      <c r="L24" s="25">
        <f t="shared" si="3"/>
        <v>161</v>
      </c>
      <c r="M24" s="23">
        <f t="shared" si="4"/>
        <v>0.55034965034965044</v>
      </c>
      <c r="N24" s="26">
        <f t="shared" si="5"/>
        <v>0.4904</v>
      </c>
      <c r="O24" s="21">
        <v>332</v>
      </c>
      <c r="P24" s="23">
        <f t="shared" si="6"/>
        <v>0.55034965034965044</v>
      </c>
      <c r="Q24" s="23">
        <f t="shared" si="7"/>
        <v>0.41498818181818176</v>
      </c>
      <c r="R24" s="21">
        <f t="shared" si="8"/>
        <v>50288.267872727265</v>
      </c>
      <c r="S24" s="27">
        <f t="shared" si="9"/>
        <v>35201.787510909082</v>
      </c>
    </row>
    <row r="25" spans="1:19" x14ac:dyDescent="0.3">
      <c r="A25" t="s">
        <v>60</v>
      </c>
      <c r="B25" t="s">
        <v>38</v>
      </c>
      <c r="C25">
        <v>2</v>
      </c>
      <c r="D25" s="21">
        <v>1400</v>
      </c>
      <c r="E25">
        <f t="shared" si="0"/>
        <v>0.97299999999999998</v>
      </c>
      <c r="F25" s="22">
        <f t="shared" si="1"/>
        <v>16346.4</v>
      </c>
      <c r="G25" s="21">
        <v>430</v>
      </c>
      <c r="H25" s="23">
        <v>0.52329999999999999</v>
      </c>
      <c r="I25" s="21">
        <v>262</v>
      </c>
      <c r="J25" s="24">
        <v>567</v>
      </c>
      <c r="K25" s="25">
        <f t="shared" si="2"/>
        <v>305</v>
      </c>
      <c r="L25" s="25">
        <f t="shared" si="3"/>
        <v>168</v>
      </c>
      <c r="M25" s="23">
        <f t="shared" si="4"/>
        <v>0.54065573770491804</v>
      </c>
      <c r="N25" s="26">
        <f t="shared" si="5"/>
        <v>0.52329999999999999</v>
      </c>
      <c r="O25" s="21">
        <v>430</v>
      </c>
      <c r="P25" s="23">
        <f t="shared" si="6"/>
        <v>0.54065573770491804</v>
      </c>
      <c r="Q25" s="23">
        <f t="shared" si="7"/>
        <v>0.42266285245901641</v>
      </c>
      <c r="R25" s="21">
        <f t="shared" si="8"/>
        <v>66336.934693442628</v>
      </c>
      <c r="S25" s="27">
        <f t="shared" si="9"/>
        <v>46435.854285409834</v>
      </c>
    </row>
    <row r="26" spans="1:19" x14ac:dyDescent="0.3">
      <c r="A26" t="s">
        <v>61</v>
      </c>
      <c r="B26" t="s">
        <v>44</v>
      </c>
      <c r="C26">
        <v>1</v>
      </c>
      <c r="D26" s="21">
        <v>1500</v>
      </c>
      <c r="E26">
        <f t="shared" si="0"/>
        <v>0.97299999999999998</v>
      </c>
      <c r="F26" s="22">
        <f t="shared" si="1"/>
        <v>17514</v>
      </c>
      <c r="G26" s="21">
        <v>662</v>
      </c>
      <c r="H26" s="23">
        <v>0.44929999999999998</v>
      </c>
      <c r="I26" s="21">
        <v>229</v>
      </c>
      <c r="J26" s="24">
        <v>859</v>
      </c>
      <c r="K26" s="25">
        <f t="shared" si="2"/>
        <v>630</v>
      </c>
      <c r="L26" s="25">
        <f t="shared" si="3"/>
        <v>433</v>
      </c>
      <c r="M26" s="23">
        <f t="shared" si="4"/>
        <v>0.64984126984126989</v>
      </c>
      <c r="N26" s="26">
        <f t="shared" si="5"/>
        <v>0.44929999999999998</v>
      </c>
      <c r="O26" s="21">
        <v>662</v>
      </c>
      <c r="P26" s="23">
        <f t="shared" si="6"/>
        <v>0.64984126984126989</v>
      </c>
      <c r="Q26" s="23">
        <f t="shared" si="7"/>
        <v>0.33622066666666672</v>
      </c>
      <c r="R26" s="21">
        <f t="shared" si="8"/>
        <v>81240.999686666677</v>
      </c>
      <c r="S26" s="27">
        <f t="shared" si="9"/>
        <v>56868.69978066667</v>
      </c>
    </row>
    <row r="27" spans="1:19" x14ac:dyDescent="0.3">
      <c r="A27" s="29" t="s">
        <v>62</v>
      </c>
      <c r="B27" s="29" t="s">
        <v>44</v>
      </c>
      <c r="C27" s="29">
        <v>2</v>
      </c>
      <c r="D27" s="30">
        <v>1300</v>
      </c>
      <c r="E27" s="29">
        <f t="shared" si="0"/>
        <v>0.97299999999999998</v>
      </c>
      <c r="F27" s="31">
        <f t="shared" si="1"/>
        <v>15178.8</v>
      </c>
      <c r="G27" s="30">
        <v>186</v>
      </c>
      <c r="H27" s="32">
        <v>0.6603</v>
      </c>
      <c r="I27" s="30">
        <v>136</v>
      </c>
      <c r="J27" s="33">
        <v>336</v>
      </c>
      <c r="K27" s="34">
        <f t="shared" si="2"/>
        <v>200</v>
      </c>
      <c r="L27" s="34">
        <f t="shared" si="3"/>
        <v>50</v>
      </c>
      <c r="M27" s="32">
        <f t="shared" si="4"/>
        <v>0.30000000000000004</v>
      </c>
      <c r="N27" s="35">
        <f t="shared" si="5"/>
        <v>0.6603</v>
      </c>
      <c r="O27" s="30">
        <v>189.8153972464317</v>
      </c>
      <c r="P27" s="32">
        <f t="shared" si="6"/>
        <v>0.31526158898572681</v>
      </c>
      <c r="Q27" s="32">
        <f t="shared" si="7"/>
        <v>0.60110740000000007</v>
      </c>
      <c r="R27" s="30">
        <f t="shared" si="8"/>
        <v>41646.295570350951</v>
      </c>
      <c r="S27" s="36">
        <f t="shared" si="9"/>
        <v>29152.406899245663</v>
      </c>
    </row>
    <row r="28" spans="1:19" x14ac:dyDescent="0.3">
      <c r="A28" t="s">
        <v>63</v>
      </c>
      <c r="B28" t="s">
        <v>44</v>
      </c>
      <c r="C28">
        <v>2</v>
      </c>
      <c r="D28" s="21">
        <v>1600</v>
      </c>
      <c r="E28">
        <f t="shared" si="0"/>
        <v>0.97299999999999998</v>
      </c>
      <c r="F28" s="22">
        <f t="shared" si="1"/>
        <v>18681.599999999999</v>
      </c>
      <c r="G28" s="21">
        <v>696</v>
      </c>
      <c r="H28" s="23">
        <v>0.48770000000000002</v>
      </c>
      <c r="I28" s="21">
        <v>449</v>
      </c>
      <c r="J28" s="24">
        <v>899</v>
      </c>
      <c r="K28" s="25">
        <f t="shared" si="2"/>
        <v>450</v>
      </c>
      <c r="L28" s="25">
        <f t="shared" si="3"/>
        <v>247</v>
      </c>
      <c r="M28" s="23">
        <f t="shared" si="4"/>
        <v>0.53911111111111121</v>
      </c>
      <c r="N28" s="26">
        <f t="shared" si="5"/>
        <v>0.48770000000000002</v>
      </c>
      <c r="O28" s="21">
        <v>696</v>
      </c>
      <c r="P28" s="23">
        <f t="shared" si="6"/>
        <v>0.53911111111111121</v>
      </c>
      <c r="Q28" s="23">
        <f t="shared" si="7"/>
        <v>0.42388573333333329</v>
      </c>
      <c r="R28" s="21">
        <f t="shared" si="8"/>
        <v>107683.93169599999</v>
      </c>
      <c r="S28" s="27">
        <f t="shared" si="9"/>
        <v>75378.752187199978</v>
      </c>
    </row>
    <row r="29" spans="1:19" x14ac:dyDescent="0.3">
      <c r="A29" t="s">
        <v>64</v>
      </c>
      <c r="B29" t="s">
        <v>38</v>
      </c>
      <c r="C29">
        <v>1</v>
      </c>
      <c r="D29" s="21">
        <v>600</v>
      </c>
      <c r="E29">
        <f t="shared" si="0"/>
        <v>0.97299999999999998</v>
      </c>
      <c r="F29" s="22">
        <f t="shared" si="1"/>
        <v>7005.5999999999995</v>
      </c>
      <c r="G29" s="21">
        <v>182</v>
      </c>
      <c r="H29" s="23">
        <v>0.43840000000000001</v>
      </c>
      <c r="I29" s="21">
        <v>132</v>
      </c>
      <c r="J29" s="24">
        <v>226</v>
      </c>
      <c r="K29" s="25">
        <f t="shared" si="2"/>
        <v>94</v>
      </c>
      <c r="L29" s="25">
        <f t="shared" si="3"/>
        <v>50</v>
      </c>
      <c r="M29" s="23">
        <f t="shared" si="4"/>
        <v>0.52553191489361706</v>
      </c>
      <c r="N29" s="26">
        <f t="shared" si="5"/>
        <v>0.43840000000000001</v>
      </c>
      <c r="O29" s="21">
        <v>182</v>
      </c>
      <c r="P29" s="23">
        <f t="shared" si="6"/>
        <v>0.52553191489361706</v>
      </c>
      <c r="Q29" s="23">
        <f t="shared" si="7"/>
        <v>0.43463638297872342</v>
      </c>
      <c r="R29" s="21">
        <f t="shared" si="8"/>
        <v>28872.894921276598</v>
      </c>
      <c r="S29" s="27">
        <f t="shared" si="9"/>
        <v>20211.026444893618</v>
      </c>
    </row>
    <row r="30" spans="1:19" x14ac:dyDescent="0.3">
      <c r="A30" t="s">
        <v>65</v>
      </c>
      <c r="B30" t="s">
        <v>38</v>
      </c>
      <c r="C30">
        <v>2</v>
      </c>
      <c r="D30" s="21">
        <v>800</v>
      </c>
      <c r="E30">
        <f t="shared" si="0"/>
        <v>0.97299999999999998</v>
      </c>
      <c r="F30" s="22">
        <f t="shared" si="1"/>
        <v>9340.7999999999993</v>
      </c>
      <c r="G30" s="21">
        <v>241</v>
      </c>
      <c r="H30" s="23">
        <v>0.53149999999999997</v>
      </c>
      <c r="I30" s="21">
        <v>157</v>
      </c>
      <c r="J30" s="24">
        <v>340</v>
      </c>
      <c r="K30" s="25">
        <f t="shared" si="2"/>
        <v>183</v>
      </c>
      <c r="L30" s="25">
        <f t="shared" si="3"/>
        <v>84</v>
      </c>
      <c r="M30" s="23">
        <f t="shared" si="4"/>
        <v>0.46721311475409844</v>
      </c>
      <c r="N30" s="26">
        <f t="shared" si="5"/>
        <v>0.53149999999999997</v>
      </c>
      <c r="O30" s="21">
        <v>241</v>
      </c>
      <c r="P30" s="23">
        <f t="shared" si="6"/>
        <v>0.46721311475409844</v>
      </c>
      <c r="Q30" s="23">
        <f t="shared" si="7"/>
        <v>0.48080737704918031</v>
      </c>
      <c r="R30" s="21">
        <f t="shared" si="8"/>
        <v>42294.220922131142</v>
      </c>
      <c r="S30" s="27">
        <f t="shared" si="9"/>
        <v>29605.954645491798</v>
      </c>
    </row>
    <row r="31" spans="1:19" x14ac:dyDescent="0.3">
      <c r="A31" t="s">
        <v>66</v>
      </c>
      <c r="B31" t="s">
        <v>44</v>
      </c>
      <c r="C31">
        <v>1</v>
      </c>
      <c r="D31" s="21">
        <v>700</v>
      </c>
      <c r="E31">
        <f t="shared" si="0"/>
        <v>0.97299999999999998</v>
      </c>
      <c r="F31" s="22">
        <f t="shared" si="1"/>
        <v>8173.2</v>
      </c>
      <c r="G31" s="21">
        <v>363</v>
      </c>
      <c r="H31" s="23">
        <v>0.13969999999999999</v>
      </c>
      <c r="I31" s="21">
        <v>215</v>
      </c>
      <c r="J31" s="24">
        <v>377</v>
      </c>
      <c r="K31" s="25">
        <f t="shared" si="2"/>
        <v>162</v>
      </c>
      <c r="L31" s="25">
        <f t="shared" si="3"/>
        <v>148</v>
      </c>
      <c r="M31" s="23">
        <f t="shared" si="4"/>
        <v>0.83086419753086416</v>
      </c>
      <c r="N31" s="26">
        <f t="shared" si="5"/>
        <v>0.13969999999999999</v>
      </c>
      <c r="O31" s="21">
        <v>363</v>
      </c>
      <c r="P31" s="23">
        <f t="shared" si="6"/>
        <v>0.83086419753086416</v>
      </c>
      <c r="Q31" s="23">
        <f t="shared" si="7"/>
        <v>0.19290481481481492</v>
      </c>
      <c r="R31" s="21">
        <f t="shared" si="8"/>
        <v>25558.923438888902</v>
      </c>
      <c r="S31" s="27">
        <f t="shared" si="9"/>
        <v>17891.246407222228</v>
      </c>
    </row>
    <row r="32" spans="1:19" x14ac:dyDescent="0.3">
      <c r="A32" t="s">
        <v>67</v>
      </c>
      <c r="B32" t="s">
        <v>44</v>
      </c>
      <c r="C32">
        <v>2</v>
      </c>
      <c r="D32" s="21">
        <v>1000</v>
      </c>
      <c r="E32">
        <f t="shared" si="0"/>
        <v>0.97299999999999998</v>
      </c>
      <c r="F32" s="22">
        <f t="shared" si="1"/>
        <v>11676</v>
      </c>
      <c r="G32" s="21">
        <v>301</v>
      </c>
      <c r="H32" s="23">
        <v>0.46850000000000003</v>
      </c>
      <c r="I32" s="21">
        <v>202</v>
      </c>
      <c r="J32" s="24">
        <v>374</v>
      </c>
      <c r="K32" s="25">
        <f t="shared" si="2"/>
        <v>172</v>
      </c>
      <c r="L32" s="25">
        <f t="shared" si="3"/>
        <v>99</v>
      </c>
      <c r="M32" s="23">
        <f t="shared" si="4"/>
        <v>0.56046511627906981</v>
      </c>
      <c r="N32" s="26">
        <f t="shared" si="5"/>
        <v>0.46850000000000003</v>
      </c>
      <c r="O32" s="21">
        <v>301</v>
      </c>
      <c r="P32" s="23">
        <f t="shared" si="6"/>
        <v>0.56046511627906981</v>
      </c>
      <c r="Q32" s="23">
        <f t="shared" si="7"/>
        <v>0.40697976744186048</v>
      </c>
      <c r="R32" s="21">
        <f t="shared" si="8"/>
        <v>44712.832150000002</v>
      </c>
      <c r="S32" s="27">
        <f t="shared" si="9"/>
        <v>31298.982505</v>
      </c>
    </row>
    <row r="33" spans="1:19" x14ac:dyDescent="0.3">
      <c r="A33" t="s">
        <v>68</v>
      </c>
      <c r="B33" t="s">
        <v>38</v>
      </c>
      <c r="C33">
        <v>1</v>
      </c>
      <c r="D33" s="21">
        <v>700</v>
      </c>
      <c r="E33">
        <f t="shared" si="0"/>
        <v>0.97299999999999998</v>
      </c>
      <c r="F33" s="22">
        <f t="shared" si="1"/>
        <v>8173.2</v>
      </c>
      <c r="G33" s="21">
        <v>212</v>
      </c>
      <c r="H33" s="23">
        <v>0.50139999999999996</v>
      </c>
      <c r="I33" s="21">
        <v>94</v>
      </c>
      <c r="J33" s="24">
        <v>356</v>
      </c>
      <c r="K33" s="25">
        <f t="shared" si="2"/>
        <v>262</v>
      </c>
      <c r="L33" s="25">
        <f t="shared" si="3"/>
        <v>118</v>
      </c>
      <c r="M33" s="23">
        <f t="shared" si="4"/>
        <v>0.46030534351145036</v>
      </c>
      <c r="N33" s="26">
        <f t="shared" si="5"/>
        <v>0.50139999999999996</v>
      </c>
      <c r="O33" s="21">
        <v>212</v>
      </c>
      <c r="P33" s="23">
        <f t="shared" si="6"/>
        <v>0.46030534351145036</v>
      </c>
      <c r="Q33" s="23">
        <f t="shared" si="7"/>
        <v>0.48627625954198478</v>
      </c>
      <c r="R33" s="21">
        <f t="shared" si="8"/>
        <v>37628.05696335878</v>
      </c>
      <c r="S33" s="27">
        <f t="shared" si="9"/>
        <v>26339.639874351145</v>
      </c>
    </row>
    <row r="34" spans="1:19" x14ac:dyDescent="0.3">
      <c r="A34" t="s">
        <v>69</v>
      </c>
      <c r="B34" t="s">
        <v>38</v>
      </c>
      <c r="C34">
        <v>2</v>
      </c>
      <c r="D34" s="21">
        <v>900</v>
      </c>
      <c r="E34">
        <f t="shared" si="0"/>
        <v>0.97299999999999998</v>
      </c>
      <c r="F34" s="22">
        <f t="shared" si="1"/>
        <v>10508.4</v>
      </c>
      <c r="G34" s="21">
        <v>340</v>
      </c>
      <c r="H34" s="23">
        <v>0.30680000000000002</v>
      </c>
      <c r="I34" s="21">
        <v>69</v>
      </c>
      <c r="J34" s="24">
        <v>485</v>
      </c>
      <c r="K34" s="25">
        <f t="shared" si="2"/>
        <v>416</v>
      </c>
      <c r="L34" s="25">
        <f t="shared" si="3"/>
        <v>271</v>
      </c>
      <c r="M34" s="23">
        <f t="shared" si="4"/>
        <v>0.62115384615384617</v>
      </c>
      <c r="N34" s="26">
        <f t="shared" si="5"/>
        <v>0.30680000000000002</v>
      </c>
      <c r="O34" s="21">
        <v>340</v>
      </c>
      <c r="P34" s="23">
        <f t="shared" si="6"/>
        <v>0.62115384615384617</v>
      </c>
      <c r="Q34" s="23">
        <f t="shared" si="7"/>
        <v>0.35893250000000004</v>
      </c>
      <c r="R34" s="21">
        <f t="shared" si="8"/>
        <v>44543.523250000006</v>
      </c>
      <c r="S34" s="27">
        <f t="shared" si="9"/>
        <v>31180.466275000002</v>
      </c>
    </row>
    <row r="35" spans="1:19" x14ac:dyDescent="0.3">
      <c r="A35" t="s">
        <v>70</v>
      </c>
      <c r="B35" t="s">
        <v>44</v>
      </c>
      <c r="C35">
        <v>1</v>
      </c>
      <c r="D35" s="21">
        <v>1000</v>
      </c>
      <c r="E35">
        <f t="shared" si="0"/>
        <v>0.97299999999999998</v>
      </c>
      <c r="F35" s="22">
        <f t="shared" si="1"/>
        <v>11676</v>
      </c>
      <c r="G35" s="21">
        <v>266</v>
      </c>
      <c r="H35" s="23">
        <v>0.52049999999999996</v>
      </c>
      <c r="I35" s="21">
        <v>84</v>
      </c>
      <c r="J35" s="24">
        <v>376</v>
      </c>
      <c r="K35" s="25">
        <f t="shared" si="2"/>
        <v>292</v>
      </c>
      <c r="L35" s="25">
        <f t="shared" si="3"/>
        <v>182</v>
      </c>
      <c r="M35" s="23">
        <f t="shared" si="4"/>
        <v>0.59863013698630141</v>
      </c>
      <c r="N35" s="26">
        <f t="shared" si="5"/>
        <v>0.52049999999999996</v>
      </c>
      <c r="O35" s="21">
        <v>266</v>
      </c>
      <c r="P35" s="23">
        <f t="shared" si="6"/>
        <v>0.59863013698630141</v>
      </c>
      <c r="Q35" s="23">
        <f t="shared" si="7"/>
        <v>0.37676452054794524</v>
      </c>
      <c r="R35" s="21">
        <f t="shared" si="8"/>
        <v>36580.067300000002</v>
      </c>
      <c r="S35" s="27">
        <f t="shared" si="9"/>
        <v>25606.04711</v>
      </c>
    </row>
    <row r="36" spans="1:19" x14ac:dyDescent="0.3">
      <c r="A36" t="s">
        <v>71</v>
      </c>
      <c r="B36" t="s">
        <v>44</v>
      </c>
      <c r="C36">
        <v>2</v>
      </c>
      <c r="D36" s="21">
        <v>1200</v>
      </c>
      <c r="E36">
        <f t="shared" si="0"/>
        <v>0.97299999999999998</v>
      </c>
      <c r="F36" s="22">
        <f t="shared" si="1"/>
        <v>14011.199999999999</v>
      </c>
      <c r="G36" s="21">
        <v>442</v>
      </c>
      <c r="H36" s="23">
        <v>0.1288</v>
      </c>
      <c r="I36" s="21">
        <v>109</v>
      </c>
      <c r="J36" s="24">
        <v>490</v>
      </c>
      <c r="K36" s="25">
        <f t="shared" si="2"/>
        <v>381</v>
      </c>
      <c r="L36" s="25">
        <f t="shared" si="3"/>
        <v>333</v>
      </c>
      <c r="M36" s="23">
        <f t="shared" si="4"/>
        <v>0.79921259842519687</v>
      </c>
      <c r="N36" s="26">
        <f t="shared" si="5"/>
        <v>0.1288</v>
      </c>
      <c r="O36" s="21">
        <v>442</v>
      </c>
      <c r="P36" s="23">
        <f t="shared" si="6"/>
        <v>0.79921259842519687</v>
      </c>
      <c r="Q36" s="23">
        <f t="shared" si="7"/>
        <v>0.21796338582677166</v>
      </c>
      <c r="R36" s="21">
        <f t="shared" si="8"/>
        <v>35164.033035433073</v>
      </c>
      <c r="S36" s="27">
        <f t="shared" si="9"/>
        <v>24614.823124803148</v>
      </c>
    </row>
    <row r="37" spans="1:19" x14ac:dyDescent="0.3">
      <c r="A37" t="s">
        <v>72</v>
      </c>
      <c r="B37" t="s">
        <v>38</v>
      </c>
      <c r="C37">
        <v>1</v>
      </c>
      <c r="D37" s="21">
        <v>1200</v>
      </c>
      <c r="E37">
        <f t="shared" si="0"/>
        <v>0.97299999999999998</v>
      </c>
      <c r="F37" s="22">
        <f t="shared" si="1"/>
        <v>14011.199999999999</v>
      </c>
      <c r="G37" s="21">
        <v>354</v>
      </c>
      <c r="H37" s="23">
        <v>0.24110000000000001</v>
      </c>
      <c r="I37" s="21">
        <v>145</v>
      </c>
      <c r="J37" s="24">
        <v>434</v>
      </c>
      <c r="K37" s="25">
        <f t="shared" si="2"/>
        <v>289</v>
      </c>
      <c r="L37" s="25">
        <f t="shared" si="3"/>
        <v>209</v>
      </c>
      <c r="M37" s="23">
        <f t="shared" si="4"/>
        <v>0.67854671280276824</v>
      </c>
      <c r="N37" s="26">
        <f t="shared" si="5"/>
        <v>0.24110000000000001</v>
      </c>
      <c r="O37" s="21">
        <v>354</v>
      </c>
      <c r="P37" s="23">
        <f t="shared" si="6"/>
        <v>0.67854671280276824</v>
      </c>
      <c r="Q37" s="23">
        <f t="shared" si="7"/>
        <v>0.31349456747404847</v>
      </c>
      <c r="R37" s="21">
        <f t="shared" si="8"/>
        <v>40506.633063321802</v>
      </c>
      <c r="S37" s="27">
        <f t="shared" si="9"/>
        <v>28354.643144325259</v>
      </c>
    </row>
    <row r="38" spans="1:19" x14ac:dyDescent="0.3">
      <c r="A38" t="s">
        <v>73</v>
      </c>
      <c r="B38" t="s">
        <v>38</v>
      </c>
      <c r="C38">
        <v>2</v>
      </c>
      <c r="D38" s="21">
        <v>920</v>
      </c>
      <c r="E38">
        <f t="shared" si="0"/>
        <v>0.97299999999999998</v>
      </c>
      <c r="F38" s="22">
        <f t="shared" si="1"/>
        <v>10741.92</v>
      </c>
      <c r="G38" s="21">
        <v>123</v>
      </c>
      <c r="H38" s="23">
        <v>0.4521</v>
      </c>
      <c r="I38" s="21">
        <v>111</v>
      </c>
      <c r="J38" s="24">
        <v>147</v>
      </c>
      <c r="K38" s="25">
        <f t="shared" si="2"/>
        <v>36</v>
      </c>
      <c r="L38" s="25">
        <f t="shared" si="3"/>
        <v>12</v>
      </c>
      <c r="M38" s="23">
        <f t="shared" si="4"/>
        <v>0.3666666666666667</v>
      </c>
      <c r="N38" s="26">
        <f t="shared" si="5"/>
        <v>0.4521</v>
      </c>
      <c r="O38" s="21">
        <v>123</v>
      </c>
      <c r="P38" s="23">
        <f t="shared" si="6"/>
        <v>0.3666666666666667</v>
      </c>
      <c r="Q38" s="23">
        <f t="shared" si="7"/>
        <v>0.56041000000000007</v>
      </c>
      <c r="R38" s="21">
        <f t="shared" si="8"/>
        <v>25159.606950000005</v>
      </c>
      <c r="S38" s="27">
        <f t="shared" si="9"/>
        <v>17611.724865000004</v>
      </c>
    </row>
    <row r="39" spans="1:19" x14ac:dyDescent="0.3">
      <c r="A39" t="s">
        <v>74</v>
      </c>
      <c r="B39" t="s">
        <v>38</v>
      </c>
      <c r="C39">
        <v>2</v>
      </c>
      <c r="D39" s="21">
        <v>1300</v>
      </c>
      <c r="E39">
        <f t="shared" si="0"/>
        <v>0.97299999999999998</v>
      </c>
      <c r="F39" s="22">
        <f t="shared" si="1"/>
        <v>15178.8</v>
      </c>
      <c r="G39" s="21">
        <v>377</v>
      </c>
      <c r="H39" s="23">
        <v>0.47949999999999998</v>
      </c>
      <c r="I39" s="21">
        <v>228</v>
      </c>
      <c r="J39" s="24">
        <v>457</v>
      </c>
      <c r="K39" s="25">
        <f t="shared" si="2"/>
        <v>229</v>
      </c>
      <c r="L39" s="25">
        <f t="shared" si="3"/>
        <v>149</v>
      </c>
      <c r="M39" s="23">
        <f t="shared" si="4"/>
        <v>0.62052401746724895</v>
      </c>
      <c r="N39" s="26">
        <f t="shared" si="5"/>
        <v>0.47949999999999998</v>
      </c>
      <c r="O39" s="21">
        <v>377</v>
      </c>
      <c r="P39" s="23">
        <f t="shared" si="6"/>
        <v>0.62052401746724895</v>
      </c>
      <c r="Q39" s="23">
        <f t="shared" si="7"/>
        <v>0.35943113537117904</v>
      </c>
      <c r="R39" s="21">
        <f t="shared" si="8"/>
        <v>49459.521382751089</v>
      </c>
      <c r="S39" s="27">
        <f t="shared" si="9"/>
        <v>34621.664967925761</v>
      </c>
    </row>
    <row r="40" spans="1:19" x14ac:dyDescent="0.3">
      <c r="A40" t="s">
        <v>75</v>
      </c>
      <c r="B40" t="s">
        <v>44</v>
      </c>
      <c r="C40">
        <v>1</v>
      </c>
      <c r="D40" s="21">
        <v>1100</v>
      </c>
      <c r="E40">
        <f t="shared" si="0"/>
        <v>0.97299999999999998</v>
      </c>
      <c r="F40" s="22">
        <f t="shared" si="1"/>
        <v>12843.6</v>
      </c>
      <c r="G40" s="21">
        <v>318</v>
      </c>
      <c r="H40" s="23">
        <v>0.2712</v>
      </c>
      <c r="I40" s="21">
        <v>90</v>
      </c>
      <c r="J40" s="24">
        <v>375</v>
      </c>
      <c r="K40" s="25">
        <f t="shared" si="2"/>
        <v>285</v>
      </c>
      <c r="L40" s="25">
        <f t="shared" si="3"/>
        <v>228</v>
      </c>
      <c r="M40" s="23">
        <f t="shared" si="4"/>
        <v>0.74</v>
      </c>
      <c r="N40" s="26">
        <f t="shared" si="5"/>
        <v>0.2712</v>
      </c>
      <c r="O40" s="21">
        <v>318</v>
      </c>
      <c r="P40" s="23">
        <f t="shared" si="6"/>
        <v>0.74</v>
      </c>
      <c r="Q40" s="23">
        <f t="shared" si="7"/>
        <v>0.26484200000000002</v>
      </c>
      <c r="R40" s="21">
        <f t="shared" si="8"/>
        <v>30740.210940000001</v>
      </c>
      <c r="S40" s="27">
        <f t="shared" si="9"/>
        <v>21518.147657999998</v>
      </c>
    </row>
    <row r="41" spans="1:19" x14ac:dyDescent="0.3">
      <c r="A41" t="s">
        <v>76</v>
      </c>
      <c r="B41" t="s">
        <v>44</v>
      </c>
      <c r="C41">
        <v>2</v>
      </c>
      <c r="D41" s="21">
        <v>1200</v>
      </c>
      <c r="E41">
        <f t="shared" si="0"/>
        <v>0.97299999999999998</v>
      </c>
      <c r="F41" s="22">
        <f t="shared" si="1"/>
        <v>14011.199999999999</v>
      </c>
      <c r="G41" s="21">
        <v>198</v>
      </c>
      <c r="H41" s="23">
        <v>0.43009999999999998</v>
      </c>
      <c r="I41" s="21">
        <v>128</v>
      </c>
      <c r="J41" s="24">
        <v>238</v>
      </c>
      <c r="K41" s="25">
        <f t="shared" si="2"/>
        <v>110</v>
      </c>
      <c r="L41" s="25">
        <f t="shared" si="3"/>
        <v>70</v>
      </c>
      <c r="M41" s="23">
        <f t="shared" si="4"/>
        <v>0.60909090909090902</v>
      </c>
      <c r="N41" s="26">
        <f t="shared" si="5"/>
        <v>0.43009999999999998</v>
      </c>
      <c r="O41" s="21">
        <v>198</v>
      </c>
      <c r="P41" s="23">
        <f t="shared" si="6"/>
        <v>0.60909090909090902</v>
      </c>
      <c r="Q41" s="23">
        <f t="shared" si="7"/>
        <v>0.36848272727272735</v>
      </c>
      <c r="R41" s="21">
        <f t="shared" si="8"/>
        <v>26630.246700000007</v>
      </c>
      <c r="S41" s="27">
        <f t="shared" si="9"/>
        <v>18641.172690000003</v>
      </c>
    </row>
    <row r="42" spans="1:19" x14ac:dyDescent="0.3">
      <c r="A42" t="s">
        <v>77</v>
      </c>
      <c r="B42" t="s">
        <v>38</v>
      </c>
      <c r="C42">
        <v>1</v>
      </c>
      <c r="D42" s="21">
        <v>1300</v>
      </c>
      <c r="E42">
        <f t="shared" si="0"/>
        <v>0.97299999999999998</v>
      </c>
      <c r="F42" s="22">
        <f t="shared" si="1"/>
        <v>15178.8</v>
      </c>
      <c r="G42" s="21">
        <v>149</v>
      </c>
      <c r="H42" s="23">
        <v>0.56710000000000005</v>
      </c>
      <c r="I42" s="21">
        <v>126</v>
      </c>
      <c r="J42" s="24">
        <v>188</v>
      </c>
      <c r="K42" s="25">
        <f t="shared" si="2"/>
        <v>62</v>
      </c>
      <c r="L42" s="25">
        <f t="shared" si="3"/>
        <v>23</v>
      </c>
      <c r="M42" s="23">
        <f t="shared" si="4"/>
        <v>0.39677419354838717</v>
      </c>
      <c r="N42" s="26">
        <f t="shared" si="5"/>
        <v>0.56710000000000005</v>
      </c>
      <c r="O42" s="21">
        <v>149</v>
      </c>
      <c r="P42" s="23">
        <f t="shared" si="6"/>
        <v>0.39677419354838717</v>
      </c>
      <c r="Q42" s="23">
        <f t="shared" si="7"/>
        <v>0.53657387096774189</v>
      </c>
      <c r="R42" s="21">
        <f t="shared" si="8"/>
        <v>29181.569972580644</v>
      </c>
      <c r="S42" s="27">
        <f t="shared" si="9"/>
        <v>20427.098980806451</v>
      </c>
    </row>
    <row r="43" spans="1:19" x14ac:dyDescent="0.3">
      <c r="A43" t="s">
        <v>78</v>
      </c>
      <c r="B43" t="s">
        <v>38</v>
      </c>
      <c r="C43">
        <v>2</v>
      </c>
      <c r="D43" s="21">
        <v>1700</v>
      </c>
      <c r="E43">
        <f t="shared" si="0"/>
        <v>0.97299999999999998</v>
      </c>
      <c r="F43" s="22">
        <f t="shared" si="1"/>
        <v>19849.2</v>
      </c>
      <c r="G43" s="21">
        <v>210</v>
      </c>
      <c r="H43" s="23">
        <v>0.32050000000000001</v>
      </c>
      <c r="I43" s="21">
        <v>152</v>
      </c>
      <c r="J43" s="24">
        <v>247</v>
      </c>
      <c r="K43" s="25">
        <f t="shared" si="2"/>
        <v>95</v>
      </c>
      <c r="L43" s="25">
        <f t="shared" si="3"/>
        <v>58</v>
      </c>
      <c r="M43" s="23">
        <f t="shared" si="4"/>
        <v>0.58842105263157907</v>
      </c>
      <c r="N43" s="26">
        <f t="shared" si="5"/>
        <v>0.32050000000000001</v>
      </c>
      <c r="O43" s="21">
        <v>210</v>
      </c>
      <c r="P43" s="23">
        <f t="shared" si="6"/>
        <v>0.58842105263157907</v>
      </c>
      <c r="Q43" s="23">
        <f t="shared" si="7"/>
        <v>0.38484705263157887</v>
      </c>
      <c r="R43" s="21">
        <f t="shared" si="8"/>
        <v>29498.526584210522</v>
      </c>
      <c r="S43" s="27">
        <f t="shared" si="9"/>
        <v>20648.968608947365</v>
      </c>
    </row>
    <row r="44" spans="1:19" x14ac:dyDescent="0.3">
      <c r="A44" t="s">
        <v>79</v>
      </c>
      <c r="B44" t="s">
        <v>44</v>
      </c>
      <c r="C44">
        <v>1</v>
      </c>
      <c r="D44" s="21">
        <v>1200</v>
      </c>
      <c r="E44">
        <f t="shared" si="0"/>
        <v>0.97299999999999998</v>
      </c>
      <c r="F44" s="22">
        <f t="shared" si="1"/>
        <v>14011.199999999999</v>
      </c>
      <c r="G44" s="21">
        <v>187</v>
      </c>
      <c r="H44" s="23">
        <v>0.44929999999999998</v>
      </c>
      <c r="I44" s="21">
        <v>141</v>
      </c>
      <c r="J44" s="24">
        <v>263</v>
      </c>
      <c r="K44" s="25">
        <f t="shared" si="2"/>
        <v>122</v>
      </c>
      <c r="L44" s="25">
        <f t="shared" si="3"/>
        <v>46</v>
      </c>
      <c r="M44" s="23">
        <f t="shared" si="4"/>
        <v>0.40163934426229508</v>
      </c>
      <c r="N44" s="26">
        <f t="shared" si="5"/>
        <v>0.44929999999999998</v>
      </c>
      <c r="O44" s="21">
        <v>187</v>
      </c>
      <c r="P44" s="23">
        <f t="shared" si="6"/>
        <v>0.40163934426229508</v>
      </c>
      <c r="Q44" s="23">
        <f t="shared" si="7"/>
        <v>0.53272213114754097</v>
      </c>
      <c r="R44" s="21">
        <f t="shared" si="8"/>
        <v>36360.94906147541</v>
      </c>
      <c r="S44" s="27">
        <f t="shared" si="9"/>
        <v>25452.664343032786</v>
      </c>
    </row>
    <row r="45" spans="1:19" x14ac:dyDescent="0.3">
      <c r="A45" t="s">
        <v>80</v>
      </c>
      <c r="B45" t="s">
        <v>44</v>
      </c>
      <c r="C45">
        <v>2</v>
      </c>
      <c r="D45" s="21">
        <v>1900</v>
      </c>
      <c r="E45">
        <f t="shared" si="0"/>
        <v>0.97299999999999998</v>
      </c>
      <c r="F45" s="22">
        <f t="shared" si="1"/>
        <v>22184.399999999998</v>
      </c>
      <c r="G45" s="21">
        <v>225</v>
      </c>
      <c r="H45" s="23">
        <v>0.50960000000000005</v>
      </c>
      <c r="I45" s="21">
        <v>157</v>
      </c>
      <c r="J45" s="24">
        <v>314</v>
      </c>
      <c r="K45" s="25">
        <f t="shared" si="2"/>
        <v>157</v>
      </c>
      <c r="L45" s="25">
        <f t="shared" si="3"/>
        <v>68</v>
      </c>
      <c r="M45" s="23">
        <f t="shared" si="4"/>
        <v>0.44649681528662422</v>
      </c>
      <c r="N45" s="26">
        <f t="shared" si="5"/>
        <v>0.50960000000000005</v>
      </c>
      <c r="O45" s="21">
        <v>225</v>
      </c>
      <c r="P45" s="23">
        <f t="shared" si="6"/>
        <v>0.44649681528662422</v>
      </c>
      <c r="Q45" s="23">
        <f t="shared" si="7"/>
        <v>0.49720847133757962</v>
      </c>
      <c r="R45" s="21">
        <f t="shared" si="8"/>
        <v>40833.245708598726</v>
      </c>
      <c r="S45" s="27">
        <f t="shared" si="9"/>
        <v>28583.271996019106</v>
      </c>
    </row>
    <row r="46" spans="1:19" x14ac:dyDescent="0.3">
      <c r="A46" t="s">
        <v>81</v>
      </c>
      <c r="B46" t="s">
        <v>38</v>
      </c>
      <c r="C46">
        <v>1</v>
      </c>
      <c r="D46" s="21">
        <v>1000</v>
      </c>
      <c r="E46">
        <f t="shared" si="0"/>
        <v>0.97299999999999998</v>
      </c>
      <c r="F46" s="22">
        <f t="shared" si="1"/>
        <v>11676</v>
      </c>
      <c r="G46" s="21">
        <v>123</v>
      </c>
      <c r="H46" s="23">
        <v>0.72050000000000003</v>
      </c>
      <c r="I46" s="21">
        <v>93</v>
      </c>
      <c r="J46" s="24">
        <v>159</v>
      </c>
      <c r="K46" s="25">
        <f t="shared" si="2"/>
        <v>66</v>
      </c>
      <c r="L46" s="25">
        <f t="shared" si="3"/>
        <v>30</v>
      </c>
      <c r="M46" s="23">
        <f t="shared" si="4"/>
        <v>0.46363636363636362</v>
      </c>
      <c r="N46" s="26">
        <f t="shared" si="5"/>
        <v>0.72050000000000003</v>
      </c>
      <c r="O46" s="21">
        <v>123</v>
      </c>
      <c r="P46" s="23">
        <f t="shared" si="6"/>
        <v>0.46363636363636362</v>
      </c>
      <c r="Q46" s="23">
        <f t="shared" si="7"/>
        <v>0.48363909090909096</v>
      </c>
      <c r="R46" s="21">
        <f t="shared" si="8"/>
        <v>21712.976986363639</v>
      </c>
      <c r="S46" s="27">
        <f t="shared" si="9"/>
        <v>15199.083890454547</v>
      </c>
    </row>
    <row r="47" spans="1:19" x14ac:dyDescent="0.3">
      <c r="A47" t="s">
        <v>82</v>
      </c>
      <c r="B47" t="s">
        <v>38</v>
      </c>
      <c r="C47">
        <v>2</v>
      </c>
      <c r="D47" s="21">
        <v>1500</v>
      </c>
      <c r="E47">
        <f t="shared" si="0"/>
        <v>0.97299999999999998</v>
      </c>
      <c r="F47" s="22">
        <f t="shared" si="1"/>
        <v>17514</v>
      </c>
      <c r="G47" s="21">
        <v>263</v>
      </c>
      <c r="H47" s="23">
        <v>0.49590000000000001</v>
      </c>
      <c r="I47" s="21">
        <v>145</v>
      </c>
      <c r="J47" s="24">
        <v>462</v>
      </c>
      <c r="K47" s="25">
        <f t="shared" si="2"/>
        <v>317</v>
      </c>
      <c r="L47" s="25">
        <f t="shared" si="3"/>
        <v>118</v>
      </c>
      <c r="M47" s="23">
        <f t="shared" si="4"/>
        <v>0.39779179810725551</v>
      </c>
      <c r="N47" s="26">
        <f t="shared" si="5"/>
        <v>0.49590000000000001</v>
      </c>
      <c r="O47" s="21">
        <v>263</v>
      </c>
      <c r="P47" s="23">
        <f t="shared" si="6"/>
        <v>0.39779179810725551</v>
      </c>
      <c r="Q47" s="23">
        <f t="shared" si="7"/>
        <v>0.5357682334384859</v>
      </c>
      <c r="R47" s="21">
        <f t="shared" si="8"/>
        <v>51431.071568927451</v>
      </c>
      <c r="S47" s="27">
        <f t="shared" si="9"/>
        <v>36001.750098249213</v>
      </c>
    </row>
    <row r="48" spans="1:19" x14ac:dyDescent="0.3">
      <c r="A48" t="s">
        <v>83</v>
      </c>
      <c r="B48" t="s">
        <v>44</v>
      </c>
      <c r="C48">
        <v>1</v>
      </c>
      <c r="D48" s="21">
        <v>1300</v>
      </c>
      <c r="E48">
        <f t="shared" si="0"/>
        <v>0.97299999999999998</v>
      </c>
      <c r="F48" s="22">
        <f t="shared" si="1"/>
        <v>15178.8</v>
      </c>
      <c r="G48" s="21">
        <v>238</v>
      </c>
      <c r="H48" s="23">
        <v>0.44929999999999998</v>
      </c>
      <c r="I48" s="21">
        <v>181</v>
      </c>
      <c r="J48" s="24">
        <v>316</v>
      </c>
      <c r="K48" s="25">
        <f t="shared" si="2"/>
        <v>135</v>
      </c>
      <c r="L48" s="25">
        <f t="shared" si="3"/>
        <v>57</v>
      </c>
      <c r="M48" s="23">
        <f t="shared" si="4"/>
        <v>0.43777777777777782</v>
      </c>
      <c r="N48" s="26">
        <f t="shared" si="5"/>
        <v>0.44929999999999998</v>
      </c>
      <c r="O48" s="21">
        <v>238</v>
      </c>
      <c r="P48" s="23">
        <f t="shared" si="6"/>
        <v>0.43777777777777782</v>
      </c>
      <c r="Q48" s="23">
        <f t="shared" si="7"/>
        <v>0.50411133333333336</v>
      </c>
      <c r="R48" s="21">
        <f t="shared" si="8"/>
        <v>43792.151526666668</v>
      </c>
      <c r="S48" s="27">
        <f t="shared" si="9"/>
        <v>30654.506068666666</v>
      </c>
    </row>
    <row r="49" spans="1:19" x14ac:dyDescent="0.3">
      <c r="A49" t="s">
        <v>84</v>
      </c>
      <c r="B49" t="s">
        <v>44</v>
      </c>
      <c r="C49">
        <v>1</v>
      </c>
      <c r="D49" s="21">
        <v>850</v>
      </c>
      <c r="E49">
        <f t="shared" si="0"/>
        <v>0.97299999999999998</v>
      </c>
      <c r="F49" s="22">
        <f t="shared" si="1"/>
        <v>9924.6</v>
      </c>
      <c r="G49" s="21">
        <v>146</v>
      </c>
      <c r="H49" s="23">
        <v>0.53149999999999997</v>
      </c>
      <c r="I49" s="21">
        <v>96</v>
      </c>
      <c r="J49" s="24">
        <v>245</v>
      </c>
      <c r="K49" s="25">
        <f t="shared" si="2"/>
        <v>149</v>
      </c>
      <c r="L49" s="25">
        <f t="shared" si="3"/>
        <v>50</v>
      </c>
      <c r="M49" s="23">
        <f t="shared" si="4"/>
        <v>0.36845637583892621</v>
      </c>
      <c r="N49" s="26">
        <f t="shared" si="5"/>
        <v>0.53149999999999997</v>
      </c>
      <c r="O49" s="21">
        <v>146</v>
      </c>
      <c r="P49" s="23">
        <f t="shared" si="6"/>
        <v>0.36845637583892621</v>
      </c>
      <c r="Q49" s="23">
        <f t="shared" si="7"/>
        <v>0.5589930872483222</v>
      </c>
      <c r="R49" s="21">
        <f t="shared" si="8"/>
        <v>29788.74161946309</v>
      </c>
      <c r="S49" s="27">
        <f t="shared" si="9"/>
        <v>20852.119133624161</v>
      </c>
    </row>
    <row r="50" spans="1:19" x14ac:dyDescent="0.3">
      <c r="A50" t="s">
        <v>85</v>
      </c>
      <c r="B50" t="s">
        <v>44</v>
      </c>
      <c r="C50">
        <v>2</v>
      </c>
      <c r="D50" s="21">
        <v>1800</v>
      </c>
      <c r="E50">
        <f t="shared" si="0"/>
        <v>0.97299999999999998</v>
      </c>
      <c r="F50" s="22">
        <f t="shared" si="1"/>
        <v>21016.799999999999</v>
      </c>
      <c r="G50" s="21">
        <v>349</v>
      </c>
      <c r="H50" s="23">
        <v>0.1507</v>
      </c>
      <c r="I50" s="21">
        <v>145</v>
      </c>
      <c r="J50" s="24">
        <v>412</v>
      </c>
      <c r="K50" s="25">
        <f t="shared" si="2"/>
        <v>267</v>
      </c>
      <c r="L50" s="25">
        <f t="shared" si="3"/>
        <v>204</v>
      </c>
      <c r="M50" s="23">
        <f t="shared" si="4"/>
        <v>0.71123595505617987</v>
      </c>
      <c r="N50" s="26">
        <f t="shared" si="5"/>
        <v>0.1507</v>
      </c>
      <c r="O50" s="21">
        <v>349</v>
      </c>
      <c r="P50" s="23">
        <f t="shared" si="6"/>
        <v>0.71123595505617987</v>
      </c>
      <c r="Q50" s="23">
        <f t="shared" si="7"/>
        <v>0.28761449438202247</v>
      </c>
      <c r="R50" s="21">
        <f t="shared" si="8"/>
        <v>36637.772366853933</v>
      </c>
      <c r="S50" s="27">
        <f t="shared" si="9"/>
        <v>25646.440656797753</v>
      </c>
    </row>
    <row r="51" spans="1:19" x14ac:dyDescent="0.3">
      <c r="A51" t="s">
        <v>86</v>
      </c>
      <c r="B51" t="s">
        <v>38</v>
      </c>
      <c r="C51">
        <v>1</v>
      </c>
      <c r="D51" s="21">
        <v>1100</v>
      </c>
      <c r="E51">
        <f t="shared" si="0"/>
        <v>0.97299999999999998</v>
      </c>
      <c r="F51" s="22">
        <f t="shared" si="1"/>
        <v>12843.6</v>
      </c>
      <c r="G51" s="21">
        <v>147</v>
      </c>
      <c r="H51" s="23">
        <v>0.6</v>
      </c>
      <c r="I51" s="21">
        <v>99</v>
      </c>
      <c r="J51" s="24">
        <v>215</v>
      </c>
      <c r="K51" s="25">
        <f t="shared" si="2"/>
        <v>116</v>
      </c>
      <c r="L51" s="25">
        <f t="shared" si="3"/>
        <v>48</v>
      </c>
      <c r="M51" s="23">
        <f t="shared" si="4"/>
        <v>0.43103448275862077</v>
      </c>
      <c r="N51" s="26">
        <f t="shared" si="5"/>
        <v>0.6</v>
      </c>
      <c r="O51" s="21">
        <v>147</v>
      </c>
      <c r="P51" s="23">
        <f t="shared" si="6"/>
        <v>0.43103448275862077</v>
      </c>
      <c r="Q51" s="23">
        <f t="shared" si="7"/>
        <v>0.50944999999999996</v>
      </c>
      <c r="R51" s="21">
        <f t="shared" si="8"/>
        <v>27334.539749999996</v>
      </c>
      <c r="S51" s="27">
        <f t="shared" si="9"/>
        <v>19134.177824999995</v>
      </c>
    </row>
    <row r="52" spans="1:19" x14ac:dyDescent="0.3">
      <c r="A52" t="s">
        <v>87</v>
      </c>
      <c r="B52" t="s">
        <v>38</v>
      </c>
      <c r="C52">
        <v>2</v>
      </c>
      <c r="D52" s="21">
        <v>1400</v>
      </c>
      <c r="E52">
        <f t="shared" si="0"/>
        <v>0.97299999999999998</v>
      </c>
      <c r="F52" s="22">
        <f t="shared" si="1"/>
        <v>16346.4</v>
      </c>
      <c r="G52" s="21">
        <v>151</v>
      </c>
      <c r="H52" s="23">
        <v>0.52600000000000002</v>
      </c>
      <c r="I52" s="21">
        <v>120</v>
      </c>
      <c r="J52" s="24">
        <v>188</v>
      </c>
      <c r="K52" s="25">
        <f t="shared" si="2"/>
        <v>68</v>
      </c>
      <c r="L52" s="25">
        <f t="shared" si="3"/>
        <v>31</v>
      </c>
      <c r="M52" s="23">
        <f t="shared" si="4"/>
        <v>0.46470588235294119</v>
      </c>
      <c r="N52" s="26">
        <f t="shared" si="5"/>
        <v>0.52600000000000002</v>
      </c>
      <c r="O52" s="21">
        <v>151</v>
      </c>
      <c r="P52" s="23">
        <f t="shared" si="6"/>
        <v>0.46470588235294119</v>
      </c>
      <c r="Q52" s="23">
        <f t="shared" si="7"/>
        <v>0.48279235294117651</v>
      </c>
      <c r="R52" s="21">
        <f t="shared" si="8"/>
        <v>26609.100532352943</v>
      </c>
      <c r="S52" s="27">
        <f t="shared" si="9"/>
        <v>18626.370372647059</v>
      </c>
    </row>
    <row r="53" spans="1:19" x14ac:dyDescent="0.3">
      <c r="A53" t="s">
        <v>88</v>
      </c>
      <c r="B53" t="s">
        <v>44</v>
      </c>
      <c r="C53">
        <v>1</v>
      </c>
      <c r="D53" s="21">
        <v>1300</v>
      </c>
      <c r="E53">
        <f t="shared" si="0"/>
        <v>0.97299999999999998</v>
      </c>
      <c r="F53" s="22">
        <f t="shared" si="1"/>
        <v>15178.8</v>
      </c>
      <c r="G53" s="21">
        <v>429</v>
      </c>
      <c r="H53" s="23">
        <v>0.21099999999999999</v>
      </c>
      <c r="I53" s="21">
        <v>263</v>
      </c>
      <c r="J53" s="24">
        <v>489</v>
      </c>
      <c r="K53" s="25">
        <f t="shared" si="2"/>
        <v>226</v>
      </c>
      <c r="L53" s="25">
        <f t="shared" si="3"/>
        <v>166</v>
      </c>
      <c r="M53" s="23">
        <f t="shared" si="4"/>
        <v>0.68761061946902657</v>
      </c>
      <c r="N53" s="26">
        <f t="shared" si="5"/>
        <v>0.21099999999999999</v>
      </c>
      <c r="O53" s="21">
        <v>429</v>
      </c>
      <c r="P53" s="23">
        <f t="shared" si="6"/>
        <v>0.68761061946902657</v>
      </c>
      <c r="Q53" s="23">
        <f t="shared" si="7"/>
        <v>0.30631867256637169</v>
      </c>
      <c r="R53" s="21">
        <f t="shared" si="8"/>
        <v>47964.90934380531</v>
      </c>
      <c r="S53" s="27">
        <f t="shared" si="9"/>
        <v>33575.436540663715</v>
      </c>
    </row>
    <row r="54" spans="1:19" x14ac:dyDescent="0.3">
      <c r="A54" t="s">
        <v>89</v>
      </c>
      <c r="B54" t="s">
        <v>44</v>
      </c>
      <c r="C54">
        <v>2</v>
      </c>
      <c r="D54" s="21">
        <v>1900</v>
      </c>
      <c r="E54">
        <f t="shared" si="0"/>
        <v>0.97299999999999998</v>
      </c>
      <c r="F54" s="22">
        <f t="shared" si="1"/>
        <v>22184.399999999998</v>
      </c>
      <c r="G54" s="21">
        <v>441</v>
      </c>
      <c r="H54" s="23">
        <v>0.33150000000000002</v>
      </c>
      <c r="I54" s="21">
        <v>335</v>
      </c>
      <c r="J54" s="24">
        <v>502</v>
      </c>
      <c r="K54" s="25">
        <f t="shared" si="2"/>
        <v>167</v>
      </c>
      <c r="L54" s="25">
        <f t="shared" si="3"/>
        <v>106</v>
      </c>
      <c r="M54" s="23">
        <f t="shared" si="4"/>
        <v>0.60778443113772462</v>
      </c>
      <c r="N54" s="26">
        <f t="shared" si="5"/>
        <v>0.33150000000000002</v>
      </c>
      <c r="O54" s="21">
        <v>441</v>
      </c>
      <c r="P54" s="23">
        <f t="shared" si="6"/>
        <v>0.60778443113772462</v>
      </c>
      <c r="Q54" s="23">
        <f t="shared" si="7"/>
        <v>0.36951706586826344</v>
      </c>
      <c r="R54" s="21">
        <f t="shared" si="8"/>
        <v>59479.314507485025</v>
      </c>
      <c r="S54" s="27">
        <f t="shared" si="9"/>
        <v>41635.520155239516</v>
      </c>
    </row>
    <row r="55" spans="1:19" x14ac:dyDescent="0.3">
      <c r="A55" t="s">
        <v>90</v>
      </c>
      <c r="B55" t="s">
        <v>38</v>
      </c>
      <c r="C55">
        <v>1</v>
      </c>
      <c r="D55" s="21">
        <v>900</v>
      </c>
      <c r="E55">
        <f t="shared" si="0"/>
        <v>0.97299999999999998</v>
      </c>
      <c r="F55" s="22">
        <f t="shared" si="1"/>
        <v>10508.4</v>
      </c>
      <c r="G55" s="21">
        <v>144</v>
      </c>
      <c r="H55" s="23">
        <v>0.32879999999999998</v>
      </c>
      <c r="I55" s="21">
        <v>98</v>
      </c>
      <c r="J55" s="24">
        <v>195</v>
      </c>
      <c r="K55" s="25">
        <f t="shared" si="2"/>
        <v>97</v>
      </c>
      <c r="L55" s="25">
        <f t="shared" si="3"/>
        <v>46</v>
      </c>
      <c r="M55" s="23">
        <f t="shared" si="4"/>
        <v>0.47938144329896915</v>
      </c>
      <c r="N55" s="26">
        <f t="shared" si="5"/>
        <v>0.32879999999999998</v>
      </c>
      <c r="O55" s="21">
        <v>144</v>
      </c>
      <c r="P55" s="23">
        <f t="shared" si="6"/>
        <v>0.47938144329896915</v>
      </c>
      <c r="Q55" s="23">
        <f t="shared" si="7"/>
        <v>0.47117371134020614</v>
      </c>
      <c r="R55" s="21">
        <f t="shared" si="8"/>
        <v>24764.890268041236</v>
      </c>
      <c r="S55" s="27">
        <f t="shared" si="9"/>
        <v>17335.423187628865</v>
      </c>
    </row>
    <row r="56" spans="1:19" x14ac:dyDescent="0.3">
      <c r="A56" t="s">
        <v>91</v>
      </c>
      <c r="B56" t="s">
        <v>38</v>
      </c>
      <c r="C56">
        <v>2</v>
      </c>
      <c r="D56" s="21">
        <v>1400</v>
      </c>
      <c r="E56">
        <f t="shared" si="0"/>
        <v>0.97299999999999998</v>
      </c>
      <c r="F56" s="22">
        <f t="shared" si="1"/>
        <v>16346.4</v>
      </c>
      <c r="G56" s="21">
        <v>136</v>
      </c>
      <c r="H56" s="23">
        <v>0.61919999999999997</v>
      </c>
      <c r="I56" s="21">
        <v>77</v>
      </c>
      <c r="J56" s="24">
        <v>260</v>
      </c>
      <c r="K56" s="25">
        <f t="shared" si="2"/>
        <v>183</v>
      </c>
      <c r="L56" s="25">
        <f t="shared" si="3"/>
        <v>59</v>
      </c>
      <c r="M56" s="23">
        <f t="shared" si="4"/>
        <v>0.35792349726775963</v>
      </c>
      <c r="N56" s="26">
        <f t="shared" si="5"/>
        <v>0.61919999999999997</v>
      </c>
      <c r="O56" s="21">
        <v>136</v>
      </c>
      <c r="P56" s="23">
        <f t="shared" si="6"/>
        <v>0.35792349726775963</v>
      </c>
      <c r="Q56" s="23">
        <f t="shared" si="7"/>
        <v>0.56733196721311474</v>
      </c>
      <c r="R56" s="21">
        <f t="shared" si="8"/>
        <v>28162.35885245902</v>
      </c>
      <c r="S56" s="27">
        <f t="shared" si="9"/>
        <v>19713.651196721312</v>
      </c>
    </row>
    <row r="57" spans="1:19" x14ac:dyDescent="0.3">
      <c r="A57" t="s">
        <v>92</v>
      </c>
      <c r="B57" t="s">
        <v>44</v>
      </c>
      <c r="C57">
        <v>1</v>
      </c>
      <c r="D57" s="21">
        <v>1400</v>
      </c>
      <c r="E57">
        <f t="shared" si="0"/>
        <v>0.97299999999999998</v>
      </c>
      <c r="F57" s="22">
        <f t="shared" si="1"/>
        <v>16346.4</v>
      </c>
      <c r="G57" s="21">
        <v>305</v>
      </c>
      <c r="H57" s="23">
        <v>0.2712</v>
      </c>
      <c r="I57" s="21">
        <v>173</v>
      </c>
      <c r="J57" s="24">
        <v>322</v>
      </c>
      <c r="K57" s="25">
        <f t="shared" si="2"/>
        <v>149</v>
      </c>
      <c r="L57" s="25">
        <f t="shared" si="3"/>
        <v>132</v>
      </c>
      <c r="M57" s="23">
        <f t="shared" si="4"/>
        <v>0.8087248322147651</v>
      </c>
      <c r="N57" s="26">
        <f t="shared" si="5"/>
        <v>0.2712</v>
      </c>
      <c r="O57" s="21">
        <v>305</v>
      </c>
      <c r="P57" s="23">
        <f t="shared" si="6"/>
        <v>0.8087248322147651</v>
      </c>
      <c r="Q57" s="23">
        <f t="shared" si="7"/>
        <v>0.21043255033557051</v>
      </c>
      <c r="R57" s="21">
        <f t="shared" si="8"/>
        <v>23426.403666107388</v>
      </c>
      <c r="S57" s="27">
        <f t="shared" si="9"/>
        <v>16398.482566275172</v>
      </c>
    </row>
    <row r="58" spans="1:19" x14ac:dyDescent="0.3">
      <c r="A58" t="s">
        <v>93</v>
      </c>
      <c r="B58" t="s">
        <v>44</v>
      </c>
      <c r="C58">
        <v>2</v>
      </c>
      <c r="D58" s="21">
        <v>1700</v>
      </c>
      <c r="E58">
        <f t="shared" si="0"/>
        <v>0.97299999999999998</v>
      </c>
      <c r="F58" s="22">
        <f t="shared" si="1"/>
        <v>19849.2</v>
      </c>
      <c r="G58" s="21">
        <v>425</v>
      </c>
      <c r="H58" s="23">
        <v>0.32879999999999998</v>
      </c>
      <c r="I58" s="21">
        <v>176</v>
      </c>
      <c r="J58" s="24">
        <v>469</v>
      </c>
      <c r="K58" s="25">
        <f t="shared" si="2"/>
        <v>293</v>
      </c>
      <c r="L58" s="25">
        <f t="shared" si="3"/>
        <v>249</v>
      </c>
      <c r="M58" s="23">
        <f t="shared" si="4"/>
        <v>0.779863481228669</v>
      </c>
      <c r="N58" s="26">
        <f t="shared" si="5"/>
        <v>0.32879999999999998</v>
      </c>
      <c r="O58" s="21">
        <v>425</v>
      </c>
      <c r="P58" s="23">
        <f t="shared" si="6"/>
        <v>0.779863481228669</v>
      </c>
      <c r="Q58" s="23">
        <f t="shared" si="7"/>
        <v>0.23328208191126276</v>
      </c>
      <c r="R58" s="21">
        <f t="shared" si="8"/>
        <v>36187.882956484638</v>
      </c>
      <c r="S58" s="27">
        <f t="shared" si="9"/>
        <v>25331.518069539245</v>
      </c>
    </row>
    <row r="59" spans="1:19" x14ac:dyDescent="0.3">
      <c r="A59" t="s">
        <v>94</v>
      </c>
      <c r="B59" t="s">
        <v>38</v>
      </c>
      <c r="C59">
        <v>1</v>
      </c>
      <c r="D59" s="21">
        <v>800</v>
      </c>
      <c r="E59">
        <f t="shared" si="0"/>
        <v>0.97299999999999998</v>
      </c>
      <c r="F59" s="22">
        <f t="shared" si="1"/>
        <v>9340.7999999999993</v>
      </c>
      <c r="G59" s="21">
        <v>176</v>
      </c>
      <c r="H59" s="23">
        <v>0.41370000000000001</v>
      </c>
      <c r="I59" s="21">
        <v>86</v>
      </c>
      <c r="J59" s="24">
        <v>224</v>
      </c>
      <c r="K59" s="25">
        <f t="shared" si="2"/>
        <v>138</v>
      </c>
      <c r="L59" s="25">
        <f t="shared" si="3"/>
        <v>90</v>
      </c>
      <c r="M59" s="23">
        <f t="shared" si="4"/>
        <v>0.62173913043478257</v>
      </c>
      <c r="N59" s="26">
        <f t="shared" si="5"/>
        <v>0.41370000000000001</v>
      </c>
      <c r="O59" s="21">
        <v>176</v>
      </c>
      <c r="P59" s="23">
        <f t="shared" si="6"/>
        <v>0.62173913043478257</v>
      </c>
      <c r="Q59" s="23">
        <f t="shared" si="7"/>
        <v>0.35846913043478268</v>
      </c>
      <c r="R59" s="21">
        <f t="shared" si="8"/>
        <v>23028.056939130438</v>
      </c>
      <c r="S59" s="27">
        <f t="shared" si="9"/>
        <v>16119.639857391305</v>
      </c>
    </row>
    <row r="60" spans="1:19" x14ac:dyDescent="0.3">
      <c r="A60" t="s">
        <v>95</v>
      </c>
      <c r="B60" t="s">
        <v>44</v>
      </c>
      <c r="C60">
        <v>2</v>
      </c>
      <c r="D60" s="21">
        <v>900</v>
      </c>
      <c r="E60">
        <f t="shared" si="0"/>
        <v>0.97299999999999998</v>
      </c>
      <c r="F60" s="22">
        <f t="shared" si="1"/>
        <v>10508.4</v>
      </c>
      <c r="G60" s="21">
        <v>169</v>
      </c>
      <c r="H60" s="23">
        <v>0.47949999999999998</v>
      </c>
      <c r="I60" s="21">
        <v>111</v>
      </c>
      <c r="J60" s="24">
        <v>276</v>
      </c>
      <c r="K60" s="25">
        <f t="shared" si="2"/>
        <v>165</v>
      </c>
      <c r="L60" s="25">
        <f t="shared" si="3"/>
        <v>58</v>
      </c>
      <c r="M60" s="23">
        <f t="shared" si="4"/>
        <v>0.38121212121212122</v>
      </c>
      <c r="N60" s="26">
        <f t="shared" si="5"/>
        <v>0.47949999999999998</v>
      </c>
      <c r="O60" s="21">
        <v>169</v>
      </c>
      <c r="P60" s="23">
        <f t="shared" si="6"/>
        <v>0.38121212121212122</v>
      </c>
      <c r="Q60" s="23">
        <f t="shared" si="7"/>
        <v>0.54889436363636368</v>
      </c>
      <c r="R60" s="21">
        <f t="shared" si="8"/>
        <v>33858.548820909091</v>
      </c>
      <c r="S60" s="27">
        <f t="shared" si="9"/>
        <v>23700.984174636364</v>
      </c>
    </row>
    <row r="61" spans="1:19" x14ac:dyDescent="0.3">
      <c r="A61" t="s">
        <v>96</v>
      </c>
      <c r="B61" t="s">
        <v>38</v>
      </c>
      <c r="C61">
        <v>2</v>
      </c>
      <c r="D61" s="21">
        <v>1300</v>
      </c>
      <c r="E61">
        <f t="shared" si="0"/>
        <v>0.97299999999999998</v>
      </c>
      <c r="F61" s="22">
        <f t="shared" si="1"/>
        <v>15178.8</v>
      </c>
      <c r="G61" s="21">
        <v>207</v>
      </c>
      <c r="H61" s="23">
        <v>0.63009999999999999</v>
      </c>
      <c r="I61" s="21">
        <v>127</v>
      </c>
      <c r="J61" s="24">
        <v>276</v>
      </c>
      <c r="K61" s="25">
        <f t="shared" si="2"/>
        <v>149</v>
      </c>
      <c r="L61" s="25">
        <f t="shared" si="3"/>
        <v>80</v>
      </c>
      <c r="M61" s="23">
        <f t="shared" si="4"/>
        <v>0.5295302013422819</v>
      </c>
      <c r="N61" s="26">
        <f t="shared" si="5"/>
        <v>0.63009999999999999</v>
      </c>
      <c r="O61" s="21">
        <v>207</v>
      </c>
      <c r="P61" s="23">
        <f t="shared" si="6"/>
        <v>0.5295302013422819</v>
      </c>
      <c r="Q61" s="23">
        <f t="shared" si="7"/>
        <v>0.43147093959731547</v>
      </c>
      <c r="R61" s="21">
        <f t="shared" si="8"/>
        <v>32599.78684127517</v>
      </c>
      <c r="S61" s="27">
        <f t="shared" si="9"/>
        <v>22819.850788892618</v>
      </c>
    </row>
    <row r="62" spans="1:19" x14ac:dyDescent="0.3">
      <c r="A62" t="s">
        <v>97</v>
      </c>
      <c r="B62" t="s">
        <v>44</v>
      </c>
      <c r="C62">
        <v>1</v>
      </c>
      <c r="D62" s="21">
        <v>1400</v>
      </c>
      <c r="E62">
        <f t="shared" si="0"/>
        <v>0.97299999999999998</v>
      </c>
      <c r="F62" s="22">
        <f t="shared" si="1"/>
        <v>16346.4</v>
      </c>
      <c r="G62" s="21">
        <v>244</v>
      </c>
      <c r="H62" s="23">
        <v>0.90410000000000001</v>
      </c>
      <c r="I62" s="21">
        <v>222</v>
      </c>
      <c r="J62" s="24">
        <v>381</v>
      </c>
      <c r="K62" s="25">
        <f t="shared" si="2"/>
        <v>159</v>
      </c>
      <c r="L62" s="25">
        <f t="shared" si="3"/>
        <v>22</v>
      </c>
      <c r="M62" s="23">
        <f t="shared" si="4"/>
        <v>0.21069182389937108</v>
      </c>
      <c r="N62" s="26">
        <f t="shared" si="5"/>
        <v>0.90410000000000001</v>
      </c>
      <c r="O62" s="21">
        <v>244</v>
      </c>
      <c r="P62" s="23">
        <f t="shared" si="6"/>
        <v>0.21069182389937108</v>
      </c>
      <c r="Q62" s="23">
        <f t="shared" si="7"/>
        <v>0.68389528301886793</v>
      </c>
      <c r="R62" s="21">
        <f t="shared" si="8"/>
        <v>60907.713905660377</v>
      </c>
      <c r="S62" s="27">
        <f t="shared" si="9"/>
        <v>42635.399733962258</v>
      </c>
    </row>
    <row r="63" spans="1:19" x14ac:dyDescent="0.3">
      <c r="A63" t="s">
        <v>98</v>
      </c>
      <c r="B63" t="s">
        <v>44</v>
      </c>
      <c r="C63">
        <v>2</v>
      </c>
      <c r="D63" s="21">
        <v>1900</v>
      </c>
      <c r="E63">
        <f t="shared" si="0"/>
        <v>0.97299999999999998</v>
      </c>
      <c r="F63" s="22">
        <f t="shared" si="1"/>
        <v>22184.399999999998</v>
      </c>
      <c r="G63" s="21">
        <v>536</v>
      </c>
      <c r="H63" s="23">
        <v>0.54249999999999998</v>
      </c>
      <c r="I63" s="21">
        <v>386</v>
      </c>
      <c r="J63" s="24">
        <v>773</v>
      </c>
      <c r="K63" s="25">
        <f t="shared" si="2"/>
        <v>387</v>
      </c>
      <c r="L63" s="25">
        <f t="shared" si="3"/>
        <v>150</v>
      </c>
      <c r="M63" s="23">
        <f t="shared" si="4"/>
        <v>0.41007751937984493</v>
      </c>
      <c r="N63" s="26">
        <f t="shared" si="5"/>
        <v>0.54249999999999998</v>
      </c>
      <c r="O63" s="21">
        <v>536</v>
      </c>
      <c r="P63" s="23">
        <f t="shared" si="6"/>
        <v>0.41007751937984493</v>
      </c>
      <c r="Q63" s="23">
        <f t="shared" si="7"/>
        <v>0.52604162790697684</v>
      </c>
      <c r="R63" s="21">
        <f t="shared" si="8"/>
        <v>102914.78408372095</v>
      </c>
      <c r="S63" s="27">
        <f t="shared" si="9"/>
        <v>72040.348858604659</v>
      </c>
    </row>
    <row r="64" spans="1:19" x14ac:dyDescent="0.3">
      <c r="A64" t="s">
        <v>99</v>
      </c>
      <c r="B64" t="s">
        <v>38</v>
      </c>
      <c r="C64">
        <v>1</v>
      </c>
      <c r="D64" s="21">
        <v>1700</v>
      </c>
      <c r="E64">
        <f t="shared" si="0"/>
        <v>0.97299999999999998</v>
      </c>
      <c r="F64" s="22">
        <f t="shared" si="1"/>
        <v>19849.2</v>
      </c>
      <c r="G64" s="21">
        <v>476</v>
      </c>
      <c r="H64" s="23">
        <v>7.9500000000000001E-2</v>
      </c>
      <c r="I64" s="21">
        <v>136</v>
      </c>
      <c r="J64" s="24">
        <v>476</v>
      </c>
      <c r="K64" s="25">
        <f t="shared" si="2"/>
        <v>340</v>
      </c>
      <c r="L64" s="25">
        <f t="shared" si="3"/>
        <v>340</v>
      </c>
      <c r="M64" s="23">
        <f t="shared" si="4"/>
        <v>0.9</v>
      </c>
      <c r="N64" s="26">
        <f t="shared" si="5"/>
        <v>7.9500000000000001E-2</v>
      </c>
      <c r="O64" s="21">
        <v>476</v>
      </c>
      <c r="P64" s="23">
        <f t="shared" si="6"/>
        <v>0.9</v>
      </c>
      <c r="Q64" s="23">
        <f t="shared" si="7"/>
        <v>0.13817000000000002</v>
      </c>
      <c r="R64" s="21">
        <f t="shared" si="8"/>
        <v>24005.655800000004</v>
      </c>
      <c r="S64" s="27">
        <f t="shared" si="9"/>
        <v>16803.959060000001</v>
      </c>
    </row>
    <row r="65" spans="1:19" x14ac:dyDescent="0.3">
      <c r="A65" t="s">
        <v>100</v>
      </c>
      <c r="B65" t="s">
        <v>38</v>
      </c>
      <c r="C65">
        <v>2</v>
      </c>
      <c r="D65" s="21">
        <v>2400</v>
      </c>
      <c r="E65">
        <f t="shared" si="0"/>
        <v>0.97299999999999998</v>
      </c>
      <c r="F65" s="22">
        <f t="shared" si="1"/>
        <v>28022.399999999998</v>
      </c>
      <c r="G65" s="21">
        <v>360</v>
      </c>
      <c r="H65" s="23">
        <v>0.55069999999999997</v>
      </c>
      <c r="I65" s="21">
        <v>173</v>
      </c>
      <c r="J65" s="24">
        <v>690</v>
      </c>
      <c r="K65" s="25">
        <f t="shared" si="2"/>
        <v>517</v>
      </c>
      <c r="L65" s="25">
        <f t="shared" si="3"/>
        <v>187</v>
      </c>
      <c r="M65" s="23">
        <f t="shared" si="4"/>
        <v>0.38936170212765953</v>
      </c>
      <c r="N65" s="26">
        <f t="shared" si="5"/>
        <v>0.55069999999999997</v>
      </c>
      <c r="O65" s="21">
        <v>360</v>
      </c>
      <c r="P65" s="23">
        <f t="shared" si="6"/>
        <v>0.38936170212765953</v>
      </c>
      <c r="Q65" s="23">
        <f t="shared" si="7"/>
        <v>0.54244234042553197</v>
      </c>
      <c r="R65" s="21">
        <f t="shared" si="8"/>
        <v>71276.923531914901</v>
      </c>
      <c r="S65" s="27">
        <f t="shared" si="9"/>
        <v>49893.846472340425</v>
      </c>
    </row>
    <row r="66" spans="1:19" x14ac:dyDescent="0.3">
      <c r="A66" t="s">
        <v>101</v>
      </c>
      <c r="B66" t="s">
        <v>44</v>
      </c>
      <c r="C66">
        <v>1</v>
      </c>
      <c r="D66" s="21">
        <v>2100</v>
      </c>
      <c r="E66">
        <f t="shared" si="0"/>
        <v>0.97299999999999998</v>
      </c>
      <c r="F66" s="22">
        <f t="shared" si="1"/>
        <v>24519.599999999999</v>
      </c>
      <c r="G66" s="21">
        <v>1477</v>
      </c>
      <c r="H66" s="23">
        <v>0.69320000000000004</v>
      </c>
      <c r="I66" s="21">
        <v>448</v>
      </c>
      <c r="J66" s="24">
        <v>2128</v>
      </c>
      <c r="K66" s="25">
        <f t="shared" si="2"/>
        <v>1680</v>
      </c>
      <c r="L66" s="25">
        <f t="shared" si="3"/>
        <v>1029</v>
      </c>
      <c r="M66" s="23">
        <f t="shared" si="4"/>
        <v>0.59000000000000008</v>
      </c>
      <c r="N66" s="26">
        <f t="shared" si="5"/>
        <v>0.69320000000000004</v>
      </c>
      <c r="O66" s="21">
        <v>1477</v>
      </c>
      <c r="P66" s="23">
        <f t="shared" si="6"/>
        <v>0.59000000000000008</v>
      </c>
      <c r="Q66" s="23">
        <f t="shared" si="7"/>
        <v>0.38359699999999997</v>
      </c>
      <c r="R66" s="21">
        <f t="shared" si="8"/>
        <v>206799.06068500003</v>
      </c>
      <c r="S66" s="27">
        <f t="shared" si="9"/>
        <v>144759.34247950002</v>
      </c>
    </row>
    <row r="67" spans="1:19" x14ac:dyDescent="0.3">
      <c r="A67" t="s">
        <v>102</v>
      </c>
      <c r="B67" t="s">
        <v>44</v>
      </c>
      <c r="C67">
        <v>2</v>
      </c>
      <c r="D67" s="21">
        <v>3200</v>
      </c>
      <c r="E67">
        <f t="shared" si="0"/>
        <v>0.97299999999999998</v>
      </c>
      <c r="F67" s="22">
        <f t="shared" si="1"/>
        <v>37363.199999999997</v>
      </c>
      <c r="G67" s="21">
        <v>1265</v>
      </c>
      <c r="H67" s="23">
        <v>0.71509999999999996</v>
      </c>
      <c r="I67" s="21">
        <v>450</v>
      </c>
      <c r="J67" s="24">
        <v>2699</v>
      </c>
      <c r="K67" s="25">
        <f t="shared" si="2"/>
        <v>2249</v>
      </c>
      <c r="L67" s="25">
        <f t="shared" si="3"/>
        <v>815</v>
      </c>
      <c r="M67" s="23">
        <f t="shared" si="4"/>
        <v>0.38990662516674079</v>
      </c>
      <c r="N67" s="26">
        <f t="shared" si="5"/>
        <v>0.71509999999999996</v>
      </c>
      <c r="O67" s="21">
        <v>1265</v>
      </c>
      <c r="P67" s="23">
        <f t="shared" si="6"/>
        <v>0.38990662516674079</v>
      </c>
      <c r="Q67" s="23">
        <f t="shared" si="7"/>
        <v>0.5420109248554914</v>
      </c>
      <c r="R67" s="21">
        <f t="shared" si="8"/>
        <v>250259.99427890178</v>
      </c>
      <c r="S67" s="27">
        <f t="shared" si="9"/>
        <v>175181.99599523123</v>
      </c>
    </row>
    <row r="68" spans="1:19" x14ac:dyDescent="0.3">
      <c r="A68" t="s">
        <v>103</v>
      </c>
      <c r="B68" t="s">
        <v>38</v>
      </c>
      <c r="C68">
        <v>1</v>
      </c>
      <c r="D68" s="21">
        <v>1300</v>
      </c>
      <c r="E68">
        <f t="shared" si="0"/>
        <v>0.97299999999999998</v>
      </c>
      <c r="F68" s="22">
        <f t="shared" si="1"/>
        <v>15178.8</v>
      </c>
      <c r="G68" s="21">
        <v>328</v>
      </c>
      <c r="H68" s="23">
        <v>0.52049999999999996</v>
      </c>
      <c r="I68" s="21">
        <v>291</v>
      </c>
      <c r="J68" s="24">
        <v>387</v>
      </c>
      <c r="K68" s="25">
        <f t="shared" si="2"/>
        <v>96</v>
      </c>
      <c r="L68" s="25">
        <f t="shared" si="3"/>
        <v>37</v>
      </c>
      <c r="M68" s="23">
        <f t="shared" si="4"/>
        <v>0.40833333333333333</v>
      </c>
      <c r="N68" s="26">
        <f t="shared" si="5"/>
        <v>0.52049999999999996</v>
      </c>
      <c r="O68" s="21">
        <v>328</v>
      </c>
      <c r="P68" s="23">
        <f t="shared" si="6"/>
        <v>0.40833333333333333</v>
      </c>
      <c r="Q68" s="23">
        <f t="shared" si="7"/>
        <v>0.52742250000000002</v>
      </c>
      <c r="R68" s="21">
        <f t="shared" si="8"/>
        <v>63143.021700000005</v>
      </c>
      <c r="S68" s="27">
        <f t="shared" si="9"/>
        <v>44200.115190000004</v>
      </c>
    </row>
    <row r="69" spans="1:19" x14ac:dyDescent="0.3">
      <c r="A69" t="s">
        <v>104</v>
      </c>
      <c r="B69" t="s">
        <v>38</v>
      </c>
      <c r="C69">
        <v>2</v>
      </c>
      <c r="D69" s="21">
        <v>1700</v>
      </c>
      <c r="E69">
        <f t="shared" ref="E69:E132" si="10">E$2</f>
        <v>0.97299999999999998</v>
      </c>
      <c r="F69" s="22">
        <f t="shared" ref="F69:F132" si="11">$D69*12*$E69</f>
        <v>19849.2</v>
      </c>
      <c r="G69" s="21">
        <v>246</v>
      </c>
      <c r="H69" s="23">
        <v>0.15890000000000001</v>
      </c>
      <c r="I69" s="21">
        <v>203</v>
      </c>
      <c r="J69" s="24">
        <v>318</v>
      </c>
      <c r="K69" s="25">
        <f t="shared" ref="K69:K132" si="12">$J69-$I69</f>
        <v>115</v>
      </c>
      <c r="L69" s="25">
        <f t="shared" ref="L69:L132" si="13">$G69-$I69</f>
        <v>43</v>
      </c>
      <c r="M69" s="23">
        <f t="shared" ref="M69:M132" si="14">0.1+0.8*$L69/K69</f>
        <v>0.39913043478260868</v>
      </c>
      <c r="N69" s="26">
        <f t="shared" ref="N69:N132" si="15">$H69</f>
        <v>0.15890000000000001</v>
      </c>
      <c r="O69" s="21">
        <v>246</v>
      </c>
      <c r="P69" s="23">
        <f t="shared" ref="P69:P132" si="16">0.1+0.8*($O69-$I69)/($K69)</f>
        <v>0.39913043478260868</v>
      </c>
      <c r="Q69" s="23">
        <f t="shared" ref="Q69:Q132" si="17">0.8507-0.7917*$P69</f>
        <v>0.53470843478260877</v>
      </c>
      <c r="R69" s="21">
        <f t="shared" ref="R69:R132" si="18">365*($I69+($P69-0.1)*$K69/0.8)*Q69</f>
        <v>48011.470359130442</v>
      </c>
      <c r="S69" s="27">
        <f t="shared" ref="S69:S132" si="19">$R69*(1-$S$1)</f>
        <v>33608.029251391308</v>
      </c>
    </row>
    <row r="70" spans="1:19" x14ac:dyDescent="0.3">
      <c r="A70" t="s">
        <v>105</v>
      </c>
      <c r="B70" t="s">
        <v>44</v>
      </c>
      <c r="C70">
        <v>1</v>
      </c>
      <c r="D70" s="21">
        <v>1400</v>
      </c>
      <c r="E70">
        <f t="shared" si="10"/>
        <v>0.97299999999999998</v>
      </c>
      <c r="F70" s="22">
        <f t="shared" si="11"/>
        <v>16346.4</v>
      </c>
      <c r="G70" s="21">
        <v>325</v>
      </c>
      <c r="H70" s="23">
        <v>0.54520000000000002</v>
      </c>
      <c r="I70" s="21">
        <v>287</v>
      </c>
      <c r="J70" s="24">
        <v>395</v>
      </c>
      <c r="K70" s="25">
        <f t="shared" si="12"/>
        <v>108</v>
      </c>
      <c r="L70" s="25">
        <f t="shared" si="13"/>
        <v>38</v>
      </c>
      <c r="M70" s="23">
        <f t="shared" si="14"/>
        <v>0.38148148148148153</v>
      </c>
      <c r="N70" s="26">
        <f t="shared" si="15"/>
        <v>0.54520000000000002</v>
      </c>
      <c r="O70" s="21">
        <v>325</v>
      </c>
      <c r="P70" s="23">
        <f t="shared" si="16"/>
        <v>0.38148148148148153</v>
      </c>
      <c r="Q70" s="23">
        <f t="shared" si="17"/>
        <v>0.54868111111111117</v>
      </c>
      <c r="R70" s="21">
        <f t="shared" si="18"/>
        <v>65087.296805555561</v>
      </c>
      <c r="S70" s="27">
        <f t="shared" si="19"/>
        <v>45561.107763888889</v>
      </c>
    </row>
    <row r="71" spans="1:19" x14ac:dyDescent="0.3">
      <c r="A71" t="s">
        <v>106</v>
      </c>
      <c r="B71" t="s">
        <v>38</v>
      </c>
      <c r="C71">
        <v>1</v>
      </c>
      <c r="D71" s="21">
        <v>750</v>
      </c>
      <c r="E71">
        <f t="shared" si="10"/>
        <v>0.97299999999999998</v>
      </c>
      <c r="F71" s="22">
        <f t="shared" si="11"/>
        <v>8757</v>
      </c>
      <c r="G71" s="21">
        <v>94</v>
      </c>
      <c r="H71" s="23">
        <v>0.47949999999999998</v>
      </c>
      <c r="I71" s="21">
        <v>51</v>
      </c>
      <c r="J71" s="24">
        <v>179</v>
      </c>
      <c r="K71" s="25">
        <f t="shared" si="12"/>
        <v>128</v>
      </c>
      <c r="L71" s="25">
        <f t="shared" si="13"/>
        <v>43</v>
      </c>
      <c r="M71" s="23">
        <f t="shared" si="14"/>
        <v>0.36875000000000002</v>
      </c>
      <c r="N71" s="26">
        <f t="shared" si="15"/>
        <v>0.47949999999999998</v>
      </c>
      <c r="O71" s="21">
        <v>94</v>
      </c>
      <c r="P71" s="23">
        <f t="shared" si="16"/>
        <v>0.36875000000000002</v>
      </c>
      <c r="Q71" s="23">
        <f t="shared" si="17"/>
        <v>0.55876062500000001</v>
      </c>
      <c r="R71" s="21">
        <f t="shared" si="18"/>
        <v>19171.07704375</v>
      </c>
      <c r="S71" s="27">
        <f t="shared" si="19"/>
        <v>13419.753930624998</v>
      </c>
    </row>
    <row r="72" spans="1:19" x14ac:dyDescent="0.3">
      <c r="A72" t="s">
        <v>107</v>
      </c>
      <c r="B72" t="s">
        <v>44</v>
      </c>
      <c r="C72">
        <v>2</v>
      </c>
      <c r="D72" s="21">
        <v>1900</v>
      </c>
      <c r="E72">
        <f t="shared" si="10"/>
        <v>0.97299999999999998</v>
      </c>
      <c r="F72" s="22">
        <f t="shared" si="11"/>
        <v>22184.399999999998</v>
      </c>
      <c r="G72" s="21">
        <v>428</v>
      </c>
      <c r="H72" s="23">
        <v>0.58630000000000004</v>
      </c>
      <c r="I72" s="21">
        <v>376</v>
      </c>
      <c r="J72" s="24">
        <v>502</v>
      </c>
      <c r="K72" s="25">
        <f t="shared" si="12"/>
        <v>126</v>
      </c>
      <c r="L72" s="25">
        <f t="shared" si="13"/>
        <v>52</v>
      </c>
      <c r="M72" s="23">
        <f t="shared" si="14"/>
        <v>0.43015873015873018</v>
      </c>
      <c r="N72" s="26">
        <f t="shared" si="15"/>
        <v>0.58630000000000004</v>
      </c>
      <c r="O72" s="21">
        <v>428</v>
      </c>
      <c r="P72" s="23">
        <f t="shared" si="16"/>
        <v>0.43015873015873018</v>
      </c>
      <c r="Q72" s="23">
        <f t="shared" si="17"/>
        <v>0.51014333333333339</v>
      </c>
      <c r="R72" s="21">
        <f t="shared" si="18"/>
        <v>79694.59153333334</v>
      </c>
      <c r="S72" s="27">
        <f t="shared" si="19"/>
        <v>55786.214073333336</v>
      </c>
    </row>
    <row r="73" spans="1:19" x14ac:dyDescent="0.3">
      <c r="A73" t="s">
        <v>108</v>
      </c>
      <c r="B73" t="s">
        <v>38</v>
      </c>
      <c r="C73">
        <v>1</v>
      </c>
      <c r="D73" s="21">
        <v>1600</v>
      </c>
      <c r="E73">
        <f t="shared" si="10"/>
        <v>0.97299999999999998</v>
      </c>
      <c r="F73" s="22">
        <f t="shared" si="11"/>
        <v>18681.599999999999</v>
      </c>
      <c r="G73" s="21">
        <v>188</v>
      </c>
      <c r="H73" s="23">
        <v>0.67949999999999999</v>
      </c>
      <c r="I73" s="21">
        <v>126</v>
      </c>
      <c r="J73" s="24">
        <v>352</v>
      </c>
      <c r="K73" s="25">
        <f t="shared" si="12"/>
        <v>226</v>
      </c>
      <c r="L73" s="25">
        <f t="shared" si="13"/>
        <v>62</v>
      </c>
      <c r="M73" s="23">
        <f t="shared" si="14"/>
        <v>0.3194690265486726</v>
      </c>
      <c r="N73" s="26">
        <f t="shared" si="15"/>
        <v>0.67949999999999999</v>
      </c>
      <c r="O73" s="21">
        <v>188</v>
      </c>
      <c r="P73" s="23">
        <f t="shared" si="16"/>
        <v>0.3194690265486726</v>
      </c>
      <c r="Q73" s="23">
        <f t="shared" si="17"/>
        <v>0.59777637168141595</v>
      </c>
      <c r="R73" s="21">
        <f t="shared" si="18"/>
        <v>41019.414624778765</v>
      </c>
      <c r="S73" s="27">
        <f t="shared" si="19"/>
        <v>28713.590237345132</v>
      </c>
    </row>
    <row r="74" spans="1:19" x14ac:dyDescent="0.3">
      <c r="A74" t="s">
        <v>109</v>
      </c>
      <c r="B74" t="s">
        <v>38</v>
      </c>
      <c r="C74">
        <v>2</v>
      </c>
      <c r="D74" s="21">
        <v>2200</v>
      </c>
      <c r="E74">
        <f t="shared" si="10"/>
        <v>0.97299999999999998</v>
      </c>
      <c r="F74" s="22">
        <f t="shared" si="11"/>
        <v>25687.200000000001</v>
      </c>
      <c r="G74" s="21">
        <v>274</v>
      </c>
      <c r="H74" s="23">
        <v>0.57809999999999995</v>
      </c>
      <c r="I74" s="21">
        <v>119</v>
      </c>
      <c r="J74" s="24">
        <v>505</v>
      </c>
      <c r="K74" s="25">
        <f t="shared" si="12"/>
        <v>386</v>
      </c>
      <c r="L74" s="25">
        <f t="shared" si="13"/>
        <v>155</v>
      </c>
      <c r="M74" s="23">
        <f t="shared" si="14"/>
        <v>0.42124352331606219</v>
      </c>
      <c r="N74" s="26">
        <f t="shared" si="15"/>
        <v>0.57809999999999995</v>
      </c>
      <c r="O74" s="21">
        <v>274</v>
      </c>
      <c r="P74" s="23">
        <f t="shared" si="16"/>
        <v>0.42124352331606219</v>
      </c>
      <c r="Q74" s="23">
        <f t="shared" si="17"/>
        <v>0.51720150259067355</v>
      </c>
      <c r="R74" s="21">
        <f t="shared" si="18"/>
        <v>51725.322274093262</v>
      </c>
      <c r="S74" s="27">
        <f t="shared" si="19"/>
        <v>36207.725591865281</v>
      </c>
    </row>
    <row r="75" spans="1:19" x14ac:dyDescent="0.3">
      <c r="A75" t="s">
        <v>110</v>
      </c>
      <c r="B75" t="s">
        <v>44</v>
      </c>
      <c r="C75">
        <v>1</v>
      </c>
      <c r="D75" s="21">
        <v>1500</v>
      </c>
      <c r="E75">
        <f t="shared" si="10"/>
        <v>0.97299999999999998</v>
      </c>
      <c r="F75" s="22">
        <f t="shared" si="11"/>
        <v>17514</v>
      </c>
      <c r="G75" s="21">
        <v>860</v>
      </c>
      <c r="H75" s="23">
        <v>0.41099999999999998</v>
      </c>
      <c r="I75" s="21">
        <v>486</v>
      </c>
      <c r="J75" s="24">
        <v>1215</v>
      </c>
      <c r="K75" s="25">
        <f t="shared" si="12"/>
        <v>729</v>
      </c>
      <c r="L75" s="25">
        <f t="shared" si="13"/>
        <v>374</v>
      </c>
      <c r="M75" s="23">
        <f t="shared" si="14"/>
        <v>0.51042524005486967</v>
      </c>
      <c r="N75" s="26">
        <f t="shared" si="15"/>
        <v>0.41099999999999998</v>
      </c>
      <c r="O75" s="21">
        <v>860</v>
      </c>
      <c r="P75" s="23">
        <f t="shared" si="16"/>
        <v>0.51042524005486967</v>
      </c>
      <c r="Q75" s="23">
        <f t="shared" si="17"/>
        <v>0.4465963374485597</v>
      </c>
      <c r="R75" s="21">
        <f t="shared" si="18"/>
        <v>140186.59032510288</v>
      </c>
      <c r="S75" s="27">
        <f t="shared" si="19"/>
        <v>98130.613227572016</v>
      </c>
    </row>
    <row r="76" spans="1:19" x14ac:dyDescent="0.3">
      <c r="A76" t="s">
        <v>111</v>
      </c>
      <c r="B76" t="s">
        <v>44</v>
      </c>
      <c r="C76">
        <v>2</v>
      </c>
      <c r="D76" s="21">
        <v>2400</v>
      </c>
      <c r="E76">
        <f t="shared" si="10"/>
        <v>0.97299999999999998</v>
      </c>
      <c r="F76" s="22">
        <f t="shared" si="11"/>
        <v>28022.399999999998</v>
      </c>
      <c r="G76" s="21">
        <v>729</v>
      </c>
      <c r="H76" s="23">
        <v>0.68220000000000003</v>
      </c>
      <c r="I76" s="21">
        <v>516</v>
      </c>
      <c r="J76" s="24">
        <v>1650</v>
      </c>
      <c r="K76" s="25">
        <f t="shared" si="12"/>
        <v>1134</v>
      </c>
      <c r="L76" s="25">
        <f t="shared" si="13"/>
        <v>213</v>
      </c>
      <c r="M76" s="23">
        <f t="shared" si="14"/>
        <v>0.2502645502645503</v>
      </c>
      <c r="N76" s="26">
        <f t="shared" si="15"/>
        <v>0.68220000000000003</v>
      </c>
      <c r="O76" s="21">
        <v>729</v>
      </c>
      <c r="P76" s="23">
        <f t="shared" si="16"/>
        <v>0.2502645502645503</v>
      </c>
      <c r="Q76" s="23">
        <f t="shared" si="17"/>
        <v>0.65256555555555551</v>
      </c>
      <c r="R76" s="21">
        <f t="shared" si="18"/>
        <v>173637.90584999998</v>
      </c>
      <c r="S76" s="27">
        <f t="shared" si="19"/>
        <v>121546.53409499998</v>
      </c>
    </row>
    <row r="77" spans="1:19" x14ac:dyDescent="0.3">
      <c r="A77" t="s">
        <v>112</v>
      </c>
      <c r="B77" t="s">
        <v>38</v>
      </c>
      <c r="C77">
        <v>1</v>
      </c>
      <c r="D77" s="21">
        <v>1600</v>
      </c>
      <c r="E77">
        <f t="shared" si="10"/>
        <v>0.97299999999999998</v>
      </c>
      <c r="F77" s="22">
        <f t="shared" si="11"/>
        <v>18681.599999999999</v>
      </c>
      <c r="G77" s="21">
        <v>174</v>
      </c>
      <c r="H77" s="23">
        <v>0.82469999999999999</v>
      </c>
      <c r="I77" s="21">
        <v>160</v>
      </c>
      <c r="J77" s="24">
        <v>321</v>
      </c>
      <c r="K77" s="25">
        <f t="shared" si="12"/>
        <v>161</v>
      </c>
      <c r="L77" s="25">
        <f t="shared" si="13"/>
        <v>14</v>
      </c>
      <c r="M77" s="23">
        <f t="shared" si="14"/>
        <v>0.16956521739130437</v>
      </c>
      <c r="N77" s="26">
        <f t="shared" si="15"/>
        <v>0.82469999999999999</v>
      </c>
      <c r="O77" s="21">
        <v>174</v>
      </c>
      <c r="P77" s="23">
        <f t="shared" si="16"/>
        <v>0.16956521739130437</v>
      </c>
      <c r="Q77" s="23">
        <f t="shared" si="17"/>
        <v>0.71645521739130436</v>
      </c>
      <c r="R77" s="21">
        <f t="shared" si="18"/>
        <v>45502.070856521743</v>
      </c>
      <c r="S77" s="27">
        <f t="shared" si="19"/>
        <v>31851.449599565218</v>
      </c>
    </row>
    <row r="78" spans="1:19" x14ac:dyDescent="0.3">
      <c r="A78" t="s">
        <v>113</v>
      </c>
      <c r="B78" t="s">
        <v>38</v>
      </c>
      <c r="C78">
        <v>2</v>
      </c>
      <c r="D78" s="21">
        <v>1900</v>
      </c>
      <c r="E78">
        <f t="shared" si="10"/>
        <v>0.97299999999999998</v>
      </c>
      <c r="F78" s="22">
        <f t="shared" si="11"/>
        <v>22184.399999999998</v>
      </c>
      <c r="G78" s="21">
        <v>308</v>
      </c>
      <c r="H78" s="23">
        <v>0.21640000000000001</v>
      </c>
      <c r="I78" s="21">
        <v>168</v>
      </c>
      <c r="J78" s="24">
        <v>364</v>
      </c>
      <c r="K78" s="25">
        <f t="shared" si="12"/>
        <v>196</v>
      </c>
      <c r="L78" s="25">
        <f t="shared" si="13"/>
        <v>140</v>
      </c>
      <c r="M78" s="23">
        <f t="shared" si="14"/>
        <v>0.67142857142857137</v>
      </c>
      <c r="N78" s="26">
        <f t="shared" si="15"/>
        <v>0.21640000000000001</v>
      </c>
      <c r="O78" s="21">
        <v>308</v>
      </c>
      <c r="P78" s="23">
        <f t="shared" si="16"/>
        <v>0.67142857142857137</v>
      </c>
      <c r="Q78" s="23">
        <f t="shared" si="17"/>
        <v>0.31913000000000014</v>
      </c>
      <c r="R78" s="21">
        <f t="shared" si="18"/>
        <v>35876.594600000019</v>
      </c>
      <c r="S78" s="27">
        <f t="shared" si="19"/>
        <v>25113.616220000011</v>
      </c>
    </row>
    <row r="79" spans="1:19" x14ac:dyDescent="0.3">
      <c r="A79" t="s">
        <v>114</v>
      </c>
      <c r="B79" t="s">
        <v>44</v>
      </c>
      <c r="C79">
        <v>1</v>
      </c>
      <c r="D79" s="21">
        <v>1400</v>
      </c>
      <c r="E79">
        <f t="shared" si="10"/>
        <v>0.97299999999999998</v>
      </c>
      <c r="F79" s="22">
        <f t="shared" si="11"/>
        <v>16346.4</v>
      </c>
      <c r="G79" s="21">
        <v>308</v>
      </c>
      <c r="H79" s="23">
        <v>0.6</v>
      </c>
      <c r="I79" s="21">
        <v>226</v>
      </c>
      <c r="J79" s="24">
        <v>368</v>
      </c>
      <c r="K79" s="25">
        <f t="shared" si="12"/>
        <v>142</v>
      </c>
      <c r="L79" s="25">
        <f t="shared" si="13"/>
        <v>82</v>
      </c>
      <c r="M79" s="23">
        <f t="shared" si="14"/>
        <v>0.56197183098591552</v>
      </c>
      <c r="N79" s="26">
        <f t="shared" si="15"/>
        <v>0.6</v>
      </c>
      <c r="O79" s="21">
        <v>308</v>
      </c>
      <c r="P79" s="23">
        <f t="shared" si="16"/>
        <v>0.56197183098591552</v>
      </c>
      <c r="Q79" s="23">
        <f t="shared" si="17"/>
        <v>0.4057869014084507</v>
      </c>
      <c r="R79" s="21">
        <f t="shared" si="18"/>
        <v>45618.56345633803</v>
      </c>
      <c r="S79" s="27">
        <f t="shared" si="19"/>
        <v>31932.994419436618</v>
      </c>
    </row>
    <row r="80" spans="1:19" x14ac:dyDescent="0.3">
      <c r="A80" t="s">
        <v>115</v>
      </c>
      <c r="B80" t="s">
        <v>44</v>
      </c>
      <c r="C80">
        <v>2</v>
      </c>
      <c r="D80" s="21">
        <v>2000</v>
      </c>
      <c r="E80">
        <f t="shared" si="10"/>
        <v>0.97299999999999998</v>
      </c>
      <c r="F80" s="22">
        <f t="shared" si="11"/>
        <v>23352</v>
      </c>
      <c r="G80" s="21">
        <v>342</v>
      </c>
      <c r="H80" s="23">
        <v>0.39179999999999998</v>
      </c>
      <c r="I80" s="21">
        <v>285</v>
      </c>
      <c r="J80" s="24">
        <v>428</v>
      </c>
      <c r="K80" s="25">
        <f t="shared" si="12"/>
        <v>143</v>
      </c>
      <c r="L80" s="25">
        <f t="shared" si="13"/>
        <v>57</v>
      </c>
      <c r="M80" s="23">
        <f t="shared" si="14"/>
        <v>0.4188811188811189</v>
      </c>
      <c r="N80" s="26">
        <f t="shared" si="15"/>
        <v>0.39179999999999998</v>
      </c>
      <c r="O80" s="21">
        <v>342</v>
      </c>
      <c r="P80" s="23">
        <f t="shared" si="16"/>
        <v>0.4188811188811189</v>
      </c>
      <c r="Q80" s="23">
        <f t="shared" si="17"/>
        <v>0.51907181818181813</v>
      </c>
      <c r="R80" s="21">
        <f t="shared" si="18"/>
        <v>64795.735063636355</v>
      </c>
      <c r="S80" s="27">
        <f t="shared" si="19"/>
        <v>45357.014544545447</v>
      </c>
    </row>
    <row r="81" spans="1:19" x14ac:dyDescent="0.3">
      <c r="A81" t="s">
        <v>116</v>
      </c>
      <c r="B81" t="s">
        <v>38</v>
      </c>
      <c r="C81">
        <v>1</v>
      </c>
      <c r="D81" s="21">
        <v>1000</v>
      </c>
      <c r="E81">
        <f t="shared" si="10"/>
        <v>0.97299999999999998</v>
      </c>
      <c r="F81" s="22">
        <f t="shared" si="11"/>
        <v>11676</v>
      </c>
      <c r="G81" s="21">
        <v>229</v>
      </c>
      <c r="H81" s="23">
        <v>0.58899999999999997</v>
      </c>
      <c r="I81" s="21">
        <v>91</v>
      </c>
      <c r="J81" s="24">
        <v>342</v>
      </c>
      <c r="K81" s="25">
        <f t="shared" si="12"/>
        <v>251</v>
      </c>
      <c r="L81" s="25">
        <f t="shared" si="13"/>
        <v>138</v>
      </c>
      <c r="M81" s="23">
        <f t="shared" si="14"/>
        <v>0.53984063745019928</v>
      </c>
      <c r="N81" s="26">
        <f t="shared" si="15"/>
        <v>0.58899999999999997</v>
      </c>
      <c r="O81" s="21">
        <v>229</v>
      </c>
      <c r="P81" s="23">
        <f t="shared" si="16"/>
        <v>0.53984063745019928</v>
      </c>
      <c r="Q81" s="23">
        <f t="shared" si="17"/>
        <v>0.42330816733067728</v>
      </c>
      <c r="R81" s="21">
        <f t="shared" si="18"/>
        <v>35382.213166334666</v>
      </c>
      <c r="S81" s="27">
        <f t="shared" si="19"/>
        <v>24767.549216434265</v>
      </c>
    </row>
    <row r="82" spans="1:19" x14ac:dyDescent="0.3">
      <c r="A82" t="s">
        <v>117</v>
      </c>
      <c r="B82" t="s">
        <v>38</v>
      </c>
      <c r="C82">
        <v>2</v>
      </c>
      <c r="D82" s="21">
        <v>2500</v>
      </c>
      <c r="E82">
        <f t="shared" si="10"/>
        <v>0.97299999999999998</v>
      </c>
      <c r="F82" s="22">
        <f t="shared" si="11"/>
        <v>29190</v>
      </c>
      <c r="G82" s="21">
        <v>392</v>
      </c>
      <c r="H82" s="23">
        <v>0.29320000000000002</v>
      </c>
      <c r="I82" s="21">
        <v>173</v>
      </c>
      <c r="J82" s="24">
        <v>581</v>
      </c>
      <c r="K82" s="25">
        <f t="shared" si="12"/>
        <v>408</v>
      </c>
      <c r="L82" s="25">
        <f t="shared" si="13"/>
        <v>219</v>
      </c>
      <c r="M82" s="23">
        <f t="shared" si="14"/>
        <v>0.52941176470588236</v>
      </c>
      <c r="N82" s="26">
        <f t="shared" si="15"/>
        <v>0.29320000000000002</v>
      </c>
      <c r="O82" s="21">
        <v>392</v>
      </c>
      <c r="P82" s="23">
        <f t="shared" si="16"/>
        <v>0.52941176470588236</v>
      </c>
      <c r="Q82" s="23">
        <f t="shared" si="17"/>
        <v>0.43156470588235296</v>
      </c>
      <c r="R82" s="21">
        <f t="shared" si="18"/>
        <v>61748.27811764706</v>
      </c>
      <c r="S82" s="27">
        <f t="shared" si="19"/>
        <v>43223.794682352942</v>
      </c>
    </row>
    <row r="83" spans="1:19" x14ac:dyDescent="0.3">
      <c r="A83" t="s">
        <v>118</v>
      </c>
      <c r="B83" t="s">
        <v>38</v>
      </c>
      <c r="C83">
        <v>2</v>
      </c>
      <c r="D83" s="21">
        <v>1400</v>
      </c>
      <c r="E83">
        <f t="shared" si="10"/>
        <v>0.97299999999999998</v>
      </c>
      <c r="F83" s="22">
        <f t="shared" si="11"/>
        <v>16346.4</v>
      </c>
      <c r="G83" s="21">
        <v>322</v>
      </c>
      <c r="H83" s="23">
        <v>0.2712</v>
      </c>
      <c r="I83" s="21">
        <v>168</v>
      </c>
      <c r="J83" s="24">
        <v>392</v>
      </c>
      <c r="K83" s="25">
        <f t="shared" si="12"/>
        <v>224</v>
      </c>
      <c r="L83" s="25">
        <f t="shared" si="13"/>
        <v>154</v>
      </c>
      <c r="M83" s="23">
        <f t="shared" si="14"/>
        <v>0.65</v>
      </c>
      <c r="N83" s="26">
        <f t="shared" si="15"/>
        <v>0.2712</v>
      </c>
      <c r="O83" s="21">
        <v>322</v>
      </c>
      <c r="P83" s="23">
        <f t="shared" si="16"/>
        <v>0.65</v>
      </c>
      <c r="Q83" s="23">
        <f t="shared" si="17"/>
        <v>0.33609500000000003</v>
      </c>
      <c r="R83" s="21">
        <f t="shared" si="18"/>
        <v>39501.245350000005</v>
      </c>
      <c r="S83" s="27">
        <f t="shared" si="19"/>
        <v>27650.871745</v>
      </c>
    </row>
    <row r="84" spans="1:19" x14ac:dyDescent="0.3">
      <c r="A84" t="s">
        <v>119</v>
      </c>
      <c r="B84" t="s">
        <v>44</v>
      </c>
      <c r="C84">
        <v>1</v>
      </c>
      <c r="D84" s="21">
        <v>1300</v>
      </c>
      <c r="E84">
        <f t="shared" si="10"/>
        <v>0.97299999999999998</v>
      </c>
      <c r="F84" s="22">
        <f t="shared" si="11"/>
        <v>15178.8</v>
      </c>
      <c r="G84" s="21">
        <v>257</v>
      </c>
      <c r="H84" s="23">
        <v>0.55069999999999997</v>
      </c>
      <c r="I84" s="21">
        <v>155</v>
      </c>
      <c r="J84" s="24">
        <v>494</v>
      </c>
      <c r="K84" s="25">
        <f t="shared" si="12"/>
        <v>339</v>
      </c>
      <c r="L84" s="25">
        <f t="shared" si="13"/>
        <v>102</v>
      </c>
      <c r="M84" s="23">
        <f t="shared" si="14"/>
        <v>0.34070796460176994</v>
      </c>
      <c r="N84" s="26">
        <f t="shared" si="15"/>
        <v>0.55069999999999997</v>
      </c>
      <c r="O84" s="21">
        <v>257</v>
      </c>
      <c r="P84" s="23">
        <f t="shared" si="16"/>
        <v>0.34070796460176994</v>
      </c>
      <c r="Q84" s="23">
        <f t="shared" si="17"/>
        <v>0.58096150442477879</v>
      </c>
      <c r="R84" s="21">
        <f t="shared" si="18"/>
        <v>54497.093922566375</v>
      </c>
      <c r="S84" s="27">
        <f t="shared" si="19"/>
        <v>38147.965745796457</v>
      </c>
    </row>
    <row r="85" spans="1:19" x14ac:dyDescent="0.3">
      <c r="A85" t="s">
        <v>120</v>
      </c>
      <c r="B85" t="s">
        <v>44</v>
      </c>
      <c r="C85">
        <v>2</v>
      </c>
      <c r="D85" s="21">
        <v>1800</v>
      </c>
      <c r="E85">
        <f t="shared" si="10"/>
        <v>0.97299999999999998</v>
      </c>
      <c r="F85" s="22">
        <f t="shared" si="11"/>
        <v>21016.799999999999</v>
      </c>
      <c r="G85" s="21">
        <v>286</v>
      </c>
      <c r="H85" s="23">
        <v>0.4521</v>
      </c>
      <c r="I85" s="21">
        <v>151</v>
      </c>
      <c r="J85" s="24">
        <v>391</v>
      </c>
      <c r="K85" s="25">
        <f t="shared" si="12"/>
        <v>240</v>
      </c>
      <c r="L85" s="25">
        <f t="shared" si="13"/>
        <v>135</v>
      </c>
      <c r="M85" s="23">
        <f t="shared" si="14"/>
        <v>0.55000000000000004</v>
      </c>
      <c r="N85" s="26">
        <f t="shared" si="15"/>
        <v>0.4521</v>
      </c>
      <c r="O85" s="21">
        <v>286</v>
      </c>
      <c r="P85" s="23">
        <f t="shared" si="16"/>
        <v>0.55000000000000004</v>
      </c>
      <c r="Q85" s="23">
        <f t="shared" si="17"/>
        <v>0.415265</v>
      </c>
      <c r="R85" s="21">
        <f t="shared" si="18"/>
        <v>43349.513350000001</v>
      </c>
      <c r="S85" s="27">
        <f t="shared" si="19"/>
        <v>30344.659345</v>
      </c>
    </row>
    <row r="86" spans="1:19" x14ac:dyDescent="0.3">
      <c r="A86" t="s">
        <v>121</v>
      </c>
      <c r="B86" t="s">
        <v>38</v>
      </c>
      <c r="C86">
        <v>1</v>
      </c>
      <c r="D86" s="21">
        <v>700</v>
      </c>
      <c r="E86">
        <f t="shared" si="10"/>
        <v>0.97299999999999998</v>
      </c>
      <c r="F86" s="22">
        <f t="shared" si="11"/>
        <v>8173.2</v>
      </c>
      <c r="G86" s="21">
        <v>180</v>
      </c>
      <c r="H86" s="23">
        <v>0.51780000000000004</v>
      </c>
      <c r="I86" s="21">
        <v>99</v>
      </c>
      <c r="J86" s="24">
        <v>265</v>
      </c>
      <c r="K86" s="25">
        <f t="shared" si="12"/>
        <v>166</v>
      </c>
      <c r="L86" s="25">
        <f t="shared" si="13"/>
        <v>81</v>
      </c>
      <c r="M86" s="23">
        <f t="shared" si="14"/>
        <v>0.49036144578313257</v>
      </c>
      <c r="N86" s="26">
        <f t="shared" si="15"/>
        <v>0.51780000000000004</v>
      </c>
      <c r="O86" s="21">
        <v>180</v>
      </c>
      <c r="P86" s="23">
        <f t="shared" si="16"/>
        <v>0.49036144578313257</v>
      </c>
      <c r="Q86" s="23">
        <f t="shared" si="17"/>
        <v>0.46248084337349399</v>
      </c>
      <c r="R86" s="21">
        <f t="shared" si="18"/>
        <v>30384.991409638555</v>
      </c>
      <c r="S86" s="27">
        <f t="shared" si="19"/>
        <v>21269.493986746988</v>
      </c>
    </row>
    <row r="87" spans="1:19" x14ac:dyDescent="0.3">
      <c r="A87" t="s">
        <v>122</v>
      </c>
      <c r="B87" t="s">
        <v>38</v>
      </c>
      <c r="C87">
        <v>2</v>
      </c>
      <c r="D87" s="21">
        <v>900</v>
      </c>
      <c r="E87">
        <f t="shared" si="10"/>
        <v>0.97299999999999998</v>
      </c>
      <c r="F87" s="22">
        <f t="shared" si="11"/>
        <v>10508.4</v>
      </c>
      <c r="G87" s="21">
        <v>230</v>
      </c>
      <c r="H87" s="23">
        <v>0.52049999999999996</v>
      </c>
      <c r="I87" s="21">
        <v>154</v>
      </c>
      <c r="J87" s="24">
        <v>286</v>
      </c>
      <c r="K87" s="25">
        <f t="shared" si="12"/>
        <v>132</v>
      </c>
      <c r="L87" s="25">
        <f t="shared" si="13"/>
        <v>76</v>
      </c>
      <c r="M87" s="23">
        <f t="shared" si="14"/>
        <v>0.56060606060606066</v>
      </c>
      <c r="N87" s="26">
        <f t="shared" si="15"/>
        <v>0.52049999999999996</v>
      </c>
      <c r="O87" s="21">
        <v>230</v>
      </c>
      <c r="P87" s="23">
        <f t="shared" si="16"/>
        <v>0.56060606060606066</v>
      </c>
      <c r="Q87" s="23">
        <f t="shared" si="17"/>
        <v>0.4068681818181818</v>
      </c>
      <c r="R87" s="21">
        <f t="shared" si="18"/>
        <v>34156.583863636362</v>
      </c>
      <c r="S87" s="27">
        <f t="shared" si="19"/>
        <v>23909.608704545451</v>
      </c>
    </row>
    <row r="88" spans="1:19" x14ac:dyDescent="0.3">
      <c r="A88" t="s">
        <v>123</v>
      </c>
      <c r="B88" t="s">
        <v>44</v>
      </c>
      <c r="C88">
        <v>1</v>
      </c>
      <c r="D88" s="21">
        <v>1000</v>
      </c>
      <c r="E88">
        <f t="shared" si="10"/>
        <v>0.97299999999999998</v>
      </c>
      <c r="F88" s="22">
        <f t="shared" si="11"/>
        <v>11676</v>
      </c>
      <c r="G88" s="21">
        <v>221</v>
      </c>
      <c r="H88" s="23">
        <v>0.63009999999999999</v>
      </c>
      <c r="I88" s="21">
        <v>190</v>
      </c>
      <c r="J88" s="24">
        <v>462</v>
      </c>
      <c r="K88" s="25">
        <f t="shared" si="12"/>
        <v>272</v>
      </c>
      <c r="L88" s="25">
        <f t="shared" si="13"/>
        <v>31</v>
      </c>
      <c r="M88" s="23">
        <f t="shared" si="14"/>
        <v>0.19117647058823531</v>
      </c>
      <c r="N88" s="26">
        <f t="shared" si="15"/>
        <v>0.63009999999999999</v>
      </c>
      <c r="O88" s="21">
        <v>221</v>
      </c>
      <c r="P88" s="23">
        <f t="shared" si="16"/>
        <v>0.19117647058823531</v>
      </c>
      <c r="Q88" s="23">
        <f t="shared" si="17"/>
        <v>0.69934558823529414</v>
      </c>
      <c r="R88" s="21">
        <f t="shared" si="18"/>
        <v>56412.711875000001</v>
      </c>
      <c r="S88" s="27">
        <f t="shared" si="19"/>
        <v>39488.898312500001</v>
      </c>
    </row>
    <row r="89" spans="1:19" x14ac:dyDescent="0.3">
      <c r="A89" t="s">
        <v>124</v>
      </c>
      <c r="B89" t="s">
        <v>44</v>
      </c>
      <c r="C89">
        <v>2</v>
      </c>
      <c r="D89" s="21">
        <v>1200</v>
      </c>
      <c r="E89">
        <f t="shared" si="10"/>
        <v>0.97299999999999998</v>
      </c>
      <c r="F89" s="22">
        <f t="shared" si="11"/>
        <v>14011.199999999999</v>
      </c>
      <c r="G89" s="21">
        <v>316</v>
      </c>
      <c r="H89" s="23">
        <v>0.36990000000000001</v>
      </c>
      <c r="I89" s="21">
        <v>205</v>
      </c>
      <c r="J89" s="24">
        <v>411</v>
      </c>
      <c r="K89" s="25">
        <f t="shared" si="12"/>
        <v>206</v>
      </c>
      <c r="L89" s="25">
        <f t="shared" si="13"/>
        <v>111</v>
      </c>
      <c r="M89" s="23">
        <f t="shared" si="14"/>
        <v>0.53106796116504862</v>
      </c>
      <c r="N89" s="26">
        <f t="shared" si="15"/>
        <v>0.36990000000000001</v>
      </c>
      <c r="O89" s="21">
        <v>316</v>
      </c>
      <c r="P89" s="23">
        <f t="shared" si="16"/>
        <v>0.53106796116504862</v>
      </c>
      <c r="Q89" s="23">
        <f t="shared" si="17"/>
        <v>0.43025349514563105</v>
      </c>
      <c r="R89" s="21">
        <f t="shared" si="18"/>
        <v>49625.438130097085</v>
      </c>
      <c r="S89" s="27">
        <f t="shared" si="19"/>
        <v>34737.806691067955</v>
      </c>
    </row>
    <row r="90" spans="1:19" x14ac:dyDescent="0.3">
      <c r="A90" t="s">
        <v>125</v>
      </c>
      <c r="B90" t="s">
        <v>38</v>
      </c>
      <c r="C90">
        <v>1</v>
      </c>
      <c r="D90" s="21">
        <v>700</v>
      </c>
      <c r="E90">
        <f t="shared" si="10"/>
        <v>0.97299999999999998</v>
      </c>
      <c r="F90" s="22">
        <f t="shared" si="11"/>
        <v>8173.2</v>
      </c>
      <c r="G90" s="21">
        <v>245</v>
      </c>
      <c r="H90" s="23">
        <v>0.56989999999999996</v>
      </c>
      <c r="I90" s="21">
        <v>192</v>
      </c>
      <c r="J90" s="24">
        <v>313</v>
      </c>
      <c r="K90" s="25">
        <f t="shared" si="12"/>
        <v>121</v>
      </c>
      <c r="L90" s="25">
        <f t="shared" si="13"/>
        <v>53</v>
      </c>
      <c r="M90" s="23">
        <f t="shared" si="14"/>
        <v>0.45041322314049592</v>
      </c>
      <c r="N90" s="26">
        <f t="shared" si="15"/>
        <v>0.56989999999999996</v>
      </c>
      <c r="O90" s="21">
        <v>245</v>
      </c>
      <c r="P90" s="23">
        <f t="shared" si="16"/>
        <v>0.45041322314049592</v>
      </c>
      <c r="Q90" s="23">
        <f t="shared" si="17"/>
        <v>0.49410785123966938</v>
      </c>
      <c r="R90" s="21">
        <f t="shared" si="18"/>
        <v>44185.594597107432</v>
      </c>
      <c r="S90" s="27">
        <f t="shared" si="19"/>
        <v>30929.916217975202</v>
      </c>
    </row>
    <row r="91" spans="1:19" x14ac:dyDescent="0.3">
      <c r="A91" t="s">
        <v>126</v>
      </c>
      <c r="B91" t="s">
        <v>38</v>
      </c>
      <c r="C91">
        <v>2</v>
      </c>
      <c r="D91" s="21">
        <v>1000</v>
      </c>
      <c r="E91">
        <f t="shared" si="10"/>
        <v>0.97299999999999998</v>
      </c>
      <c r="F91" s="22">
        <f t="shared" si="11"/>
        <v>11676</v>
      </c>
      <c r="G91" s="21">
        <v>266</v>
      </c>
      <c r="H91" s="23">
        <v>0.41920000000000002</v>
      </c>
      <c r="I91" s="21">
        <v>192</v>
      </c>
      <c r="J91" s="24">
        <v>357</v>
      </c>
      <c r="K91" s="25">
        <f t="shared" si="12"/>
        <v>165</v>
      </c>
      <c r="L91" s="25">
        <f t="shared" si="13"/>
        <v>74</v>
      </c>
      <c r="M91" s="23">
        <f t="shared" si="14"/>
        <v>0.45878787878787886</v>
      </c>
      <c r="N91" s="26">
        <f t="shared" si="15"/>
        <v>0.41920000000000002</v>
      </c>
      <c r="O91" s="21">
        <v>266</v>
      </c>
      <c r="P91" s="23">
        <f t="shared" si="16"/>
        <v>0.45878787878787886</v>
      </c>
      <c r="Q91" s="23">
        <f t="shared" si="17"/>
        <v>0.48747763636363634</v>
      </c>
      <c r="R91" s="21">
        <f t="shared" si="18"/>
        <v>47329.203714545452</v>
      </c>
      <c r="S91" s="27">
        <f t="shared" si="19"/>
        <v>33130.442600181814</v>
      </c>
    </row>
    <row r="92" spans="1:19" x14ac:dyDescent="0.3">
      <c r="A92" t="s">
        <v>127</v>
      </c>
      <c r="B92" t="s">
        <v>44</v>
      </c>
      <c r="C92">
        <v>1</v>
      </c>
      <c r="D92" s="21">
        <v>800</v>
      </c>
      <c r="E92">
        <f t="shared" si="10"/>
        <v>0.97299999999999998</v>
      </c>
      <c r="F92" s="22">
        <f t="shared" si="11"/>
        <v>9340.7999999999993</v>
      </c>
      <c r="G92" s="21">
        <v>325</v>
      </c>
      <c r="H92" s="23">
        <v>0.45479999999999998</v>
      </c>
      <c r="I92" s="21">
        <v>186</v>
      </c>
      <c r="J92" s="24">
        <v>465</v>
      </c>
      <c r="K92" s="25">
        <f t="shared" si="12"/>
        <v>279</v>
      </c>
      <c r="L92" s="25">
        <f t="shared" si="13"/>
        <v>139</v>
      </c>
      <c r="M92" s="23">
        <f t="shared" si="14"/>
        <v>0.49856630824372761</v>
      </c>
      <c r="N92" s="26">
        <f t="shared" si="15"/>
        <v>0.45479999999999998</v>
      </c>
      <c r="O92" s="21">
        <v>325</v>
      </c>
      <c r="P92" s="23">
        <f t="shared" si="16"/>
        <v>0.49856630824372761</v>
      </c>
      <c r="Q92" s="23">
        <f t="shared" si="17"/>
        <v>0.4559850537634409</v>
      </c>
      <c r="R92" s="21">
        <f t="shared" si="18"/>
        <v>54091.227002688174</v>
      </c>
      <c r="S92" s="27">
        <f t="shared" si="19"/>
        <v>37863.858901881722</v>
      </c>
    </row>
    <row r="93" spans="1:19" x14ac:dyDescent="0.3">
      <c r="A93" t="s">
        <v>128</v>
      </c>
      <c r="B93" t="s">
        <v>44</v>
      </c>
      <c r="C93">
        <v>1</v>
      </c>
      <c r="D93" s="21">
        <v>2500</v>
      </c>
      <c r="E93">
        <f t="shared" si="10"/>
        <v>0.97299999999999998</v>
      </c>
      <c r="F93" s="22">
        <f t="shared" si="11"/>
        <v>29190</v>
      </c>
      <c r="G93" s="21">
        <v>393</v>
      </c>
      <c r="H93" s="23">
        <v>0.62190000000000001</v>
      </c>
      <c r="I93" s="21">
        <v>189</v>
      </c>
      <c r="J93" s="24">
        <v>588</v>
      </c>
      <c r="K93" s="25">
        <f t="shared" si="12"/>
        <v>399</v>
      </c>
      <c r="L93" s="25">
        <f t="shared" si="13"/>
        <v>204</v>
      </c>
      <c r="M93" s="23">
        <f t="shared" si="14"/>
        <v>0.50902255639097749</v>
      </c>
      <c r="N93" s="26">
        <f t="shared" si="15"/>
        <v>0.62190000000000001</v>
      </c>
      <c r="O93" s="21">
        <v>393</v>
      </c>
      <c r="P93" s="23">
        <f t="shared" si="16"/>
        <v>0.50902255639097749</v>
      </c>
      <c r="Q93" s="23">
        <f t="shared" si="17"/>
        <v>0.44770684210526318</v>
      </c>
      <c r="R93" s="21">
        <f t="shared" si="18"/>
        <v>64221.307965789478</v>
      </c>
      <c r="S93" s="27">
        <f t="shared" si="19"/>
        <v>44954.915576052634</v>
      </c>
    </row>
    <row r="94" spans="1:19" x14ac:dyDescent="0.3">
      <c r="A94" t="s">
        <v>129</v>
      </c>
      <c r="B94" t="s">
        <v>44</v>
      </c>
      <c r="C94">
        <v>2</v>
      </c>
      <c r="D94" s="21">
        <v>900</v>
      </c>
      <c r="E94">
        <f t="shared" si="10"/>
        <v>0.97299999999999998</v>
      </c>
      <c r="F94" s="22">
        <f t="shared" si="11"/>
        <v>10508.4</v>
      </c>
      <c r="G94" s="21">
        <v>256</v>
      </c>
      <c r="H94" s="23">
        <v>0.70960000000000001</v>
      </c>
      <c r="I94" s="21">
        <v>209</v>
      </c>
      <c r="J94" s="24">
        <v>358</v>
      </c>
      <c r="K94" s="25">
        <f t="shared" si="12"/>
        <v>149</v>
      </c>
      <c r="L94" s="25">
        <f t="shared" si="13"/>
        <v>47</v>
      </c>
      <c r="M94" s="23">
        <f t="shared" si="14"/>
        <v>0.3523489932885906</v>
      </c>
      <c r="N94" s="26">
        <f t="shared" si="15"/>
        <v>0.70960000000000001</v>
      </c>
      <c r="O94" s="21">
        <v>256</v>
      </c>
      <c r="P94" s="23">
        <f t="shared" si="16"/>
        <v>0.3523489932885906</v>
      </c>
      <c r="Q94" s="23">
        <f t="shared" si="17"/>
        <v>0.57174530201342288</v>
      </c>
      <c r="R94" s="21">
        <f t="shared" si="18"/>
        <v>53423.881020134235</v>
      </c>
      <c r="S94" s="27">
        <f t="shared" si="19"/>
        <v>37396.716714093964</v>
      </c>
    </row>
    <row r="95" spans="1:19" x14ac:dyDescent="0.3">
      <c r="A95" t="s">
        <v>130</v>
      </c>
      <c r="B95" t="s">
        <v>38</v>
      </c>
      <c r="C95">
        <v>1</v>
      </c>
      <c r="D95" s="21">
        <v>700</v>
      </c>
      <c r="E95">
        <f t="shared" si="10"/>
        <v>0.97299999999999998</v>
      </c>
      <c r="F95" s="22">
        <f t="shared" si="11"/>
        <v>8173.2</v>
      </c>
      <c r="G95" s="21">
        <v>184</v>
      </c>
      <c r="H95" s="23">
        <v>0.30959999999999999</v>
      </c>
      <c r="I95" s="21">
        <v>42</v>
      </c>
      <c r="J95" s="24">
        <v>252</v>
      </c>
      <c r="K95" s="25">
        <f t="shared" si="12"/>
        <v>210</v>
      </c>
      <c r="L95" s="25">
        <f t="shared" si="13"/>
        <v>142</v>
      </c>
      <c r="M95" s="23">
        <f t="shared" si="14"/>
        <v>0.64095238095238094</v>
      </c>
      <c r="N95" s="26">
        <f t="shared" si="15"/>
        <v>0.30959999999999999</v>
      </c>
      <c r="O95" s="21">
        <v>184</v>
      </c>
      <c r="P95" s="23">
        <f t="shared" si="16"/>
        <v>0.64095238095238094</v>
      </c>
      <c r="Q95" s="23">
        <f t="shared" si="17"/>
        <v>0.34325800000000006</v>
      </c>
      <c r="R95" s="21">
        <f t="shared" si="18"/>
        <v>23053.207280000006</v>
      </c>
      <c r="S95" s="27">
        <f t="shared" si="19"/>
        <v>16137.245096000002</v>
      </c>
    </row>
    <row r="96" spans="1:19" x14ac:dyDescent="0.3">
      <c r="A96" t="s">
        <v>131</v>
      </c>
      <c r="B96" t="s">
        <v>38</v>
      </c>
      <c r="C96">
        <v>2</v>
      </c>
      <c r="D96" s="21">
        <v>1000</v>
      </c>
      <c r="E96">
        <f t="shared" si="10"/>
        <v>0.97299999999999998</v>
      </c>
      <c r="F96" s="22">
        <f t="shared" si="11"/>
        <v>11676</v>
      </c>
      <c r="G96" s="21">
        <v>427</v>
      </c>
      <c r="H96" s="23">
        <v>0.24110000000000001</v>
      </c>
      <c r="I96" s="21">
        <v>94</v>
      </c>
      <c r="J96" s="24">
        <v>531</v>
      </c>
      <c r="K96" s="25">
        <f t="shared" si="12"/>
        <v>437</v>
      </c>
      <c r="L96" s="25">
        <f t="shared" si="13"/>
        <v>333</v>
      </c>
      <c r="M96" s="23">
        <f t="shared" si="14"/>
        <v>0.70961098398169342</v>
      </c>
      <c r="N96" s="26">
        <f t="shared" si="15"/>
        <v>0.24110000000000001</v>
      </c>
      <c r="O96" s="21">
        <v>427</v>
      </c>
      <c r="P96" s="23">
        <f t="shared" si="16"/>
        <v>0.70961098398169342</v>
      </c>
      <c r="Q96" s="23">
        <f t="shared" si="17"/>
        <v>0.28890098398169339</v>
      </c>
      <c r="R96" s="21">
        <f t="shared" si="18"/>
        <v>45026.662858466821</v>
      </c>
      <c r="S96" s="27">
        <f t="shared" si="19"/>
        <v>31518.664000926772</v>
      </c>
    </row>
    <row r="97" spans="1:19" x14ac:dyDescent="0.3">
      <c r="A97" t="s">
        <v>132</v>
      </c>
      <c r="B97" t="s">
        <v>44</v>
      </c>
      <c r="C97">
        <v>1</v>
      </c>
      <c r="D97" s="21">
        <v>900</v>
      </c>
      <c r="E97">
        <f t="shared" si="10"/>
        <v>0.97299999999999998</v>
      </c>
      <c r="F97" s="22">
        <f t="shared" si="11"/>
        <v>10508.4</v>
      </c>
      <c r="G97" s="21">
        <v>418</v>
      </c>
      <c r="H97" s="23">
        <v>4.6600000000000003E-2</v>
      </c>
      <c r="I97" s="21">
        <v>86</v>
      </c>
      <c r="J97" s="24">
        <v>488</v>
      </c>
      <c r="K97" s="25">
        <f t="shared" si="12"/>
        <v>402</v>
      </c>
      <c r="L97" s="25">
        <f t="shared" si="13"/>
        <v>332</v>
      </c>
      <c r="M97" s="23">
        <f t="shared" si="14"/>
        <v>0.76069651741293531</v>
      </c>
      <c r="N97" s="26">
        <f t="shared" si="15"/>
        <v>4.6600000000000003E-2</v>
      </c>
      <c r="O97" s="21">
        <v>418</v>
      </c>
      <c r="P97" s="23">
        <f t="shared" si="16"/>
        <v>0.76069651741293531</v>
      </c>
      <c r="Q97" s="23">
        <f t="shared" si="17"/>
        <v>0.24845656716417919</v>
      </c>
      <c r="R97" s="21">
        <f t="shared" si="18"/>
        <v>37907.018452238815</v>
      </c>
      <c r="S97" s="27">
        <f t="shared" si="19"/>
        <v>26534.912916567169</v>
      </c>
    </row>
    <row r="98" spans="1:19" x14ac:dyDescent="0.3">
      <c r="A98" t="s">
        <v>133</v>
      </c>
      <c r="B98" t="s">
        <v>44</v>
      </c>
      <c r="C98">
        <v>2</v>
      </c>
      <c r="D98" s="21">
        <v>1200</v>
      </c>
      <c r="E98">
        <f t="shared" si="10"/>
        <v>0.97299999999999998</v>
      </c>
      <c r="F98" s="22">
        <f t="shared" si="11"/>
        <v>14011.199999999999</v>
      </c>
      <c r="G98" s="21">
        <v>219</v>
      </c>
      <c r="H98" s="23">
        <v>0.63560000000000005</v>
      </c>
      <c r="I98" s="21">
        <v>83</v>
      </c>
      <c r="J98" s="24">
        <v>556</v>
      </c>
      <c r="K98" s="25">
        <f t="shared" si="12"/>
        <v>473</v>
      </c>
      <c r="L98" s="25">
        <f t="shared" si="13"/>
        <v>136</v>
      </c>
      <c r="M98" s="23">
        <f t="shared" si="14"/>
        <v>0.33002114164904867</v>
      </c>
      <c r="N98" s="26">
        <f t="shared" si="15"/>
        <v>0.63560000000000005</v>
      </c>
      <c r="O98" s="21">
        <v>219</v>
      </c>
      <c r="P98" s="23">
        <f t="shared" si="16"/>
        <v>0.33002114164904867</v>
      </c>
      <c r="Q98" s="23">
        <f t="shared" si="17"/>
        <v>0.58942226215644822</v>
      </c>
      <c r="R98" s="21">
        <f t="shared" si="18"/>
        <v>47115.468525475691</v>
      </c>
      <c r="S98" s="27">
        <f t="shared" si="19"/>
        <v>32980.827967832985</v>
      </c>
    </row>
    <row r="99" spans="1:19" x14ac:dyDescent="0.3">
      <c r="A99" t="s">
        <v>134</v>
      </c>
      <c r="B99" t="s">
        <v>38</v>
      </c>
      <c r="C99">
        <v>1</v>
      </c>
      <c r="D99" s="21">
        <v>1100</v>
      </c>
      <c r="E99">
        <f t="shared" si="10"/>
        <v>0.97299999999999998</v>
      </c>
      <c r="F99" s="22">
        <f t="shared" si="11"/>
        <v>12843.6</v>
      </c>
      <c r="G99" s="21">
        <v>220</v>
      </c>
      <c r="H99" s="23">
        <v>0.43009999999999998</v>
      </c>
      <c r="I99" s="21">
        <v>84</v>
      </c>
      <c r="J99" s="24">
        <v>301</v>
      </c>
      <c r="K99" s="25">
        <f t="shared" si="12"/>
        <v>217</v>
      </c>
      <c r="L99" s="25">
        <f t="shared" si="13"/>
        <v>136</v>
      </c>
      <c r="M99" s="23">
        <f t="shared" si="14"/>
        <v>0.60138248847926268</v>
      </c>
      <c r="N99" s="26">
        <f t="shared" si="15"/>
        <v>0.43009999999999998</v>
      </c>
      <c r="O99" s="21">
        <v>220</v>
      </c>
      <c r="P99" s="23">
        <f t="shared" si="16"/>
        <v>0.60138248847926268</v>
      </c>
      <c r="Q99" s="23">
        <f t="shared" si="17"/>
        <v>0.37458548387096779</v>
      </c>
      <c r="R99" s="21">
        <f t="shared" si="18"/>
        <v>30079.214354838714</v>
      </c>
      <c r="S99" s="27">
        <f t="shared" si="19"/>
        <v>21055.450048387098</v>
      </c>
    </row>
    <row r="100" spans="1:19" x14ac:dyDescent="0.3">
      <c r="A100" t="s">
        <v>135</v>
      </c>
      <c r="B100" t="s">
        <v>38</v>
      </c>
      <c r="C100">
        <v>2</v>
      </c>
      <c r="D100" s="21">
        <v>1400</v>
      </c>
      <c r="E100">
        <f t="shared" si="10"/>
        <v>0.97299999999999998</v>
      </c>
      <c r="F100" s="22">
        <f t="shared" si="11"/>
        <v>16346.4</v>
      </c>
      <c r="G100" s="21">
        <v>481</v>
      </c>
      <c r="H100" s="23">
        <v>0.38080000000000003</v>
      </c>
      <c r="I100" s="21">
        <v>134</v>
      </c>
      <c r="J100" s="24">
        <v>568</v>
      </c>
      <c r="K100" s="25">
        <f t="shared" si="12"/>
        <v>434</v>
      </c>
      <c r="L100" s="25">
        <f t="shared" si="13"/>
        <v>347</v>
      </c>
      <c r="M100" s="23">
        <f t="shared" si="14"/>
        <v>0.73963133640553003</v>
      </c>
      <c r="N100" s="26">
        <f t="shared" si="15"/>
        <v>0.38080000000000003</v>
      </c>
      <c r="O100" s="21">
        <v>481</v>
      </c>
      <c r="P100" s="23">
        <f t="shared" si="16"/>
        <v>0.73963133640553003</v>
      </c>
      <c r="Q100" s="23">
        <f t="shared" si="17"/>
        <v>0.26513387096774188</v>
      </c>
      <c r="R100" s="21">
        <f t="shared" si="18"/>
        <v>46548.228056451604</v>
      </c>
      <c r="S100" s="27">
        <f t="shared" si="19"/>
        <v>32583.75963951612</v>
      </c>
    </row>
    <row r="101" spans="1:19" x14ac:dyDescent="0.3">
      <c r="A101" t="s">
        <v>136</v>
      </c>
      <c r="B101" t="s">
        <v>44</v>
      </c>
      <c r="C101">
        <v>1</v>
      </c>
      <c r="D101" s="21">
        <v>1300</v>
      </c>
      <c r="E101">
        <f t="shared" si="10"/>
        <v>0.97299999999999998</v>
      </c>
      <c r="F101" s="22">
        <f t="shared" si="11"/>
        <v>15178.8</v>
      </c>
      <c r="G101" s="21">
        <v>280</v>
      </c>
      <c r="H101" s="23">
        <v>0.45750000000000002</v>
      </c>
      <c r="I101" s="21">
        <v>109</v>
      </c>
      <c r="J101" s="24">
        <v>615</v>
      </c>
      <c r="K101" s="25">
        <f t="shared" si="12"/>
        <v>506</v>
      </c>
      <c r="L101" s="25">
        <f t="shared" si="13"/>
        <v>171</v>
      </c>
      <c r="M101" s="23">
        <f t="shared" si="14"/>
        <v>0.37035573122529653</v>
      </c>
      <c r="N101" s="26">
        <f t="shared" si="15"/>
        <v>0.45750000000000002</v>
      </c>
      <c r="O101" s="21">
        <v>280</v>
      </c>
      <c r="P101" s="23">
        <f t="shared" si="16"/>
        <v>0.37035573122529653</v>
      </c>
      <c r="Q101" s="23">
        <f t="shared" si="17"/>
        <v>0.55748936758893275</v>
      </c>
      <c r="R101" s="21">
        <f t="shared" si="18"/>
        <v>56975.413367588924</v>
      </c>
      <c r="S101" s="27">
        <f t="shared" si="19"/>
        <v>39882.789357312242</v>
      </c>
    </row>
    <row r="102" spans="1:19" x14ac:dyDescent="0.3">
      <c r="A102" t="s">
        <v>137</v>
      </c>
      <c r="B102" t="s">
        <v>44</v>
      </c>
      <c r="C102">
        <v>2</v>
      </c>
      <c r="D102" s="21">
        <v>2800</v>
      </c>
      <c r="E102">
        <f t="shared" si="10"/>
        <v>0.97299999999999998</v>
      </c>
      <c r="F102" s="22">
        <f t="shared" si="11"/>
        <v>32692.799999999999</v>
      </c>
      <c r="G102" s="21">
        <v>556</v>
      </c>
      <c r="H102" s="23">
        <v>0.29859999999999998</v>
      </c>
      <c r="I102" s="21">
        <v>191</v>
      </c>
      <c r="J102" s="24">
        <v>826</v>
      </c>
      <c r="K102" s="25">
        <f t="shared" si="12"/>
        <v>635</v>
      </c>
      <c r="L102" s="25">
        <f t="shared" si="13"/>
        <v>365</v>
      </c>
      <c r="M102" s="23">
        <f t="shared" si="14"/>
        <v>0.5598425196850394</v>
      </c>
      <c r="N102" s="26">
        <f t="shared" si="15"/>
        <v>0.29859999999999998</v>
      </c>
      <c r="O102" s="21">
        <v>556</v>
      </c>
      <c r="P102" s="23">
        <f t="shared" si="16"/>
        <v>0.5598425196850394</v>
      </c>
      <c r="Q102" s="23">
        <f t="shared" si="17"/>
        <v>0.40747267716535435</v>
      </c>
      <c r="R102" s="21">
        <f t="shared" si="18"/>
        <v>82692.505103937016</v>
      </c>
      <c r="S102" s="27">
        <f t="shared" si="19"/>
        <v>57884.753572755908</v>
      </c>
    </row>
    <row r="103" spans="1:19" x14ac:dyDescent="0.3">
      <c r="A103" t="s">
        <v>138</v>
      </c>
      <c r="B103" t="s">
        <v>44</v>
      </c>
      <c r="C103">
        <v>1</v>
      </c>
      <c r="D103" s="21">
        <v>1300</v>
      </c>
      <c r="E103">
        <f t="shared" si="10"/>
        <v>0.97299999999999998</v>
      </c>
      <c r="F103" s="22">
        <f t="shared" si="11"/>
        <v>15178.8</v>
      </c>
      <c r="G103" s="21">
        <v>318</v>
      </c>
      <c r="H103" s="23">
        <v>0.39179999999999998</v>
      </c>
      <c r="I103" s="21">
        <v>157</v>
      </c>
      <c r="J103" s="24">
        <v>471</v>
      </c>
      <c r="K103" s="25">
        <f t="shared" si="12"/>
        <v>314</v>
      </c>
      <c r="L103" s="25">
        <f t="shared" si="13"/>
        <v>161</v>
      </c>
      <c r="M103" s="23">
        <f t="shared" si="14"/>
        <v>0.51019108280254777</v>
      </c>
      <c r="N103" s="26">
        <f t="shared" si="15"/>
        <v>0.39179999999999998</v>
      </c>
      <c r="O103" s="21">
        <v>318</v>
      </c>
      <c r="P103" s="23">
        <f t="shared" si="16"/>
        <v>0.51019108280254777</v>
      </c>
      <c r="Q103" s="23">
        <f t="shared" si="17"/>
        <v>0.44678171974522296</v>
      </c>
      <c r="R103" s="21">
        <f t="shared" si="18"/>
        <v>51857.954210828029</v>
      </c>
      <c r="S103" s="27">
        <f t="shared" si="19"/>
        <v>36300.567947579621</v>
      </c>
    </row>
    <row r="104" spans="1:19" x14ac:dyDescent="0.3">
      <c r="A104" t="s">
        <v>139</v>
      </c>
      <c r="B104" t="s">
        <v>44</v>
      </c>
      <c r="C104">
        <v>2</v>
      </c>
      <c r="D104" s="21">
        <v>1600</v>
      </c>
      <c r="E104">
        <f t="shared" si="10"/>
        <v>0.97299999999999998</v>
      </c>
      <c r="F104" s="22">
        <f t="shared" si="11"/>
        <v>18681.599999999999</v>
      </c>
      <c r="G104" s="21">
        <v>680</v>
      </c>
      <c r="H104" s="23">
        <v>0.38629999999999998</v>
      </c>
      <c r="I104" s="21">
        <v>253</v>
      </c>
      <c r="J104" s="24">
        <v>886</v>
      </c>
      <c r="K104" s="25">
        <f t="shared" si="12"/>
        <v>633</v>
      </c>
      <c r="L104" s="25">
        <f t="shared" si="13"/>
        <v>427</v>
      </c>
      <c r="M104" s="23">
        <f t="shared" si="14"/>
        <v>0.63965244865718796</v>
      </c>
      <c r="N104" s="26">
        <f t="shared" si="15"/>
        <v>0.38629999999999998</v>
      </c>
      <c r="O104" s="21">
        <v>680</v>
      </c>
      <c r="P104" s="23">
        <f t="shared" si="16"/>
        <v>0.63965244865718796</v>
      </c>
      <c r="Q104" s="23">
        <f t="shared" si="17"/>
        <v>0.34428715639810437</v>
      </c>
      <c r="R104" s="21">
        <f t="shared" si="18"/>
        <v>85452.072218009504</v>
      </c>
      <c r="S104" s="27">
        <f t="shared" si="19"/>
        <v>59816.45055260665</v>
      </c>
    </row>
    <row r="105" spans="1:19" x14ac:dyDescent="0.3">
      <c r="A105" t="s">
        <v>140</v>
      </c>
      <c r="B105" t="s">
        <v>38</v>
      </c>
      <c r="C105">
        <v>1</v>
      </c>
      <c r="D105" s="21">
        <v>1400</v>
      </c>
      <c r="E105">
        <f t="shared" si="10"/>
        <v>0.97299999999999998</v>
      </c>
      <c r="F105" s="22">
        <f t="shared" si="11"/>
        <v>16346.4</v>
      </c>
      <c r="G105" s="21">
        <v>202</v>
      </c>
      <c r="H105" s="23">
        <v>0.48770000000000002</v>
      </c>
      <c r="I105" s="21">
        <v>76</v>
      </c>
      <c r="J105" s="24">
        <v>342</v>
      </c>
      <c r="K105" s="25">
        <f t="shared" si="12"/>
        <v>266</v>
      </c>
      <c r="L105" s="25">
        <f t="shared" si="13"/>
        <v>126</v>
      </c>
      <c r="M105" s="23">
        <f t="shared" si="14"/>
        <v>0.47894736842105268</v>
      </c>
      <c r="N105" s="26">
        <f t="shared" si="15"/>
        <v>0.48770000000000002</v>
      </c>
      <c r="O105" s="21">
        <v>202</v>
      </c>
      <c r="P105" s="23">
        <f t="shared" si="16"/>
        <v>0.47894736842105268</v>
      </c>
      <c r="Q105" s="23">
        <f t="shared" si="17"/>
        <v>0.47151736842105263</v>
      </c>
      <c r="R105" s="21">
        <f t="shared" si="18"/>
        <v>34764.975573684213</v>
      </c>
      <c r="S105" s="27">
        <f t="shared" si="19"/>
        <v>24335.482901578947</v>
      </c>
    </row>
    <row r="106" spans="1:19" x14ac:dyDescent="0.3">
      <c r="A106" t="s">
        <v>141</v>
      </c>
      <c r="B106" t="s">
        <v>38</v>
      </c>
      <c r="C106">
        <v>2</v>
      </c>
      <c r="D106" s="21">
        <v>2000</v>
      </c>
      <c r="E106">
        <f t="shared" si="10"/>
        <v>0.97299999999999998</v>
      </c>
      <c r="F106" s="22">
        <f t="shared" si="11"/>
        <v>23352</v>
      </c>
      <c r="G106" s="21">
        <v>579</v>
      </c>
      <c r="H106" s="23">
        <v>0.41099999999999998</v>
      </c>
      <c r="I106" s="21">
        <v>107</v>
      </c>
      <c r="J106" s="24">
        <v>781</v>
      </c>
      <c r="K106" s="25">
        <f t="shared" si="12"/>
        <v>674</v>
      </c>
      <c r="L106" s="25">
        <f t="shared" si="13"/>
        <v>472</v>
      </c>
      <c r="M106" s="23">
        <f t="shared" si="14"/>
        <v>0.66023738872403559</v>
      </c>
      <c r="N106" s="26">
        <f t="shared" si="15"/>
        <v>0.41099999999999998</v>
      </c>
      <c r="O106" s="21">
        <v>579</v>
      </c>
      <c r="P106" s="23">
        <f t="shared" si="16"/>
        <v>0.66023738872403559</v>
      </c>
      <c r="Q106" s="23">
        <f t="shared" si="17"/>
        <v>0.32799005934718106</v>
      </c>
      <c r="R106" s="21">
        <f t="shared" si="18"/>
        <v>69315.779192136513</v>
      </c>
      <c r="S106" s="27">
        <f t="shared" si="19"/>
        <v>48521.045434495558</v>
      </c>
    </row>
    <row r="107" spans="1:19" x14ac:dyDescent="0.3">
      <c r="A107" t="s">
        <v>142</v>
      </c>
      <c r="B107" t="s">
        <v>44</v>
      </c>
      <c r="C107">
        <v>1</v>
      </c>
      <c r="D107" s="21">
        <v>1700</v>
      </c>
      <c r="E107">
        <f t="shared" si="10"/>
        <v>0.97299999999999998</v>
      </c>
      <c r="F107" s="22">
        <f t="shared" si="11"/>
        <v>19849.2</v>
      </c>
      <c r="G107" s="21">
        <v>524</v>
      </c>
      <c r="H107" s="23">
        <v>0.50409999999999999</v>
      </c>
      <c r="I107" s="21">
        <v>162</v>
      </c>
      <c r="J107" s="24">
        <v>614</v>
      </c>
      <c r="K107" s="25">
        <f t="shared" si="12"/>
        <v>452</v>
      </c>
      <c r="L107" s="25">
        <f t="shared" si="13"/>
        <v>362</v>
      </c>
      <c r="M107" s="23">
        <f t="shared" si="14"/>
        <v>0.74070796460176991</v>
      </c>
      <c r="N107" s="26">
        <f t="shared" si="15"/>
        <v>0.50409999999999999</v>
      </c>
      <c r="O107" s="21">
        <v>524</v>
      </c>
      <c r="P107" s="23">
        <f t="shared" si="16"/>
        <v>0.74070796460176991</v>
      </c>
      <c r="Q107" s="23">
        <f t="shared" si="17"/>
        <v>0.26428150442477882</v>
      </c>
      <c r="R107" s="21">
        <f t="shared" si="18"/>
        <v>50546.480536283198</v>
      </c>
      <c r="S107" s="27">
        <f t="shared" si="19"/>
        <v>35382.536375398238</v>
      </c>
    </row>
    <row r="108" spans="1:19" x14ac:dyDescent="0.3">
      <c r="A108" t="s">
        <v>143</v>
      </c>
      <c r="B108" t="s">
        <v>44</v>
      </c>
      <c r="C108">
        <v>2</v>
      </c>
      <c r="D108" s="21">
        <v>2500</v>
      </c>
      <c r="E108">
        <f t="shared" si="10"/>
        <v>0.97299999999999998</v>
      </c>
      <c r="F108" s="22">
        <f t="shared" si="11"/>
        <v>29190</v>
      </c>
      <c r="G108" s="21">
        <v>560</v>
      </c>
      <c r="H108" s="23">
        <v>0.2767</v>
      </c>
      <c r="I108" s="21">
        <v>158</v>
      </c>
      <c r="J108" s="24">
        <v>906</v>
      </c>
      <c r="K108" s="25">
        <f t="shared" si="12"/>
        <v>748</v>
      </c>
      <c r="L108" s="25">
        <f t="shared" si="13"/>
        <v>402</v>
      </c>
      <c r="M108" s="23">
        <f t="shared" si="14"/>
        <v>0.5299465240641712</v>
      </c>
      <c r="N108" s="26">
        <f t="shared" si="15"/>
        <v>0.2767</v>
      </c>
      <c r="O108" s="21">
        <v>560</v>
      </c>
      <c r="P108" s="23">
        <f t="shared" si="16"/>
        <v>0.5299465240641712</v>
      </c>
      <c r="Q108" s="23">
        <f t="shared" si="17"/>
        <v>0.43114133689839568</v>
      </c>
      <c r="R108" s="21">
        <f t="shared" si="18"/>
        <v>88125.289262032078</v>
      </c>
      <c r="S108" s="27">
        <f t="shared" si="19"/>
        <v>61687.70248342245</v>
      </c>
    </row>
    <row r="109" spans="1:19" x14ac:dyDescent="0.3">
      <c r="A109" t="s">
        <v>144</v>
      </c>
      <c r="B109" t="s">
        <v>38</v>
      </c>
      <c r="C109">
        <v>1</v>
      </c>
      <c r="D109" s="21">
        <v>1800</v>
      </c>
      <c r="E109">
        <f t="shared" si="10"/>
        <v>0.97299999999999998</v>
      </c>
      <c r="F109" s="22">
        <f t="shared" si="11"/>
        <v>21016.799999999999</v>
      </c>
      <c r="G109" s="21">
        <v>362</v>
      </c>
      <c r="H109" s="23">
        <v>0.32879999999999998</v>
      </c>
      <c r="I109" s="21">
        <v>199</v>
      </c>
      <c r="J109" s="24">
        <v>432</v>
      </c>
      <c r="K109" s="25">
        <f t="shared" si="12"/>
        <v>233</v>
      </c>
      <c r="L109" s="25">
        <f t="shared" si="13"/>
        <v>163</v>
      </c>
      <c r="M109" s="23">
        <f t="shared" si="14"/>
        <v>0.65965665236051507</v>
      </c>
      <c r="N109" s="26">
        <f t="shared" si="15"/>
        <v>0.32879999999999998</v>
      </c>
      <c r="O109" s="21">
        <v>362</v>
      </c>
      <c r="P109" s="23">
        <f t="shared" si="16"/>
        <v>0.65965665236051507</v>
      </c>
      <c r="Q109" s="23">
        <f t="shared" si="17"/>
        <v>0.3284498283261803</v>
      </c>
      <c r="R109" s="21">
        <f t="shared" si="18"/>
        <v>43398.075816738201</v>
      </c>
      <c r="S109" s="27">
        <f t="shared" si="19"/>
        <v>30378.653071716737</v>
      </c>
    </row>
    <row r="110" spans="1:19" x14ac:dyDescent="0.3">
      <c r="A110" t="s">
        <v>145</v>
      </c>
      <c r="B110" t="s">
        <v>38</v>
      </c>
      <c r="C110">
        <v>2</v>
      </c>
      <c r="D110" s="21">
        <v>2600</v>
      </c>
      <c r="E110">
        <f t="shared" si="10"/>
        <v>0.97299999999999998</v>
      </c>
      <c r="F110" s="22">
        <f t="shared" si="11"/>
        <v>30357.599999999999</v>
      </c>
      <c r="G110" s="21">
        <v>417</v>
      </c>
      <c r="H110" s="23">
        <v>0.53149999999999997</v>
      </c>
      <c r="I110" s="21">
        <v>366</v>
      </c>
      <c r="J110" s="24">
        <v>594</v>
      </c>
      <c r="K110" s="25">
        <f t="shared" si="12"/>
        <v>228</v>
      </c>
      <c r="L110" s="25">
        <f t="shared" si="13"/>
        <v>51</v>
      </c>
      <c r="M110" s="23">
        <f t="shared" si="14"/>
        <v>0.27894736842105267</v>
      </c>
      <c r="N110" s="26">
        <f t="shared" si="15"/>
        <v>0.53149999999999997</v>
      </c>
      <c r="O110" s="21">
        <v>417</v>
      </c>
      <c r="P110" s="23">
        <f t="shared" si="16"/>
        <v>0.27894736842105267</v>
      </c>
      <c r="Q110" s="23">
        <f t="shared" si="17"/>
        <v>0.62985736842105267</v>
      </c>
      <c r="R110" s="21">
        <f t="shared" si="18"/>
        <v>95867.440760526326</v>
      </c>
      <c r="S110" s="27">
        <f t="shared" si="19"/>
        <v>67107.20853236843</v>
      </c>
    </row>
    <row r="111" spans="1:19" x14ac:dyDescent="0.3">
      <c r="A111" t="s">
        <v>146</v>
      </c>
      <c r="B111" t="s">
        <v>44</v>
      </c>
      <c r="C111">
        <v>1</v>
      </c>
      <c r="D111" s="21">
        <v>2500</v>
      </c>
      <c r="E111">
        <f t="shared" si="10"/>
        <v>0.97299999999999998</v>
      </c>
      <c r="F111" s="22">
        <f t="shared" si="11"/>
        <v>29190</v>
      </c>
      <c r="G111" s="21">
        <v>474</v>
      </c>
      <c r="H111" s="23">
        <v>0.4274</v>
      </c>
      <c r="I111" s="21">
        <v>333</v>
      </c>
      <c r="J111" s="24">
        <v>665</v>
      </c>
      <c r="K111" s="25">
        <f t="shared" si="12"/>
        <v>332</v>
      </c>
      <c r="L111" s="25">
        <f t="shared" si="13"/>
        <v>141</v>
      </c>
      <c r="M111" s="23">
        <f t="shared" si="14"/>
        <v>0.43975903614457834</v>
      </c>
      <c r="N111" s="26">
        <f t="shared" si="15"/>
        <v>0.4274</v>
      </c>
      <c r="O111" s="21">
        <v>474</v>
      </c>
      <c r="P111" s="23">
        <f t="shared" si="16"/>
        <v>0.43975903614457834</v>
      </c>
      <c r="Q111" s="23">
        <f t="shared" si="17"/>
        <v>0.50254277108433731</v>
      </c>
      <c r="R111" s="21">
        <f t="shared" si="18"/>
        <v>86944.924825301205</v>
      </c>
      <c r="S111" s="27">
        <f t="shared" si="19"/>
        <v>60861.447377710836</v>
      </c>
    </row>
    <row r="112" spans="1:19" x14ac:dyDescent="0.3">
      <c r="A112" t="s">
        <v>147</v>
      </c>
      <c r="B112" t="s">
        <v>44</v>
      </c>
      <c r="C112">
        <v>1</v>
      </c>
      <c r="D112" s="21">
        <v>1500</v>
      </c>
      <c r="E112">
        <f t="shared" si="10"/>
        <v>0.97299999999999998</v>
      </c>
      <c r="F112" s="22">
        <f t="shared" si="11"/>
        <v>17514</v>
      </c>
      <c r="G112" s="21">
        <v>146</v>
      </c>
      <c r="H112" s="23">
        <v>0.24110000000000001</v>
      </c>
      <c r="I112" s="21">
        <v>81</v>
      </c>
      <c r="J112" s="24">
        <v>205</v>
      </c>
      <c r="K112" s="25">
        <f t="shared" si="12"/>
        <v>124</v>
      </c>
      <c r="L112" s="25">
        <f t="shared" si="13"/>
        <v>65</v>
      </c>
      <c r="M112" s="23">
        <f t="shared" si="14"/>
        <v>0.51935483870967747</v>
      </c>
      <c r="N112" s="26">
        <f t="shared" si="15"/>
        <v>0.24110000000000001</v>
      </c>
      <c r="O112" s="21">
        <v>146</v>
      </c>
      <c r="P112" s="23">
        <f t="shared" si="16"/>
        <v>0.51935483870967747</v>
      </c>
      <c r="Q112" s="23">
        <f t="shared" si="17"/>
        <v>0.43952677419354841</v>
      </c>
      <c r="R112" s="21">
        <f t="shared" si="18"/>
        <v>23422.381796774196</v>
      </c>
      <c r="S112" s="27">
        <f t="shared" si="19"/>
        <v>16395.667257741938</v>
      </c>
    </row>
    <row r="113" spans="1:19" x14ac:dyDescent="0.3">
      <c r="A113" t="s">
        <v>148</v>
      </c>
      <c r="B113" t="s">
        <v>44</v>
      </c>
      <c r="C113">
        <v>2</v>
      </c>
      <c r="D113" s="21">
        <v>1900</v>
      </c>
      <c r="E113">
        <f t="shared" si="10"/>
        <v>0.97299999999999998</v>
      </c>
      <c r="F113" s="22">
        <f t="shared" si="11"/>
        <v>22184.399999999998</v>
      </c>
      <c r="G113" s="21">
        <v>568</v>
      </c>
      <c r="H113" s="23">
        <v>0.189</v>
      </c>
      <c r="I113" s="21">
        <v>227</v>
      </c>
      <c r="J113" s="24">
        <v>861</v>
      </c>
      <c r="K113" s="25">
        <f t="shared" si="12"/>
        <v>634</v>
      </c>
      <c r="L113" s="25">
        <f t="shared" si="13"/>
        <v>341</v>
      </c>
      <c r="M113" s="23">
        <f t="shared" si="14"/>
        <v>0.53028391167192435</v>
      </c>
      <c r="N113" s="26">
        <f t="shared" si="15"/>
        <v>0.189</v>
      </c>
      <c r="O113" s="21">
        <v>568</v>
      </c>
      <c r="P113" s="23">
        <f t="shared" si="16"/>
        <v>0.53028391167192435</v>
      </c>
      <c r="Q113" s="23">
        <f t="shared" si="17"/>
        <v>0.43087422712933754</v>
      </c>
      <c r="R113" s="21">
        <f t="shared" si="18"/>
        <v>89328.844768454263</v>
      </c>
      <c r="S113" s="27">
        <f t="shared" si="19"/>
        <v>62530.191337917982</v>
      </c>
    </row>
    <row r="114" spans="1:19" x14ac:dyDescent="0.3">
      <c r="A114" t="s">
        <v>149</v>
      </c>
      <c r="B114" t="s">
        <v>38</v>
      </c>
      <c r="C114">
        <v>1</v>
      </c>
      <c r="D114" s="21">
        <v>900</v>
      </c>
      <c r="E114">
        <f t="shared" si="10"/>
        <v>0.97299999999999998</v>
      </c>
      <c r="F114" s="22">
        <f t="shared" si="11"/>
        <v>10508.4</v>
      </c>
      <c r="G114" s="21">
        <v>318</v>
      </c>
      <c r="H114" s="23">
        <v>0.29039999999999999</v>
      </c>
      <c r="I114" s="21">
        <v>176</v>
      </c>
      <c r="J114" s="24">
        <v>440</v>
      </c>
      <c r="K114" s="25">
        <f t="shared" si="12"/>
        <v>264</v>
      </c>
      <c r="L114" s="25">
        <f t="shared" si="13"/>
        <v>142</v>
      </c>
      <c r="M114" s="23">
        <f t="shared" si="14"/>
        <v>0.53030303030303039</v>
      </c>
      <c r="N114" s="26">
        <f t="shared" si="15"/>
        <v>0.29039999999999999</v>
      </c>
      <c r="O114" s="21">
        <v>318</v>
      </c>
      <c r="P114" s="23">
        <f t="shared" si="16"/>
        <v>0.53030303030303039</v>
      </c>
      <c r="Q114" s="23">
        <f t="shared" si="17"/>
        <v>0.43085909090909086</v>
      </c>
      <c r="R114" s="21">
        <f t="shared" si="18"/>
        <v>50009.814681818178</v>
      </c>
      <c r="S114" s="27">
        <f t="shared" si="19"/>
        <v>35006.870277272719</v>
      </c>
    </row>
    <row r="115" spans="1:19" x14ac:dyDescent="0.3">
      <c r="A115" t="s">
        <v>150</v>
      </c>
      <c r="B115" t="s">
        <v>38</v>
      </c>
      <c r="C115">
        <v>2</v>
      </c>
      <c r="D115" s="21">
        <v>1100</v>
      </c>
      <c r="E115">
        <f t="shared" si="10"/>
        <v>0.97299999999999998</v>
      </c>
      <c r="F115" s="22">
        <f t="shared" si="11"/>
        <v>12843.6</v>
      </c>
      <c r="G115" s="21">
        <v>538</v>
      </c>
      <c r="H115" s="23">
        <v>0.58079999999999998</v>
      </c>
      <c r="I115" s="21">
        <v>225</v>
      </c>
      <c r="J115" s="24">
        <v>1033</v>
      </c>
      <c r="K115" s="25">
        <f t="shared" si="12"/>
        <v>808</v>
      </c>
      <c r="L115" s="25">
        <f t="shared" si="13"/>
        <v>313</v>
      </c>
      <c r="M115" s="23">
        <f t="shared" si="14"/>
        <v>0.40990099009900993</v>
      </c>
      <c r="N115" s="26">
        <f t="shared" si="15"/>
        <v>0.58079999999999998</v>
      </c>
      <c r="O115" s="21">
        <v>538</v>
      </c>
      <c r="P115" s="23">
        <f t="shared" si="16"/>
        <v>0.40990099009900993</v>
      </c>
      <c r="Q115" s="23">
        <f t="shared" si="17"/>
        <v>0.52618138613861387</v>
      </c>
      <c r="R115" s="21">
        <f t="shared" si="18"/>
        <v>103326.2387960396</v>
      </c>
      <c r="S115" s="27">
        <f t="shared" si="19"/>
        <v>72328.367157227709</v>
      </c>
    </row>
    <row r="116" spans="1:19" x14ac:dyDescent="0.3">
      <c r="A116" t="s">
        <v>151</v>
      </c>
      <c r="B116" t="s">
        <v>38</v>
      </c>
      <c r="C116">
        <v>1</v>
      </c>
      <c r="D116" s="21">
        <v>1700</v>
      </c>
      <c r="E116">
        <f t="shared" si="10"/>
        <v>0.97299999999999998</v>
      </c>
      <c r="F116" s="22">
        <f t="shared" si="11"/>
        <v>19849.2</v>
      </c>
      <c r="G116" s="21">
        <v>312</v>
      </c>
      <c r="H116" s="23">
        <v>0.41099999999999998</v>
      </c>
      <c r="I116" s="21">
        <v>106</v>
      </c>
      <c r="J116" s="24">
        <v>465</v>
      </c>
      <c r="K116" s="25">
        <f t="shared" si="12"/>
        <v>359</v>
      </c>
      <c r="L116" s="25">
        <f t="shared" si="13"/>
        <v>206</v>
      </c>
      <c r="M116" s="23">
        <f t="shared" si="14"/>
        <v>0.55905292479108637</v>
      </c>
      <c r="N116" s="26">
        <f t="shared" si="15"/>
        <v>0.41099999999999998</v>
      </c>
      <c r="O116" s="21">
        <v>312</v>
      </c>
      <c r="P116" s="23">
        <f t="shared" si="16"/>
        <v>0.55905292479108637</v>
      </c>
      <c r="Q116" s="23">
        <f t="shared" si="17"/>
        <v>0.40809779944289698</v>
      </c>
      <c r="R116" s="21">
        <f t="shared" si="18"/>
        <v>46474.177400557106</v>
      </c>
      <c r="S116" s="27">
        <f t="shared" si="19"/>
        <v>32531.924180389971</v>
      </c>
    </row>
    <row r="117" spans="1:19" x14ac:dyDescent="0.3">
      <c r="A117" t="s">
        <v>152</v>
      </c>
      <c r="B117" t="s">
        <v>44</v>
      </c>
      <c r="C117">
        <v>2</v>
      </c>
      <c r="D117" s="21">
        <v>3600</v>
      </c>
      <c r="E117">
        <f t="shared" si="10"/>
        <v>0.97299999999999998</v>
      </c>
      <c r="F117" s="22">
        <f t="shared" si="11"/>
        <v>42033.599999999999</v>
      </c>
      <c r="G117" s="21">
        <v>491</v>
      </c>
      <c r="H117" s="23">
        <v>0.39729999999999999</v>
      </c>
      <c r="I117" s="21">
        <v>336</v>
      </c>
      <c r="J117" s="24">
        <v>624</v>
      </c>
      <c r="K117" s="25">
        <f t="shared" si="12"/>
        <v>288</v>
      </c>
      <c r="L117" s="25">
        <f t="shared" si="13"/>
        <v>155</v>
      </c>
      <c r="M117" s="23">
        <f t="shared" si="14"/>
        <v>0.53055555555555556</v>
      </c>
      <c r="N117" s="26">
        <f t="shared" si="15"/>
        <v>0.39729999999999999</v>
      </c>
      <c r="O117" s="21">
        <v>491</v>
      </c>
      <c r="P117" s="23">
        <f t="shared" si="16"/>
        <v>0.53055555555555556</v>
      </c>
      <c r="Q117" s="23">
        <f t="shared" si="17"/>
        <v>0.4306591666666667</v>
      </c>
      <c r="R117" s="21">
        <f t="shared" si="18"/>
        <v>77180.582554166671</v>
      </c>
      <c r="S117" s="27">
        <f t="shared" si="19"/>
        <v>54026.407787916665</v>
      </c>
    </row>
    <row r="118" spans="1:19" x14ac:dyDescent="0.3">
      <c r="A118" t="s">
        <v>153</v>
      </c>
      <c r="B118" t="s">
        <v>38</v>
      </c>
      <c r="C118">
        <v>1</v>
      </c>
      <c r="D118" s="21">
        <v>1200</v>
      </c>
      <c r="E118">
        <f t="shared" si="10"/>
        <v>0.97299999999999998</v>
      </c>
      <c r="F118" s="22">
        <f t="shared" si="11"/>
        <v>14011.199999999999</v>
      </c>
      <c r="G118" s="21">
        <v>204</v>
      </c>
      <c r="H118" s="23">
        <v>0.79730000000000001</v>
      </c>
      <c r="I118" s="21">
        <v>173</v>
      </c>
      <c r="J118" s="24">
        <v>395</v>
      </c>
      <c r="K118" s="25">
        <f t="shared" si="12"/>
        <v>222</v>
      </c>
      <c r="L118" s="25">
        <f t="shared" si="13"/>
        <v>31</v>
      </c>
      <c r="M118" s="23">
        <f t="shared" si="14"/>
        <v>0.21171171171171171</v>
      </c>
      <c r="N118" s="26">
        <f t="shared" si="15"/>
        <v>0.79730000000000001</v>
      </c>
      <c r="O118" s="21">
        <v>204</v>
      </c>
      <c r="P118" s="23">
        <f t="shared" si="16"/>
        <v>0.21171171171171171</v>
      </c>
      <c r="Q118" s="23">
        <f t="shared" si="17"/>
        <v>0.68308783783783789</v>
      </c>
      <c r="R118" s="21">
        <f t="shared" si="18"/>
        <v>50862.720405405409</v>
      </c>
      <c r="S118" s="27">
        <f t="shared" si="19"/>
        <v>35603.904283783784</v>
      </c>
    </row>
    <row r="119" spans="1:19" x14ac:dyDescent="0.3">
      <c r="A119" t="s">
        <v>154</v>
      </c>
      <c r="B119" t="s">
        <v>38</v>
      </c>
      <c r="C119">
        <v>2</v>
      </c>
      <c r="D119" s="21">
        <v>1600</v>
      </c>
      <c r="E119">
        <f t="shared" si="10"/>
        <v>0.97299999999999998</v>
      </c>
      <c r="F119" s="22">
        <f t="shared" si="11"/>
        <v>18681.599999999999</v>
      </c>
      <c r="G119" s="21">
        <v>245</v>
      </c>
      <c r="H119" s="23">
        <v>0.68769999999999998</v>
      </c>
      <c r="I119" s="21">
        <v>228</v>
      </c>
      <c r="J119" s="24">
        <v>456</v>
      </c>
      <c r="K119" s="25">
        <f t="shared" si="12"/>
        <v>228</v>
      </c>
      <c r="L119" s="25">
        <f t="shared" si="13"/>
        <v>17</v>
      </c>
      <c r="M119" s="23">
        <f t="shared" si="14"/>
        <v>0.15964912280701754</v>
      </c>
      <c r="N119" s="26">
        <f t="shared" si="15"/>
        <v>0.68769999999999998</v>
      </c>
      <c r="O119" s="21">
        <v>245</v>
      </c>
      <c r="P119" s="23">
        <f t="shared" si="16"/>
        <v>0.15964912280701754</v>
      </c>
      <c r="Q119" s="23">
        <f t="shared" si="17"/>
        <v>0.72430578947368418</v>
      </c>
      <c r="R119" s="21">
        <f t="shared" si="18"/>
        <v>64771.04522368421</v>
      </c>
      <c r="S119" s="27">
        <f t="shared" si="19"/>
        <v>45339.731656578944</v>
      </c>
    </row>
    <row r="120" spans="1:19" x14ac:dyDescent="0.3">
      <c r="A120" t="s">
        <v>155</v>
      </c>
      <c r="B120" t="s">
        <v>44</v>
      </c>
      <c r="C120">
        <v>1</v>
      </c>
      <c r="D120" s="21">
        <v>1000</v>
      </c>
      <c r="E120">
        <f t="shared" si="10"/>
        <v>0.97299999999999998</v>
      </c>
      <c r="F120" s="22">
        <f t="shared" si="11"/>
        <v>11676</v>
      </c>
      <c r="G120" s="21">
        <v>197</v>
      </c>
      <c r="H120" s="23">
        <v>0.58899999999999997</v>
      </c>
      <c r="I120" s="21">
        <v>155</v>
      </c>
      <c r="J120" s="24">
        <v>252</v>
      </c>
      <c r="K120" s="25">
        <f t="shared" si="12"/>
        <v>97</v>
      </c>
      <c r="L120" s="25">
        <f t="shared" si="13"/>
        <v>42</v>
      </c>
      <c r="M120" s="23">
        <f t="shared" si="14"/>
        <v>0.44639175257731956</v>
      </c>
      <c r="N120" s="26">
        <f t="shared" si="15"/>
        <v>0.58899999999999997</v>
      </c>
      <c r="O120" s="21">
        <v>197</v>
      </c>
      <c r="P120" s="23">
        <f t="shared" si="16"/>
        <v>0.44639175257731956</v>
      </c>
      <c r="Q120" s="23">
        <f t="shared" si="17"/>
        <v>0.49729164948453614</v>
      </c>
      <c r="R120" s="21">
        <f t="shared" si="18"/>
        <v>35757.756056185572</v>
      </c>
      <c r="S120" s="27">
        <f t="shared" si="19"/>
        <v>25030.4292393299</v>
      </c>
    </row>
    <row r="121" spans="1:19" x14ac:dyDescent="0.3">
      <c r="A121" t="s">
        <v>156</v>
      </c>
      <c r="B121" t="s">
        <v>44</v>
      </c>
      <c r="C121">
        <v>2</v>
      </c>
      <c r="D121" s="21">
        <v>1500</v>
      </c>
      <c r="E121">
        <f t="shared" si="10"/>
        <v>0.97299999999999998</v>
      </c>
      <c r="F121" s="22">
        <f t="shared" si="11"/>
        <v>17514</v>
      </c>
      <c r="G121" s="21">
        <v>195</v>
      </c>
      <c r="H121" s="23">
        <v>0.61919999999999997</v>
      </c>
      <c r="I121" s="21">
        <v>158</v>
      </c>
      <c r="J121" s="24">
        <v>236</v>
      </c>
      <c r="K121" s="25">
        <f t="shared" si="12"/>
        <v>78</v>
      </c>
      <c r="L121" s="25">
        <f t="shared" si="13"/>
        <v>37</v>
      </c>
      <c r="M121" s="23">
        <f t="shared" si="14"/>
        <v>0.47948717948717956</v>
      </c>
      <c r="N121" s="26">
        <f t="shared" si="15"/>
        <v>0.61919999999999997</v>
      </c>
      <c r="O121" s="21">
        <v>195</v>
      </c>
      <c r="P121" s="23">
        <f t="shared" si="16"/>
        <v>0.47948717948717956</v>
      </c>
      <c r="Q121" s="23">
        <f t="shared" si="17"/>
        <v>0.47108999999999995</v>
      </c>
      <c r="R121" s="21">
        <f t="shared" si="18"/>
        <v>33529.830749999994</v>
      </c>
      <c r="S121" s="27">
        <f t="shared" si="19"/>
        <v>23470.881524999993</v>
      </c>
    </row>
    <row r="122" spans="1:19" x14ac:dyDescent="0.3">
      <c r="A122" t="s">
        <v>157</v>
      </c>
      <c r="B122" t="s">
        <v>38</v>
      </c>
      <c r="C122">
        <v>1</v>
      </c>
      <c r="D122" s="21">
        <v>750</v>
      </c>
      <c r="E122">
        <f t="shared" si="10"/>
        <v>0.97299999999999998</v>
      </c>
      <c r="F122" s="22">
        <f t="shared" si="11"/>
        <v>8757</v>
      </c>
      <c r="G122" s="21">
        <v>124</v>
      </c>
      <c r="H122" s="23">
        <v>0.45479999999999998</v>
      </c>
      <c r="I122" s="21">
        <v>89</v>
      </c>
      <c r="J122" s="24">
        <v>155</v>
      </c>
      <c r="K122" s="25">
        <f t="shared" si="12"/>
        <v>66</v>
      </c>
      <c r="L122" s="25">
        <f t="shared" si="13"/>
        <v>35</v>
      </c>
      <c r="M122" s="23">
        <f t="shared" si="14"/>
        <v>0.52424242424242429</v>
      </c>
      <c r="N122" s="26">
        <f t="shared" si="15"/>
        <v>0.45479999999999998</v>
      </c>
      <c r="O122" s="21">
        <v>124</v>
      </c>
      <c r="P122" s="23">
        <f t="shared" si="16"/>
        <v>0.52424242424242429</v>
      </c>
      <c r="Q122" s="23">
        <f t="shared" si="17"/>
        <v>0.43565727272727273</v>
      </c>
      <c r="R122" s="21">
        <f t="shared" si="18"/>
        <v>19717.848163636365</v>
      </c>
      <c r="S122" s="27">
        <f t="shared" si="19"/>
        <v>13802.493714545455</v>
      </c>
    </row>
    <row r="123" spans="1:19" x14ac:dyDescent="0.3">
      <c r="A123" t="s">
        <v>158</v>
      </c>
      <c r="B123" t="s">
        <v>38</v>
      </c>
      <c r="C123">
        <v>2</v>
      </c>
      <c r="D123" s="21">
        <v>1040</v>
      </c>
      <c r="E123">
        <f t="shared" si="10"/>
        <v>0.97299999999999998</v>
      </c>
      <c r="F123" s="22">
        <f t="shared" si="11"/>
        <v>12143.039999999999</v>
      </c>
      <c r="G123" s="21">
        <v>156</v>
      </c>
      <c r="H123" s="23">
        <v>0.48770000000000002</v>
      </c>
      <c r="I123" s="21">
        <v>115</v>
      </c>
      <c r="J123" s="24">
        <v>179</v>
      </c>
      <c r="K123" s="25">
        <f t="shared" si="12"/>
        <v>64</v>
      </c>
      <c r="L123" s="25">
        <f t="shared" si="13"/>
        <v>41</v>
      </c>
      <c r="M123" s="23">
        <f t="shared" si="14"/>
        <v>0.61250000000000004</v>
      </c>
      <c r="N123" s="26">
        <f t="shared" si="15"/>
        <v>0.48770000000000002</v>
      </c>
      <c r="O123" s="21">
        <v>156</v>
      </c>
      <c r="P123" s="23">
        <f t="shared" si="16"/>
        <v>0.61250000000000004</v>
      </c>
      <c r="Q123" s="23">
        <f t="shared" si="17"/>
        <v>0.36578375000000002</v>
      </c>
      <c r="R123" s="21">
        <f t="shared" si="18"/>
        <v>20827.726725</v>
      </c>
      <c r="S123" s="27">
        <f t="shared" si="19"/>
        <v>14579.408707499999</v>
      </c>
    </row>
    <row r="124" spans="1:19" x14ac:dyDescent="0.3">
      <c r="A124" t="s">
        <v>159</v>
      </c>
      <c r="B124" t="s">
        <v>44</v>
      </c>
      <c r="C124">
        <v>1</v>
      </c>
      <c r="D124" s="21">
        <v>900</v>
      </c>
      <c r="E124">
        <f t="shared" si="10"/>
        <v>0.97299999999999998</v>
      </c>
      <c r="F124" s="22">
        <f t="shared" si="11"/>
        <v>10508.4</v>
      </c>
      <c r="G124" s="21">
        <v>256</v>
      </c>
      <c r="H124" s="23">
        <v>0.47949999999999998</v>
      </c>
      <c r="I124" s="21">
        <v>152</v>
      </c>
      <c r="J124" s="24">
        <v>300</v>
      </c>
      <c r="K124" s="25">
        <f t="shared" si="12"/>
        <v>148</v>
      </c>
      <c r="L124" s="25">
        <f t="shared" si="13"/>
        <v>104</v>
      </c>
      <c r="M124" s="23">
        <f t="shared" si="14"/>
        <v>0.66216216216216217</v>
      </c>
      <c r="N124" s="26">
        <f t="shared" si="15"/>
        <v>0.47949999999999998</v>
      </c>
      <c r="O124" s="21">
        <v>256</v>
      </c>
      <c r="P124" s="23">
        <f t="shared" si="16"/>
        <v>0.66216216216216217</v>
      </c>
      <c r="Q124" s="23">
        <f t="shared" si="17"/>
        <v>0.3264662162162163</v>
      </c>
      <c r="R124" s="21">
        <f t="shared" si="18"/>
        <v>30505.003243243253</v>
      </c>
      <c r="S124" s="27">
        <f t="shared" si="19"/>
        <v>21353.502270270277</v>
      </c>
    </row>
    <row r="125" spans="1:19" x14ac:dyDescent="0.3">
      <c r="A125" t="s">
        <v>160</v>
      </c>
      <c r="B125" t="s">
        <v>44</v>
      </c>
      <c r="C125">
        <v>2</v>
      </c>
      <c r="D125" s="21">
        <v>1400</v>
      </c>
      <c r="E125">
        <f t="shared" si="10"/>
        <v>0.97299999999999998</v>
      </c>
      <c r="F125" s="22">
        <f t="shared" si="11"/>
        <v>16346.4</v>
      </c>
      <c r="G125" s="21">
        <v>284</v>
      </c>
      <c r="H125" s="23">
        <v>0.49320000000000003</v>
      </c>
      <c r="I125" s="21">
        <v>175</v>
      </c>
      <c r="J125" s="24">
        <v>368</v>
      </c>
      <c r="K125" s="25">
        <f t="shared" si="12"/>
        <v>193</v>
      </c>
      <c r="L125" s="25">
        <f t="shared" si="13"/>
        <v>109</v>
      </c>
      <c r="M125" s="23">
        <f t="shared" si="14"/>
        <v>0.55181347150259075</v>
      </c>
      <c r="N125" s="26">
        <f t="shared" si="15"/>
        <v>0.49320000000000003</v>
      </c>
      <c r="O125" s="21">
        <v>284</v>
      </c>
      <c r="P125" s="23">
        <f t="shared" si="16"/>
        <v>0.55181347150259075</v>
      </c>
      <c r="Q125" s="23">
        <f t="shared" si="17"/>
        <v>0.41382927461139896</v>
      </c>
      <c r="R125" s="21">
        <f t="shared" si="18"/>
        <v>42897.542606217619</v>
      </c>
      <c r="S125" s="27">
        <f t="shared" si="19"/>
        <v>30028.279824352332</v>
      </c>
    </row>
    <row r="126" spans="1:19" x14ac:dyDescent="0.3">
      <c r="A126" t="s">
        <v>161</v>
      </c>
      <c r="B126" t="s">
        <v>38</v>
      </c>
      <c r="C126">
        <v>1</v>
      </c>
      <c r="D126" s="21">
        <v>825</v>
      </c>
      <c r="E126">
        <f t="shared" si="10"/>
        <v>0.97299999999999998</v>
      </c>
      <c r="F126" s="22">
        <f t="shared" si="11"/>
        <v>9632.6999999999989</v>
      </c>
      <c r="G126" s="21">
        <v>128</v>
      </c>
      <c r="H126" s="23">
        <v>0.36159999999999998</v>
      </c>
      <c r="I126" s="21">
        <v>77</v>
      </c>
      <c r="J126" s="24">
        <v>161</v>
      </c>
      <c r="K126" s="25">
        <f t="shared" si="12"/>
        <v>84</v>
      </c>
      <c r="L126" s="25">
        <f t="shared" si="13"/>
        <v>51</v>
      </c>
      <c r="M126" s="23">
        <f t="shared" si="14"/>
        <v>0.58571428571428574</v>
      </c>
      <c r="N126" s="26">
        <f t="shared" si="15"/>
        <v>0.36159999999999998</v>
      </c>
      <c r="O126" s="21">
        <v>128</v>
      </c>
      <c r="P126" s="23">
        <f t="shared" si="16"/>
        <v>0.58571428571428574</v>
      </c>
      <c r="Q126" s="23">
        <f t="shared" si="17"/>
        <v>0.38699</v>
      </c>
      <c r="R126" s="21">
        <f t="shared" si="18"/>
        <v>18080.1728</v>
      </c>
      <c r="S126" s="27">
        <f t="shared" si="19"/>
        <v>12656.12096</v>
      </c>
    </row>
    <row r="127" spans="1:19" x14ac:dyDescent="0.3">
      <c r="A127" s="29" t="s">
        <v>162</v>
      </c>
      <c r="B127" s="29" t="s">
        <v>38</v>
      </c>
      <c r="C127" s="29">
        <v>2</v>
      </c>
      <c r="D127" s="30">
        <v>2700</v>
      </c>
      <c r="E127" s="29">
        <f t="shared" si="10"/>
        <v>0.97299999999999998</v>
      </c>
      <c r="F127" s="31">
        <f t="shared" si="11"/>
        <v>31525.200000000001</v>
      </c>
      <c r="G127" s="30">
        <v>337</v>
      </c>
      <c r="H127" s="32">
        <v>0.4219</v>
      </c>
      <c r="I127" s="30">
        <v>157</v>
      </c>
      <c r="J127" s="33">
        <v>526</v>
      </c>
      <c r="K127" s="34">
        <f t="shared" si="12"/>
        <v>369</v>
      </c>
      <c r="L127" s="34">
        <f t="shared" si="13"/>
        <v>180</v>
      </c>
      <c r="M127" s="32">
        <f t="shared" si="14"/>
        <v>0.49024390243902438</v>
      </c>
      <c r="N127" s="35">
        <f t="shared" si="15"/>
        <v>0.4219</v>
      </c>
      <c r="O127" s="30">
        <v>303.24941040437375</v>
      </c>
      <c r="P127" s="32">
        <f t="shared" si="16"/>
        <v>0.41707189247560705</v>
      </c>
      <c r="Q127" s="32">
        <f t="shared" si="17"/>
        <v>0.520504182727062</v>
      </c>
      <c r="R127" s="30">
        <f t="shared" si="18"/>
        <v>57612.544081622073</v>
      </c>
      <c r="S127" s="36">
        <f t="shared" si="19"/>
        <v>40328.780857135447</v>
      </c>
    </row>
    <row r="128" spans="1:19" x14ac:dyDescent="0.3">
      <c r="A128" t="s">
        <v>163</v>
      </c>
      <c r="B128" t="s">
        <v>38</v>
      </c>
      <c r="C128">
        <v>2</v>
      </c>
      <c r="D128" s="21">
        <v>1300</v>
      </c>
      <c r="E128">
        <f t="shared" si="10"/>
        <v>0.97299999999999998</v>
      </c>
      <c r="F128" s="22">
        <f t="shared" si="11"/>
        <v>15178.8</v>
      </c>
      <c r="G128" s="21">
        <v>139</v>
      </c>
      <c r="H128" s="23">
        <v>0.74250000000000005</v>
      </c>
      <c r="I128" s="21">
        <v>125</v>
      </c>
      <c r="J128" s="24">
        <v>170</v>
      </c>
      <c r="K128" s="25">
        <f t="shared" si="12"/>
        <v>45</v>
      </c>
      <c r="L128" s="25">
        <f t="shared" si="13"/>
        <v>14</v>
      </c>
      <c r="M128" s="23">
        <f t="shared" si="14"/>
        <v>0.34888888888888892</v>
      </c>
      <c r="N128" s="26">
        <f t="shared" si="15"/>
        <v>0.74250000000000005</v>
      </c>
      <c r="O128" s="21">
        <v>139</v>
      </c>
      <c r="P128" s="23">
        <f t="shared" si="16"/>
        <v>0.34888888888888892</v>
      </c>
      <c r="Q128" s="23">
        <f t="shared" si="17"/>
        <v>0.57448466666666675</v>
      </c>
      <c r="R128" s="21">
        <f t="shared" si="18"/>
        <v>29146.479563333338</v>
      </c>
      <c r="S128" s="27">
        <f t="shared" si="19"/>
        <v>20402.535694333335</v>
      </c>
    </row>
    <row r="129" spans="1:19" x14ac:dyDescent="0.3">
      <c r="A129" t="s">
        <v>164</v>
      </c>
      <c r="B129" t="s">
        <v>44</v>
      </c>
      <c r="C129">
        <v>1</v>
      </c>
      <c r="D129" s="21">
        <v>1000</v>
      </c>
      <c r="E129">
        <f t="shared" si="10"/>
        <v>0.97299999999999998</v>
      </c>
      <c r="F129" s="22">
        <f t="shared" si="11"/>
        <v>11676</v>
      </c>
      <c r="G129" s="21">
        <v>240</v>
      </c>
      <c r="H129" s="23">
        <v>0.36990000000000001</v>
      </c>
      <c r="I129" s="21">
        <v>140</v>
      </c>
      <c r="J129" s="24">
        <v>288</v>
      </c>
      <c r="K129" s="25">
        <f t="shared" si="12"/>
        <v>148</v>
      </c>
      <c r="L129" s="25">
        <f t="shared" si="13"/>
        <v>100</v>
      </c>
      <c r="M129" s="23">
        <f t="shared" si="14"/>
        <v>0.64054054054054055</v>
      </c>
      <c r="N129" s="26">
        <f t="shared" si="15"/>
        <v>0.36990000000000001</v>
      </c>
      <c r="O129" s="21">
        <v>240</v>
      </c>
      <c r="P129" s="23">
        <f t="shared" si="16"/>
        <v>0.64054054054054055</v>
      </c>
      <c r="Q129" s="23">
        <f t="shared" si="17"/>
        <v>0.34358405405405412</v>
      </c>
      <c r="R129" s="21">
        <f t="shared" si="18"/>
        <v>30097.963135135142</v>
      </c>
      <c r="S129" s="27">
        <f t="shared" si="19"/>
        <v>21068.574194594599</v>
      </c>
    </row>
    <row r="130" spans="1:19" x14ac:dyDescent="0.3">
      <c r="A130" t="s">
        <v>165</v>
      </c>
      <c r="B130" t="s">
        <v>38</v>
      </c>
      <c r="C130">
        <v>2</v>
      </c>
      <c r="D130" s="21">
        <v>1200</v>
      </c>
      <c r="E130">
        <f t="shared" si="10"/>
        <v>0.97299999999999998</v>
      </c>
      <c r="F130" s="22">
        <f t="shared" si="11"/>
        <v>14011.199999999999</v>
      </c>
      <c r="G130" s="21">
        <v>203</v>
      </c>
      <c r="H130" s="23">
        <v>0.2712</v>
      </c>
      <c r="I130" s="21">
        <v>125</v>
      </c>
      <c r="J130" s="24">
        <v>277</v>
      </c>
      <c r="K130" s="25">
        <f t="shared" si="12"/>
        <v>152</v>
      </c>
      <c r="L130" s="25">
        <f t="shared" si="13"/>
        <v>78</v>
      </c>
      <c r="M130" s="23">
        <f t="shared" si="14"/>
        <v>0.51052631578947372</v>
      </c>
      <c r="N130" s="26">
        <f t="shared" si="15"/>
        <v>0.2712</v>
      </c>
      <c r="O130" s="21">
        <v>203</v>
      </c>
      <c r="P130" s="23">
        <f t="shared" si="16"/>
        <v>0.51052631578947372</v>
      </c>
      <c r="Q130" s="23">
        <f t="shared" si="17"/>
        <v>0.44651631578947371</v>
      </c>
      <c r="R130" s="21">
        <f t="shared" si="18"/>
        <v>33084.626418421052</v>
      </c>
      <c r="S130" s="27">
        <f t="shared" si="19"/>
        <v>23159.238492894736</v>
      </c>
    </row>
    <row r="131" spans="1:19" x14ac:dyDescent="0.3">
      <c r="A131" t="s">
        <v>166</v>
      </c>
      <c r="B131" t="s">
        <v>44</v>
      </c>
      <c r="C131">
        <v>1</v>
      </c>
      <c r="D131" s="21">
        <v>1400</v>
      </c>
      <c r="E131">
        <f t="shared" si="10"/>
        <v>0.97299999999999998</v>
      </c>
      <c r="F131" s="22">
        <f t="shared" si="11"/>
        <v>16346.4</v>
      </c>
      <c r="G131" s="21">
        <v>240</v>
      </c>
      <c r="H131" s="23">
        <v>0.76160000000000005</v>
      </c>
      <c r="I131" s="21">
        <v>209</v>
      </c>
      <c r="J131" s="24">
        <v>384</v>
      </c>
      <c r="K131" s="25">
        <f t="shared" si="12"/>
        <v>175</v>
      </c>
      <c r="L131" s="25">
        <f t="shared" si="13"/>
        <v>31</v>
      </c>
      <c r="M131" s="23">
        <f t="shared" si="14"/>
        <v>0.24171428571428571</v>
      </c>
      <c r="N131" s="26">
        <f t="shared" si="15"/>
        <v>0.76160000000000005</v>
      </c>
      <c r="O131" s="21">
        <v>240</v>
      </c>
      <c r="P131" s="23">
        <f t="shared" si="16"/>
        <v>0.24171428571428571</v>
      </c>
      <c r="Q131" s="23">
        <f t="shared" si="17"/>
        <v>0.6593348</v>
      </c>
      <c r="R131" s="21">
        <f t="shared" si="18"/>
        <v>57757.728479999998</v>
      </c>
      <c r="S131" s="27">
        <f t="shared" si="19"/>
        <v>40430.409935999996</v>
      </c>
    </row>
    <row r="132" spans="1:19" x14ac:dyDescent="0.3">
      <c r="A132" t="s">
        <v>167</v>
      </c>
      <c r="B132" t="s">
        <v>44</v>
      </c>
      <c r="C132">
        <v>2</v>
      </c>
      <c r="D132" s="21">
        <v>1600</v>
      </c>
      <c r="E132">
        <f t="shared" si="10"/>
        <v>0.97299999999999998</v>
      </c>
      <c r="F132" s="22">
        <f t="shared" si="11"/>
        <v>18681.599999999999</v>
      </c>
      <c r="G132" s="21">
        <v>312</v>
      </c>
      <c r="H132" s="23">
        <v>0.60819999999999996</v>
      </c>
      <c r="I132" s="21">
        <v>220</v>
      </c>
      <c r="J132" s="24">
        <v>418</v>
      </c>
      <c r="K132" s="25">
        <f t="shared" si="12"/>
        <v>198</v>
      </c>
      <c r="L132" s="25">
        <f t="shared" si="13"/>
        <v>92</v>
      </c>
      <c r="M132" s="23">
        <f t="shared" si="14"/>
        <v>0.47171717171717176</v>
      </c>
      <c r="N132" s="26">
        <f t="shared" si="15"/>
        <v>0.60819999999999996</v>
      </c>
      <c r="O132" s="21">
        <v>312</v>
      </c>
      <c r="P132" s="23">
        <f t="shared" si="16"/>
        <v>0.47171717171717176</v>
      </c>
      <c r="Q132" s="23">
        <f t="shared" si="17"/>
        <v>0.47724151515151514</v>
      </c>
      <c r="R132" s="21">
        <f t="shared" si="18"/>
        <v>54348.263745454547</v>
      </c>
      <c r="S132" s="27">
        <f t="shared" si="19"/>
        <v>38043.78462181818</v>
      </c>
    </row>
    <row r="133" spans="1:19" x14ac:dyDescent="0.3">
      <c r="A133" t="s">
        <v>168</v>
      </c>
      <c r="B133" t="s">
        <v>38</v>
      </c>
      <c r="C133">
        <v>1</v>
      </c>
      <c r="D133" s="21">
        <v>1105</v>
      </c>
      <c r="E133">
        <f t="shared" ref="E133:E196" si="20">E$2</f>
        <v>0.97299999999999998</v>
      </c>
      <c r="F133" s="22">
        <f t="shared" ref="F133:F196" si="21">$D133*12*$E133</f>
        <v>12901.98</v>
      </c>
      <c r="G133" s="21">
        <v>111</v>
      </c>
      <c r="H133" s="23">
        <v>0.61099999999999999</v>
      </c>
      <c r="I133" s="21">
        <v>82</v>
      </c>
      <c r="J133" s="24">
        <v>235</v>
      </c>
      <c r="K133" s="25">
        <f t="shared" ref="K133:K196" si="22">$J133-$I133</f>
        <v>153</v>
      </c>
      <c r="L133" s="25">
        <f t="shared" ref="L133:L196" si="23">$G133-$I133</f>
        <v>29</v>
      </c>
      <c r="M133" s="23">
        <f t="shared" ref="M133:M196" si="24">0.1+0.8*$L133/K133</f>
        <v>0.25163398692810457</v>
      </c>
      <c r="N133" s="26">
        <f t="shared" ref="N133:N196" si="25">$H133</f>
        <v>0.61099999999999999</v>
      </c>
      <c r="O133" s="21">
        <v>111</v>
      </c>
      <c r="P133" s="23">
        <f t="shared" ref="P133:P196" si="26">0.1+0.8*($O133-$I133)/($K133)</f>
        <v>0.25163398692810457</v>
      </c>
      <c r="Q133" s="23">
        <f t="shared" ref="Q133:Q196" si="27">0.8507-0.7917*$P133</f>
        <v>0.65148137254901961</v>
      </c>
      <c r="R133" s="21">
        <f t="shared" ref="R133:R196" si="28">365*($I133+($P133-0.1)*$K133/0.8)*Q133</f>
        <v>26394.76780882353</v>
      </c>
      <c r="S133" s="27">
        <f t="shared" ref="S133:S196" si="29">$R133*(1-$S$1)</f>
        <v>18476.337466176468</v>
      </c>
    </row>
    <row r="134" spans="1:19" x14ac:dyDescent="0.3">
      <c r="A134" t="s">
        <v>169</v>
      </c>
      <c r="B134" t="s">
        <v>38</v>
      </c>
      <c r="C134">
        <v>2</v>
      </c>
      <c r="D134" s="21">
        <v>1665</v>
      </c>
      <c r="E134">
        <f t="shared" si="20"/>
        <v>0.97299999999999998</v>
      </c>
      <c r="F134" s="22">
        <f t="shared" si="21"/>
        <v>19440.54</v>
      </c>
      <c r="G134" s="21">
        <v>169</v>
      </c>
      <c r="H134" s="23">
        <v>0.30680000000000002</v>
      </c>
      <c r="I134" s="21">
        <v>130</v>
      </c>
      <c r="J134" s="24">
        <v>200</v>
      </c>
      <c r="K134" s="25">
        <f t="shared" si="22"/>
        <v>70</v>
      </c>
      <c r="L134" s="25">
        <f t="shared" si="23"/>
        <v>39</v>
      </c>
      <c r="M134" s="23">
        <f t="shared" si="24"/>
        <v>0.54571428571428571</v>
      </c>
      <c r="N134" s="26">
        <f t="shared" si="25"/>
        <v>0.30680000000000002</v>
      </c>
      <c r="O134" s="21">
        <v>169</v>
      </c>
      <c r="P134" s="23">
        <f t="shared" si="26"/>
        <v>0.54571428571428571</v>
      </c>
      <c r="Q134" s="23">
        <f t="shared" si="27"/>
        <v>0.41865800000000003</v>
      </c>
      <c r="R134" s="21">
        <f t="shared" si="28"/>
        <v>25824.918730000001</v>
      </c>
      <c r="S134" s="27">
        <f t="shared" si="29"/>
        <v>18077.443111</v>
      </c>
    </row>
    <row r="135" spans="1:19" x14ac:dyDescent="0.3">
      <c r="A135" t="s">
        <v>170</v>
      </c>
      <c r="B135" t="s">
        <v>44</v>
      </c>
      <c r="C135">
        <v>1</v>
      </c>
      <c r="D135" s="21">
        <v>1175</v>
      </c>
      <c r="E135">
        <f t="shared" si="20"/>
        <v>0.97299999999999998</v>
      </c>
      <c r="F135" s="22">
        <f t="shared" si="21"/>
        <v>13719.3</v>
      </c>
      <c r="G135" s="21">
        <v>201</v>
      </c>
      <c r="H135" s="23">
        <v>0.52329999999999999</v>
      </c>
      <c r="I135" s="21">
        <v>106</v>
      </c>
      <c r="J135" s="24">
        <v>267</v>
      </c>
      <c r="K135" s="25">
        <f t="shared" si="22"/>
        <v>161</v>
      </c>
      <c r="L135" s="25">
        <f t="shared" si="23"/>
        <v>95</v>
      </c>
      <c r="M135" s="23">
        <f t="shared" si="24"/>
        <v>0.57204968944099377</v>
      </c>
      <c r="N135" s="26">
        <f t="shared" si="25"/>
        <v>0.52329999999999999</v>
      </c>
      <c r="O135" s="21">
        <v>201</v>
      </c>
      <c r="P135" s="23">
        <f t="shared" si="26"/>
        <v>0.57204968944099377</v>
      </c>
      <c r="Q135" s="23">
        <f t="shared" si="27"/>
        <v>0.39780826086956528</v>
      </c>
      <c r="R135" s="21">
        <f t="shared" si="28"/>
        <v>29185.203058695657</v>
      </c>
      <c r="S135" s="27">
        <f t="shared" si="29"/>
        <v>20429.642141086959</v>
      </c>
    </row>
    <row r="136" spans="1:19" x14ac:dyDescent="0.3">
      <c r="A136" t="s">
        <v>171</v>
      </c>
      <c r="B136" t="s">
        <v>44</v>
      </c>
      <c r="C136">
        <v>2</v>
      </c>
      <c r="D136" s="21">
        <v>1725</v>
      </c>
      <c r="E136">
        <f t="shared" si="20"/>
        <v>0.97299999999999998</v>
      </c>
      <c r="F136" s="22">
        <f t="shared" si="21"/>
        <v>20141.099999999999</v>
      </c>
      <c r="G136" s="21">
        <v>242</v>
      </c>
      <c r="H136" s="23">
        <v>0.48220000000000002</v>
      </c>
      <c r="I136" s="21">
        <v>195</v>
      </c>
      <c r="J136" s="24">
        <v>305</v>
      </c>
      <c r="K136" s="25">
        <f t="shared" si="22"/>
        <v>110</v>
      </c>
      <c r="L136" s="25">
        <f t="shared" si="23"/>
        <v>47</v>
      </c>
      <c r="M136" s="23">
        <f t="shared" si="24"/>
        <v>0.44181818181818189</v>
      </c>
      <c r="N136" s="26">
        <f t="shared" si="25"/>
        <v>0.48220000000000002</v>
      </c>
      <c r="O136" s="21">
        <v>242</v>
      </c>
      <c r="P136" s="23">
        <f t="shared" si="26"/>
        <v>0.44181818181818189</v>
      </c>
      <c r="Q136" s="23">
        <f t="shared" si="27"/>
        <v>0.50091254545454544</v>
      </c>
      <c r="R136" s="21">
        <f t="shared" si="28"/>
        <v>44245.60514</v>
      </c>
      <c r="S136" s="27">
        <f t="shared" si="29"/>
        <v>30971.923597999998</v>
      </c>
    </row>
    <row r="137" spans="1:19" x14ac:dyDescent="0.3">
      <c r="A137" t="s">
        <v>172</v>
      </c>
      <c r="B137" t="s">
        <v>38</v>
      </c>
      <c r="C137">
        <v>1</v>
      </c>
      <c r="D137" s="21">
        <v>709</v>
      </c>
      <c r="E137">
        <f t="shared" si="20"/>
        <v>0.97299999999999998</v>
      </c>
      <c r="F137" s="22">
        <f t="shared" si="21"/>
        <v>8278.2839999999997</v>
      </c>
      <c r="G137" s="21">
        <v>158</v>
      </c>
      <c r="H137" s="23">
        <v>0.22189999999999999</v>
      </c>
      <c r="I137" s="21">
        <v>86</v>
      </c>
      <c r="J137" s="24">
        <v>192</v>
      </c>
      <c r="K137" s="25">
        <f t="shared" si="22"/>
        <v>106</v>
      </c>
      <c r="L137" s="25">
        <f t="shared" si="23"/>
        <v>72</v>
      </c>
      <c r="M137" s="23">
        <f t="shared" si="24"/>
        <v>0.64339622641509431</v>
      </c>
      <c r="N137" s="26">
        <f t="shared" si="25"/>
        <v>0.22189999999999999</v>
      </c>
      <c r="O137" s="21">
        <v>158</v>
      </c>
      <c r="P137" s="23">
        <f t="shared" si="26"/>
        <v>0.64339622641509431</v>
      </c>
      <c r="Q137" s="23">
        <f t="shared" si="27"/>
        <v>0.34132320754716983</v>
      </c>
      <c r="R137" s="21">
        <f t="shared" si="28"/>
        <v>19684.109379245285</v>
      </c>
      <c r="S137" s="27">
        <f t="shared" si="29"/>
        <v>13778.876565471699</v>
      </c>
    </row>
    <row r="138" spans="1:19" x14ac:dyDescent="0.3">
      <c r="A138" t="s">
        <v>173</v>
      </c>
      <c r="B138" t="s">
        <v>38</v>
      </c>
      <c r="C138">
        <v>2</v>
      </c>
      <c r="D138" s="21">
        <v>869</v>
      </c>
      <c r="E138">
        <f t="shared" si="20"/>
        <v>0.97299999999999998</v>
      </c>
      <c r="F138" s="22">
        <f t="shared" si="21"/>
        <v>10146.444</v>
      </c>
      <c r="G138" s="21">
        <v>246</v>
      </c>
      <c r="H138" s="23">
        <v>0.38900000000000001</v>
      </c>
      <c r="I138" s="21">
        <v>135</v>
      </c>
      <c r="J138" s="24">
        <v>305</v>
      </c>
      <c r="K138" s="25">
        <f t="shared" si="22"/>
        <v>170</v>
      </c>
      <c r="L138" s="25">
        <f t="shared" si="23"/>
        <v>111</v>
      </c>
      <c r="M138" s="23">
        <f t="shared" si="24"/>
        <v>0.62235294117647066</v>
      </c>
      <c r="N138" s="26">
        <f t="shared" si="25"/>
        <v>0.38900000000000001</v>
      </c>
      <c r="O138" s="21">
        <v>246</v>
      </c>
      <c r="P138" s="23">
        <f t="shared" si="26"/>
        <v>0.62235294117647066</v>
      </c>
      <c r="Q138" s="23">
        <f t="shared" si="27"/>
        <v>0.35798317647058819</v>
      </c>
      <c r="R138" s="21">
        <f t="shared" si="28"/>
        <v>32143.309415294112</v>
      </c>
      <c r="S138" s="27">
        <f t="shared" si="29"/>
        <v>22500.316590705876</v>
      </c>
    </row>
    <row r="139" spans="1:19" x14ac:dyDescent="0.3">
      <c r="A139" t="s">
        <v>174</v>
      </c>
      <c r="B139" t="s">
        <v>44</v>
      </c>
      <c r="C139">
        <v>1</v>
      </c>
      <c r="D139" s="21">
        <v>925</v>
      </c>
      <c r="E139">
        <f t="shared" si="20"/>
        <v>0.97299999999999998</v>
      </c>
      <c r="F139" s="22">
        <f t="shared" si="21"/>
        <v>10800.3</v>
      </c>
      <c r="G139" s="21">
        <v>207</v>
      </c>
      <c r="H139" s="23">
        <v>0.41639999999999999</v>
      </c>
      <c r="I139" s="21">
        <v>125</v>
      </c>
      <c r="J139" s="24">
        <v>288</v>
      </c>
      <c r="K139" s="25">
        <f t="shared" si="22"/>
        <v>163</v>
      </c>
      <c r="L139" s="25">
        <f t="shared" si="23"/>
        <v>82</v>
      </c>
      <c r="M139" s="23">
        <f t="shared" si="24"/>
        <v>0.50245398773006145</v>
      </c>
      <c r="N139" s="26">
        <f t="shared" si="25"/>
        <v>0.41639999999999999</v>
      </c>
      <c r="O139" s="21">
        <v>207</v>
      </c>
      <c r="P139" s="23">
        <f t="shared" si="26"/>
        <v>0.50245398773006145</v>
      </c>
      <c r="Q139" s="23">
        <f t="shared" si="27"/>
        <v>0.45290717791411039</v>
      </c>
      <c r="R139" s="21">
        <f t="shared" si="28"/>
        <v>34219.401827300615</v>
      </c>
      <c r="S139" s="27">
        <f t="shared" si="29"/>
        <v>23953.581279110429</v>
      </c>
    </row>
    <row r="140" spans="1:19" x14ac:dyDescent="0.3">
      <c r="A140" t="s">
        <v>175</v>
      </c>
      <c r="B140" t="s">
        <v>44</v>
      </c>
      <c r="C140">
        <v>2</v>
      </c>
      <c r="D140" s="21">
        <v>1350</v>
      </c>
      <c r="E140">
        <f t="shared" si="20"/>
        <v>0.97299999999999998</v>
      </c>
      <c r="F140" s="22">
        <f t="shared" si="21"/>
        <v>15762.6</v>
      </c>
      <c r="G140" s="21">
        <v>224</v>
      </c>
      <c r="H140" s="23">
        <v>0.4849</v>
      </c>
      <c r="I140" s="21">
        <v>119</v>
      </c>
      <c r="J140" s="24">
        <v>360</v>
      </c>
      <c r="K140" s="25">
        <f t="shared" si="22"/>
        <v>241</v>
      </c>
      <c r="L140" s="25">
        <f t="shared" si="23"/>
        <v>105</v>
      </c>
      <c r="M140" s="23">
        <f t="shared" si="24"/>
        <v>0.44854771784232361</v>
      </c>
      <c r="N140" s="26">
        <f t="shared" si="25"/>
        <v>0.4849</v>
      </c>
      <c r="O140" s="21">
        <v>224</v>
      </c>
      <c r="P140" s="23">
        <f t="shared" si="26"/>
        <v>0.44854771784232361</v>
      </c>
      <c r="Q140" s="23">
        <f t="shared" si="27"/>
        <v>0.49558477178423244</v>
      </c>
      <c r="R140" s="21">
        <f t="shared" si="28"/>
        <v>40519.010941078843</v>
      </c>
      <c r="S140" s="27">
        <f t="shared" si="29"/>
        <v>28363.307658755188</v>
      </c>
    </row>
    <row r="141" spans="1:19" x14ac:dyDescent="0.3">
      <c r="A141" t="s">
        <v>176</v>
      </c>
      <c r="B141" t="s">
        <v>38</v>
      </c>
      <c r="C141">
        <v>1</v>
      </c>
      <c r="D141" s="21">
        <v>900</v>
      </c>
      <c r="E141">
        <f t="shared" si="20"/>
        <v>0.97299999999999998</v>
      </c>
      <c r="F141" s="22">
        <f t="shared" si="21"/>
        <v>10508.4</v>
      </c>
      <c r="G141" s="21">
        <v>139</v>
      </c>
      <c r="H141" s="23">
        <v>0.55069999999999997</v>
      </c>
      <c r="I141" s="21">
        <v>89</v>
      </c>
      <c r="J141" s="24">
        <v>177</v>
      </c>
      <c r="K141" s="25">
        <f t="shared" si="22"/>
        <v>88</v>
      </c>
      <c r="L141" s="25">
        <f t="shared" si="23"/>
        <v>50</v>
      </c>
      <c r="M141" s="23">
        <f t="shared" si="24"/>
        <v>0.55454545454545456</v>
      </c>
      <c r="N141" s="26">
        <f t="shared" si="25"/>
        <v>0.55069999999999997</v>
      </c>
      <c r="O141" s="21">
        <v>139</v>
      </c>
      <c r="P141" s="23">
        <f t="shared" si="26"/>
        <v>0.55454545454545456</v>
      </c>
      <c r="Q141" s="23">
        <f t="shared" si="27"/>
        <v>0.41166636363636366</v>
      </c>
      <c r="R141" s="21">
        <f t="shared" si="28"/>
        <v>20885.89295909091</v>
      </c>
      <c r="S141" s="27">
        <f t="shared" si="29"/>
        <v>14620.125071363636</v>
      </c>
    </row>
    <row r="142" spans="1:19" x14ac:dyDescent="0.3">
      <c r="A142" t="s">
        <v>177</v>
      </c>
      <c r="B142" t="s">
        <v>38</v>
      </c>
      <c r="C142">
        <v>2</v>
      </c>
      <c r="D142" s="21">
        <v>1325</v>
      </c>
      <c r="E142">
        <f t="shared" si="20"/>
        <v>0.97299999999999998</v>
      </c>
      <c r="F142" s="22">
        <f t="shared" si="21"/>
        <v>15470.699999999999</v>
      </c>
      <c r="G142" s="21">
        <v>283</v>
      </c>
      <c r="H142" s="23">
        <v>0.29320000000000002</v>
      </c>
      <c r="I142" s="21">
        <v>161</v>
      </c>
      <c r="J142" s="24">
        <v>319</v>
      </c>
      <c r="K142" s="25">
        <f t="shared" si="22"/>
        <v>158</v>
      </c>
      <c r="L142" s="25">
        <f t="shared" si="23"/>
        <v>122</v>
      </c>
      <c r="M142" s="23">
        <f t="shared" si="24"/>
        <v>0.71772151898734182</v>
      </c>
      <c r="N142" s="26">
        <f t="shared" si="25"/>
        <v>0.29320000000000002</v>
      </c>
      <c r="O142" s="21">
        <v>283</v>
      </c>
      <c r="P142" s="23">
        <f t="shared" si="26"/>
        <v>0.71772151898734182</v>
      </c>
      <c r="Q142" s="23">
        <f t="shared" si="27"/>
        <v>0.28247987341772152</v>
      </c>
      <c r="R142" s="21">
        <f t="shared" si="28"/>
        <v>29178.758524683544</v>
      </c>
      <c r="S142" s="27">
        <f t="shared" si="29"/>
        <v>20425.130967278481</v>
      </c>
    </row>
    <row r="143" spans="1:19" x14ac:dyDescent="0.3">
      <c r="A143" t="s">
        <v>178</v>
      </c>
      <c r="B143" t="s">
        <v>44</v>
      </c>
      <c r="C143">
        <v>1</v>
      </c>
      <c r="D143" s="21">
        <v>975</v>
      </c>
      <c r="E143">
        <f t="shared" si="20"/>
        <v>0.97299999999999998</v>
      </c>
      <c r="F143" s="22">
        <f t="shared" si="21"/>
        <v>11384.1</v>
      </c>
      <c r="G143" s="21">
        <v>192</v>
      </c>
      <c r="H143" s="23">
        <v>0.50139999999999996</v>
      </c>
      <c r="I143" s="21">
        <v>145</v>
      </c>
      <c r="J143" s="24">
        <v>300</v>
      </c>
      <c r="K143" s="25">
        <f t="shared" si="22"/>
        <v>155</v>
      </c>
      <c r="L143" s="25">
        <f t="shared" si="23"/>
        <v>47</v>
      </c>
      <c r="M143" s="23">
        <f t="shared" si="24"/>
        <v>0.34258064516129033</v>
      </c>
      <c r="N143" s="26">
        <f t="shared" si="25"/>
        <v>0.50139999999999996</v>
      </c>
      <c r="O143" s="21">
        <v>192</v>
      </c>
      <c r="P143" s="23">
        <f t="shared" si="26"/>
        <v>0.34258064516129033</v>
      </c>
      <c r="Q143" s="23">
        <f t="shared" si="27"/>
        <v>0.57947890322580653</v>
      </c>
      <c r="R143" s="21">
        <f t="shared" si="28"/>
        <v>40609.881538064525</v>
      </c>
      <c r="S143" s="27">
        <f t="shared" si="29"/>
        <v>28426.917076645164</v>
      </c>
    </row>
    <row r="144" spans="1:19" x14ac:dyDescent="0.3">
      <c r="A144" t="s">
        <v>179</v>
      </c>
      <c r="B144" t="s">
        <v>44</v>
      </c>
      <c r="C144">
        <v>2</v>
      </c>
      <c r="D144" s="21">
        <v>1550</v>
      </c>
      <c r="E144">
        <f t="shared" si="20"/>
        <v>0.97299999999999998</v>
      </c>
      <c r="F144" s="22">
        <f t="shared" si="21"/>
        <v>18097.8</v>
      </c>
      <c r="G144" s="21">
        <v>307</v>
      </c>
      <c r="H144" s="23">
        <v>0.3014</v>
      </c>
      <c r="I144" s="21">
        <v>185</v>
      </c>
      <c r="J144" s="24">
        <v>376</v>
      </c>
      <c r="K144" s="25">
        <f t="shared" si="22"/>
        <v>191</v>
      </c>
      <c r="L144" s="25">
        <f t="shared" si="23"/>
        <v>122</v>
      </c>
      <c r="M144" s="23">
        <f t="shared" si="24"/>
        <v>0.61099476439790579</v>
      </c>
      <c r="N144" s="26">
        <f t="shared" si="25"/>
        <v>0.3014</v>
      </c>
      <c r="O144" s="21">
        <v>307</v>
      </c>
      <c r="P144" s="23">
        <f t="shared" si="26"/>
        <v>0.61099476439790579</v>
      </c>
      <c r="Q144" s="23">
        <f t="shared" si="27"/>
        <v>0.36697544502617802</v>
      </c>
      <c r="R144" s="21">
        <f t="shared" si="28"/>
        <v>41121.433492408374</v>
      </c>
      <c r="S144" s="27">
        <f t="shared" si="29"/>
        <v>28785.003444685859</v>
      </c>
    </row>
    <row r="145" spans="1:19" x14ac:dyDescent="0.3">
      <c r="A145" t="s">
        <v>180</v>
      </c>
      <c r="B145" t="s">
        <v>44</v>
      </c>
      <c r="C145">
        <v>1</v>
      </c>
      <c r="D145" s="21">
        <v>1400</v>
      </c>
      <c r="E145">
        <f t="shared" si="20"/>
        <v>0.97299999999999998</v>
      </c>
      <c r="F145" s="22">
        <f t="shared" si="21"/>
        <v>16346.4</v>
      </c>
      <c r="G145" s="21">
        <v>232</v>
      </c>
      <c r="H145" s="23">
        <v>0.49859999999999999</v>
      </c>
      <c r="I145" s="21">
        <v>135</v>
      </c>
      <c r="J145" s="24">
        <v>287</v>
      </c>
      <c r="K145" s="25">
        <f t="shared" si="22"/>
        <v>152</v>
      </c>
      <c r="L145" s="25">
        <f t="shared" si="23"/>
        <v>97</v>
      </c>
      <c r="M145" s="23">
        <f t="shared" si="24"/>
        <v>0.61052631578947369</v>
      </c>
      <c r="N145" s="26">
        <f t="shared" si="25"/>
        <v>0.49859999999999999</v>
      </c>
      <c r="O145" s="21">
        <v>232</v>
      </c>
      <c r="P145" s="23">
        <f t="shared" si="26"/>
        <v>0.61052631578947369</v>
      </c>
      <c r="Q145" s="23">
        <f t="shared" si="27"/>
        <v>0.36734631578947369</v>
      </c>
      <c r="R145" s="21">
        <f t="shared" si="28"/>
        <v>31106.886021052633</v>
      </c>
      <c r="S145" s="27">
        <f t="shared" si="29"/>
        <v>21774.820214736843</v>
      </c>
    </row>
    <row r="146" spans="1:19" x14ac:dyDescent="0.3">
      <c r="A146" t="s">
        <v>181</v>
      </c>
      <c r="B146" t="s">
        <v>44</v>
      </c>
      <c r="C146">
        <v>2</v>
      </c>
      <c r="D146" s="21">
        <v>1995</v>
      </c>
      <c r="E146">
        <f t="shared" si="20"/>
        <v>0.97299999999999998</v>
      </c>
      <c r="F146" s="22">
        <f t="shared" si="21"/>
        <v>23293.62</v>
      </c>
      <c r="G146" s="21">
        <v>292</v>
      </c>
      <c r="H146" s="23">
        <v>0.63839999999999997</v>
      </c>
      <c r="I146" s="21">
        <v>224</v>
      </c>
      <c r="J146" s="24">
        <v>331</v>
      </c>
      <c r="K146" s="25">
        <f t="shared" si="22"/>
        <v>107</v>
      </c>
      <c r="L146" s="25">
        <f t="shared" si="23"/>
        <v>68</v>
      </c>
      <c r="M146" s="23">
        <f t="shared" si="24"/>
        <v>0.60841121495327111</v>
      </c>
      <c r="N146" s="26">
        <f t="shared" si="25"/>
        <v>0.63839999999999997</v>
      </c>
      <c r="O146" s="21">
        <v>292</v>
      </c>
      <c r="P146" s="23">
        <f t="shared" si="26"/>
        <v>0.60841121495327111</v>
      </c>
      <c r="Q146" s="23">
        <f t="shared" si="27"/>
        <v>0.3690208411214953</v>
      </c>
      <c r="R146" s="21">
        <f t="shared" si="28"/>
        <v>39330.241246728969</v>
      </c>
      <c r="S146" s="27">
        <f t="shared" si="29"/>
        <v>27531.168872710277</v>
      </c>
    </row>
    <row r="147" spans="1:19" x14ac:dyDescent="0.3">
      <c r="A147" t="s">
        <v>182</v>
      </c>
      <c r="B147" t="s">
        <v>38</v>
      </c>
      <c r="C147">
        <v>1</v>
      </c>
      <c r="D147" s="21">
        <v>760</v>
      </c>
      <c r="E147">
        <f t="shared" si="20"/>
        <v>0.97299999999999998</v>
      </c>
      <c r="F147" s="22">
        <f t="shared" si="21"/>
        <v>8873.76</v>
      </c>
      <c r="G147" s="21">
        <v>169</v>
      </c>
      <c r="H147" s="23">
        <v>0.29039999999999999</v>
      </c>
      <c r="I147" s="21">
        <v>100</v>
      </c>
      <c r="J147" s="24">
        <v>195</v>
      </c>
      <c r="K147" s="25">
        <f t="shared" si="22"/>
        <v>95</v>
      </c>
      <c r="L147" s="25">
        <f t="shared" si="23"/>
        <v>69</v>
      </c>
      <c r="M147" s="23">
        <f t="shared" si="24"/>
        <v>0.68105263157894735</v>
      </c>
      <c r="N147" s="26">
        <f t="shared" si="25"/>
        <v>0.29039999999999999</v>
      </c>
      <c r="O147" s="21">
        <v>169</v>
      </c>
      <c r="P147" s="23">
        <f t="shared" si="26"/>
        <v>0.68105263157894735</v>
      </c>
      <c r="Q147" s="23">
        <f t="shared" si="27"/>
        <v>0.31151063157894743</v>
      </c>
      <c r="R147" s="21">
        <f t="shared" si="28"/>
        <v>19215.533308947372</v>
      </c>
      <c r="S147" s="27">
        <f t="shared" si="29"/>
        <v>13450.87331626316</v>
      </c>
    </row>
    <row r="148" spans="1:19" x14ac:dyDescent="0.3">
      <c r="A148" t="s">
        <v>183</v>
      </c>
      <c r="B148" t="s">
        <v>38</v>
      </c>
      <c r="C148">
        <v>2</v>
      </c>
      <c r="D148" s="21">
        <v>965</v>
      </c>
      <c r="E148">
        <f t="shared" si="20"/>
        <v>0.97299999999999998</v>
      </c>
      <c r="F148" s="22">
        <f t="shared" si="21"/>
        <v>11267.34</v>
      </c>
      <c r="G148" s="21">
        <v>189</v>
      </c>
      <c r="H148" s="23">
        <v>0.53969999999999996</v>
      </c>
      <c r="I148" s="21">
        <v>135</v>
      </c>
      <c r="J148" s="24">
        <v>284</v>
      </c>
      <c r="K148" s="25">
        <f t="shared" si="22"/>
        <v>149</v>
      </c>
      <c r="L148" s="25">
        <f t="shared" si="23"/>
        <v>54</v>
      </c>
      <c r="M148" s="23">
        <f t="shared" si="24"/>
        <v>0.38993288590604025</v>
      </c>
      <c r="N148" s="26">
        <f t="shared" si="25"/>
        <v>0.53969999999999996</v>
      </c>
      <c r="O148" s="21">
        <v>189</v>
      </c>
      <c r="P148" s="23">
        <f t="shared" si="26"/>
        <v>0.38993288590604025</v>
      </c>
      <c r="Q148" s="23">
        <f t="shared" si="27"/>
        <v>0.54199013422818798</v>
      </c>
      <c r="R148" s="21">
        <f t="shared" si="28"/>
        <v>37389.189409731545</v>
      </c>
      <c r="S148" s="27">
        <f t="shared" si="29"/>
        <v>26172.43258681208</v>
      </c>
    </row>
    <row r="149" spans="1:19" x14ac:dyDescent="0.3">
      <c r="A149" t="s">
        <v>184</v>
      </c>
      <c r="B149" t="s">
        <v>44</v>
      </c>
      <c r="C149">
        <v>1</v>
      </c>
      <c r="D149" s="21">
        <v>1185</v>
      </c>
      <c r="E149">
        <f t="shared" si="20"/>
        <v>0.97299999999999998</v>
      </c>
      <c r="F149" s="22">
        <f t="shared" si="21"/>
        <v>13836.06</v>
      </c>
      <c r="G149" s="21">
        <v>289</v>
      </c>
      <c r="H149" s="23">
        <v>0.27950000000000003</v>
      </c>
      <c r="I149" s="21">
        <v>157</v>
      </c>
      <c r="J149" s="24">
        <v>320</v>
      </c>
      <c r="K149" s="25">
        <f t="shared" si="22"/>
        <v>163</v>
      </c>
      <c r="L149" s="25">
        <f t="shared" si="23"/>
        <v>132</v>
      </c>
      <c r="M149" s="23">
        <f t="shared" si="24"/>
        <v>0.74785276073619633</v>
      </c>
      <c r="N149" s="26">
        <f t="shared" si="25"/>
        <v>0.27950000000000003</v>
      </c>
      <c r="O149" s="21">
        <v>289</v>
      </c>
      <c r="P149" s="23">
        <f t="shared" si="26"/>
        <v>0.74785276073619633</v>
      </c>
      <c r="Q149" s="23">
        <f t="shared" si="27"/>
        <v>0.25862496932515344</v>
      </c>
      <c r="R149" s="21">
        <f t="shared" si="28"/>
        <v>27281.054889263811</v>
      </c>
      <c r="S149" s="27">
        <f t="shared" si="29"/>
        <v>19096.738422484665</v>
      </c>
    </row>
    <row r="150" spans="1:19" x14ac:dyDescent="0.3">
      <c r="A150" t="s">
        <v>185</v>
      </c>
      <c r="B150" t="s">
        <v>44</v>
      </c>
      <c r="C150">
        <v>2</v>
      </c>
      <c r="D150" s="21">
        <v>1340</v>
      </c>
      <c r="E150">
        <f t="shared" si="20"/>
        <v>0.97299999999999998</v>
      </c>
      <c r="F150" s="22">
        <f t="shared" si="21"/>
        <v>15645.84</v>
      </c>
      <c r="G150" s="21">
        <v>278</v>
      </c>
      <c r="H150" s="23">
        <v>0.38900000000000001</v>
      </c>
      <c r="I150" s="21">
        <v>135</v>
      </c>
      <c r="J150" s="24">
        <v>347</v>
      </c>
      <c r="K150" s="25">
        <f t="shared" si="22"/>
        <v>212</v>
      </c>
      <c r="L150" s="25">
        <f t="shared" si="23"/>
        <v>143</v>
      </c>
      <c r="M150" s="23">
        <f t="shared" si="24"/>
        <v>0.63962264150943393</v>
      </c>
      <c r="N150" s="26">
        <f t="shared" si="25"/>
        <v>0.38900000000000001</v>
      </c>
      <c r="O150" s="21">
        <v>278</v>
      </c>
      <c r="P150" s="23">
        <f t="shared" si="26"/>
        <v>0.63962264150943393</v>
      </c>
      <c r="Q150" s="23">
        <f t="shared" si="27"/>
        <v>0.34431075471698125</v>
      </c>
      <c r="R150" s="21">
        <f t="shared" si="28"/>
        <v>34937.212281132088</v>
      </c>
      <c r="S150" s="27">
        <f t="shared" si="29"/>
        <v>24456.048596792461</v>
      </c>
    </row>
    <row r="151" spans="1:19" x14ac:dyDescent="0.3">
      <c r="A151" t="s">
        <v>186</v>
      </c>
      <c r="B151" t="s">
        <v>38</v>
      </c>
      <c r="C151">
        <v>1</v>
      </c>
      <c r="D151" s="21">
        <v>1150</v>
      </c>
      <c r="E151">
        <f t="shared" si="20"/>
        <v>0.97299999999999998</v>
      </c>
      <c r="F151" s="22">
        <f t="shared" si="21"/>
        <v>13427.4</v>
      </c>
      <c r="G151" s="21">
        <v>183</v>
      </c>
      <c r="H151" s="23">
        <v>0.57530000000000003</v>
      </c>
      <c r="I151" s="21">
        <v>80</v>
      </c>
      <c r="J151" s="24">
        <v>267</v>
      </c>
      <c r="K151" s="25">
        <f t="shared" si="22"/>
        <v>187</v>
      </c>
      <c r="L151" s="25">
        <f t="shared" si="23"/>
        <v>103</v>
      </c>
      <c r="M151" s="23">
        <f t="shared" si="24"/>
        <v>0.54064171122994653</v>
      </c>
      <c r="N151" s="26">
        <f t="shared" si="25"/>
        <v>0.57530000000000003</v>
      </c>
      <c r="O151" s="21">
        <v>183</v>
      </c>
      <c r="P151" s="23">
        <f t="shared" si="26"/>
        <v>0.54064171122994653</v>
      </c>
      <c r="Q151" s="23">
        <f t="shared" si="27"/>
        <v>0.42267395721925138</v>
      </c>
      <c r="R151" s="21">
        <f t="shared" si="28"/>
        <v>28232.506972459898</v>
      </c>
      <c r="S151" s="27">
        <f t="shared" si="29"/>
        <v>19762.754880721928</v>
      </c>
    </row>
    <row r="152" spans="1:19" x14ac:dyDescent="0.3">
      <c r="A152" t="s">
        <v>187</v>
      </c>
      <c r="B152" t="s">
        <v>38</v>
      </c>
      <c r="C152">
        <v>2</v>
      </c>
      <c r="D152" s="21">
        <v>2000</v>
      </c>
      <c r="E152">
        <f t="shared" si="20"/>
        <v>0.97299999999999998</v>
      </c>
      <c r="F152" s="22">
        <f t="shared" si="21"/>
        <v>23352</v>
      </c>
      <c r="G152" s="21">
        <v>237</v>
      </c>
      <c r="H152" s="23">
        <v>0.31230000000000002</v>
      </c>
      <c r="I152" s="21">
        <v>160</v>
      </c>
      <c r="J152" s="24">
        <v>323</v>
      </c>
      <c r="K152" s="25">
        <f t="shared" si="22"/>
        <v>163</v>
      </c>
      <c r="L152" s="25">
        <f t="shared" si="23"/>
        <v>77</v>
      </c>
      <c r="M152" s="23">
        <f t="shared" si="24"/>
        <v>0.47791411042944787</v>
      </c>
      <c r="N152" s="26">
        <f t="shared" si="25"/>
        <v>0.31230000000000002</v>
      </c>
      <c r="O152" s="21">
        <v>237</v>
      </c>
      <c r="P152" s="23">
        <f t="shared" si="26"/>
        <v>0.47791411042944787</v>
      </c>
      <c r="Q152" s="23">
        <f t="shared" si="27"/>
        <v>0.47233539877300618</v>
      </c>
      <c r="R152" s="21">
        <f t="shared" si="28"/>
        <v>40859.373670858899</v>
      </c>
      <c r="S152" s="27">
        <f t="shared" si="29"/>
        <v>28601.561569601228</v>
      </c>
    </row>
    <row r="153" spans="1:19" x14ac:dyDescent="0.3">
      <c r="A153" t="s">
        <v>188</v>
      </c>
      <c r="B153" t="s">
        <v>44</v>
      </c>
      <c r="C153">
        <v>1</v>
      </c>
      <c r="D153" s="21">
        <v>1600</v>
      </c>
      <c r="E153">
        <f t="shared" si="20"/>
        <v>0.97299999999999998</v>
      </c>
      <c r="F153" s="22">
        <f t="shared" si="21"/>
        <v>18681.599999999999</v>
      </c>
      <c r="G153" s="21">
        <v>297</v>
      </c>
      <c r="H153" s="23">
        <v>0.4521</v>
      </c>
      <c r="I153" s="21">
        <v>225</v>
      </c>
      <c r="J153" s="24">
        <v>406</v>
      </c>
      <c r="K153" s="25">
        <f t="shared" si="22"/>
        <v>181</v>
      </c>
      <c r="L153" s="25">
        <f t="shared" si="23"/>
        <v>72</v>
      </c>
      <c r="M153" s="23">
        <f t="shared" si="24"/>
        <v>0.41823204419889504</v>
      </c>
      <c r="N153" s="26">
        <f t="shared" si="25"/>
        <v>0.4521</v>
      </c>
      <c r="O153" s="21">
        <v>297</v>
      </c>
      <c r="P153" s="23">
        <f t="shared" si="26"/>
        <v>0.41823204419889504</v>
      </c>
      <c r="Q153" s="23">
        <f t="shared" si="27"/>
        <v>0.51958569060773485</v>
      </c>
      <c r="R153" s="21">
        <f t="shared" si="28"/>
        <v>56325.6867903315</v>
      </c>
      <c r="S153" s="27">
        <f t="shared" si="29"/>
        <v>39427.980753232048</v>
      </c>
    </row>
    <row r="154" spans="1:19" x14ac:dyDescent="0.3">
      <c r="A154" t="s">
        <v>189</v>
      </c>
      <c r="B154" t="s">
        <v>44</v>
      </c>
      <c r="C154">
        <v>2</v>
      </c>
      <c r="D154" s="21">
        <v>2150</v>
      </c>
      <c r="E154">
        <f t="shared" si="20"/>
        <v>0.97299999999999998</v>
      </c>
      <c r="F154" s="22">
        <f t="shared" si="21"/>
        <v>25103.399999999998</v>
      </c>
      <c r="G154" s="21">
        <v>360</v>
      </c>
      <c r="H154" s="23">
        <v>0.53149999999999997</v>
      </c>
      <c r="I154" s="21">
        <v>170</v>
      </c>
      <c r="J154" s="24">
        <v>447</v>
      </c>
      <c r="K154" s="25">
        <f t="shared" si="22"/>
        <v>277</v>
      </c>
      <c r="L154" s="25">
        <f t="shared" si="23"/>
        <v>190</v>
      </c>
      <c r="M154" s="23">
        <f t="shared" si="24"/>
        <v>0.64873646209386282</v>
      </c>
      <c r="N154" s="26">
        <f t="shared" si="25"/>
        <v>0.53149999999999997</v>
      </c>
      <c r="O154" s="21">
        <v>360</v>
      </c>
      <c r="P154" s="23">
        <f t="shared" si="26"/>
        <v>0.64873646209386282</v>
      </c>
      <c r="Q154" s="23">
        <f t="shared" si="27"/>
        <v>0.33709534296028887</v>
      </c>
      <c r="R154" s="21">
        <f t="shared" si="28"/>
        <v>44294.328064981957</v>
      </c>
      <c r="S154" s="27">
        <f t="shared" si="29"/>
        <v>31006.029645487368</v>
      </c>
    </row>
    <row r="155" spans="1:19" x14ac:dyDescent="0.3">
      <c r="A155" t="s">
        <v>190</v>
      </c>
      <c r="B155" t="s">
        <v>44</v>
      </c>
      <c r="C155">
        <v>2</v>
      </c>
      <c r="D155" s="21">
        <v>2000</v>
      </c>
      <c r="E155">
        <f t="shared" si="20"/>
        <v>0.97299999999999998</v>
      </c>
      <c r="F155" s="22">
        <f t="shared" si="21"/>
        <v>23352</v>
      </c>
      <c r="G155" s="21">
        <v>199</v>
      </c>
      <c r="H155" s="23">
        <v>0.31230000000000002</v>
      </c>
      <c r="I155" s="21">
        <v>97</v>
      </c>
      <c r="J155" s="24">
        <v>240</v>
      </c>
      <c r="K155" s="25">
        <f t="shared" si="22"/>
        <v>143</v>
      </c>
      <c r="L155" s="25">
        <f t="shared" si="23"/>
        <v>102</v>
      </c>
      <c r="M155" s="23">
        <f t="shared" si="24"/>
        <v>0.67062937062937067</v>
      </c>
      <c r="N155" s="26">
        <f t="shared" si="25"/>
        <v>0.31230000000000002</v>
      </c>
      <c r="O155" s="21">
        <v>199</v>
      </c>
      <c r="P155" s="23">
        <f t="shared" si="26"/>
        <v>0.67062937062937067</v>
      </c>
      <c r="Q155" s="23">
        <f t="shared" si="27"/>
        <v>0.31976272727272725</v>
      </c>
      <c r="R155" s="21">
        <f t="shared" si="28"/>
        <v>23225.965695454543</v>
      </c>
      <c r="S155" s="27">
        <f t="shared" si="29"/>
        <v>16258.175986818178</v>
      </c>
    </row>
    <row r="156" spans="1:19" x14ac:dyDescent="0.3">
      <c r="A156" t="s">
        <v>191</v>
      </c>
      <c r="B156" t="s">
        <v>44</v>
      </c>
      <c r="C156">
        <v>1</v>
      </c>
      <c r="D156" s="21">
        <v>2700</v>
      </c>
      <c r="E156">
        <f t="shared" si="20"/>
        <v>0.97299999999999998</v>
      </c>
      <c r="F156" s="22">
        <f t="shared" si="21"/>
        <v>31525.200000000001</v>
      </c>
      <c r="G156" s="21">
        <v>389</v>
      </c>
      <c r="H156" s="23">
        <v>0.51229999999999998</v>
      </c>
      <c r="I156" s="21">
        <v>202</v>
      </c>
      <c r="J156" s="24">
        <v>629</v>
      </c>
      <c r="K156" s="25">
        <f t="shared" si="22"/>
        <v>427</v>
      </c>
      <c r="L156" s="25">
        <f t="shared" si="23"/>
        <v>187</v>
      </c>
      <c r="M156" s="23">
        <f t="shared" si="24"/>
        <v>0.45035128805620606</v>
      </c>
      <c r="N156" s="26">
        <f t="shared" si="25"/>
        <v>0.51229999999999998</v>
      </c>
      <c r="O156" s="21">
        <v>389</v>
      </c>
      <c r="P156" s="23">
        <f t="shared" si="26"/>
        <v>0.45035128805620606</v>
      </c>
      <c r="Q156" s="23">
        <f t="shared" si="27"/>
        <v>0.49415688524590168</v>
      </c>
      <c r="R156" s="21">
        <f t="shared" si="28"/>
        <v>70162.865351639353</v>
      </c>
      <c r="S156" s="27">
        <f t="shared" si="29"/>
        <v>49114.005746147544</v>
      </c>
    </row>
    <row r="157" spans="1:19" x14ac:dyDescent="0.3">
      <c r="A157" t="s">
        <v>192</v>
      </c>
      <c r="B157" t="s">
        <v>44</v>
      </c>
      <c r="C157">
        <v>2</v>
      </c>
      <c r="D157" s="21">
        <v>3200</v>
      </c>
      <c r="E157">
        <f t="shared" si="20"/>
        <v>0.97299999999999998</v>
      </c>
      <c r="F157" s="22">
        <f t="shared" si="21"/>
        <v>37363.199999999997</v>
      </c>
      <c r="G157" s="21">
        <v>325</v>
      </c>
      <c r="H157" s="23">
        <v>0.81640000000000001</v>
      </c>
      <c r="I157" s="21">
        <v>195</v>
      </c>
      <c r="J157" s="24">
        <v>844</v>
      </c>
      <c r="K157" s="25">
        <f t="shared" si="22"/>
        <v>649</v>
      </c>
      <c r="L157" s="25">
        <f t="shared" si="23"/>
        <v>130</v>
      </c>
      <c r="M157" s="23">
        <f t="shared" si="24"/>
        <v>0.26024653312788903</v>
      </c>
      <c r="N157" s="26">
        <f t="shared" si="25"/>
        <v>0.81640000000000001</v>
      </c>
      <c r="O157" s="21">
        <v>325</v>
      </c>
      <c r="P157" s="23">
        <f t="shared" si="26"/>
        <v>0.26024653312788903</v>
      </c>
      <c r="Q157" s="23">
        <f t="shared" si="27"/>
        <v>0.64466281972265027</v>
      </c>
      <c r="R157" s="21">
        <f t="shared" si="28"/>
        <v>76473.12698959939</v>
      </c>
      <c r="S157" s="27">
        <f t="shared" si="29"/>
        <v>53531.188892719569</v>
      </c>
    </row>
    <row r="158" spans="1:19" x14ac:dyDescent="0.3">
      <c r="A158" t="s">
        <v>193</v>
      </c>
      <c r="B158" t="s">
        <v>38</v>
      </c>
      <c r="C158">
        <v>1</v>
      </c>
      <c r="D158" s="21">
        <v>1700</v>
      </c>
      <c r="E158">
        <f t="shared" si="20"/>
        <v>0.97299999999999998</v>
      </c>
      <c r="F158" s="22">
        <f t="shared" si="21"/>
        <v>19849.2</v>
      </c>
      <c r="G158" s="21">
        <v>239</v>
      </c>
      <c r="H158" s="23">
        <v>0.67669999999999997</v>
      </c>
      <c r="I158" s="21">
        <v>98</v>
      </c>
      <c r="J158" s="24">
        <v>430</v>
      </c>
      <c r="K158" s="25">
        <f t="shared" si="22"/>
        <v>332</v>
      </c>
      <c r="L158" s="25">
        <f t="shared" si="23"/>
        <v>141</v>
      </c>
      <c r="M158" s="23">
        <f t="shared" si="24"/>
        <v>0.43975903614457834</v>
      </c>
      <c r="N158" s="26">
        <f t="shared" si="25"/>
        <v>0.67669999999999997</v>
      </c>
      <c r="O158" s="21">
        <v>239</v>
      </c>
      <c r="P158" s="23">
        <f t="shared" si="26"/>
        <v>0.43975903614457834</v>
      </c>
      <c r="Q158" s="23">
        <f t="shared" si="27"/>
        <v>0.50254277108433731</v>
      </c>
      <c r="R158" s="21">
        <f t="shared" si="28"/>
        <v>43839.318635542164</v>
      </c>
      <c r="S158" s="27">
        <f t="shared" si="29"/>
        <v>30687.523044879512</v>
      </c>
    </row>
    <row r="159" spans="1:19" x14ac:dyDescent="0.3">
      <c r="A159" t="s">
        <v>194</v>
      </c>
      <c r="B159" t="s">
        <v>38</v>
      </c>
      <c r="C159">
        <v>1</v>
      </c>
      <c r="D159" s="21">
        <v>1600</v>
      </c>
      <c r="E159">
        <f t="shared" si="20"/>
        <v>0.97299999999999998</v>
      </c>
      <c r="F159" s="22">
        <f t="shared" si="21"/>
        <v>18681.599999999999</v>
      </c>
      <c r="G159" s="21">
        <v>209</v>
      </c>
      <c r="H159" s="23">
        <v>0.53969999999999996</v>
      </c>
      <c r="I159" s="21">
        <v>94</v>
      </c>
      <c r="J159" s="24">
        <v>411</v>
      </c>
      <c r="K159" s="25">
        <f t="shared" si="22"/>
        <v>317</v>
      </c>
      <c r="L159" s="25">
        <f t="shared" si="23"/>
        <v>115</v>
      </c>
      <c r="M159" s="23">
        <f t="shared" si="24"/>
        <v>0.39022082018927451</v>
      </c>
      <c r="N159" s="26">
        <f t="shared" si="25"/>
        <v>0.53969999999999996</v>
      </c>
      <c r="O159" s="21">
        <v>209</v>
      </c>
      <c r="P159" s="23">
        <f t="shared" si="26"/>
        <v>0.39022082018927451</v>
      </c>
      <c r="Q159" s="23">
        <f t="shared" si="27"/>
        <v>0.54176217665615134</v>
      </c>
      <c r="R159" s="21">
        <f t="shared" si="28"/>
        <v>41328.327646214515</v>
      </c>
      <c r="S159" s="27">
        <f t="shared" si="29"/>
        <v>28929.82935235016</v>
      </c>
    </row>
    <row r="160" spans="1:19" x14ac:dyDescent="0.3">
      <c r="A160" t="s">
        <v>195</v>
      </c>
      <c r="B160" t="s">
        <v>38</v>
      </c>
      <c r="C160">
        <v>2</v>
      </c>
      <c r="D160" s="21">
        <v>2100</v>
      </c>
      <c r="E160">
        <f t="shared" si="20"/>
        <v>0.97299999999999998</v>
      </c>
      <c r="F160" s="22">
        <f t="shared" si="21"/>
        <v>24519.599999999999</v>
      </c>
      <c r="G160" s="21">
        <v>265</v>
      </c>
      <c r="H160" s="23">
        <v>0.4027</v>
      </c>
      <c r="I160" s="21">
        <v>130</v>
      </c>
      <c r="J160" s="24">
        <v>438</v>
      </c>
      <c r="K160" s="25">
        <f t="shared" si="22"/>
        <v>308</v>
      </c>
      <c r="L160" s="25">
        <f t="shared" si="23"/>
        <v>135</v>
      </c>
      <c r="M160" s="23">
        <f t="shared" si="24"/>
        <v>0.45064935064935063</v>
      </c>
      <c r="N160" s="26">
        <f t="shared" si="25"/>
        <v>0.4027</v>
      </c>
      <c r="O160" s="21">
        <v>265</v>
      </c>
      <c r="P160" s="23">
        <f t="shared" si="26"/>
        <v>0.45064935064935063</v>
      </c>
      <c r="Q160" s="23">
        <f t="shared" si="27"/>
        <v>0.49392090909090913</v>
      </c>
      <c r="R160" s="21">
        <f t="shared" si="28"/>
        <v>47774.499931818187</v>
      </c>
      <c r="S160" s="27">
        <f t="shared" si="29"/>
        <v>33442.149952272732</v>
      </c>
    </row>
    <row r="161" spans="1:19" x14ac:dyDescent="0.3">
      <c r="A161" t="s">
        <v>196</v>
      </c>
      <c r="B161" t="s">
        <v>44</v>
      </c>
      <c r="C161">
        <v>1</v>
      </c>
      <c r="D161" s="21">
        <v>1200</v>
      </c>
      <c r="E161">
        <f t="shared" si="20"/>
        <v>0.97299999999999998</v>
      </c>
      <c r="F161" s="22">
        <f t="shared" si="21"/>
        <v>14011.199999999999</v>
      </c>
      <c r="G161" s="21">
        <v>435</v>
      </c>
      <c r="H161" s="23">
        <v>0.4</v>
      </c>
      <c r="I161" s="21">
        <v>162</v>
      </c>
      <c r="J161" s="24">
        <v>504</v>
      </c>
      <c r="K161" s="25">
        <f t="shared" si="22"/>
        <v>342</v>
      </c>
      <c r="L161" s="25">
        <f t="shared" si="23"/>
        <v>273</v>
      </c>
      <c r="M161" s="23">
        <f t="shared" si="24"/>
        <v>0.73859649122807014</v>
      </c>
      <c r="N161" s="26">
        <f t="shared" si="25"/>
        <v>0.4</v>
      </c>
      <c r="O161" s="21">
        <v>435</v>
      </c>
      <c r="P161" s="23">
        <f t="shared" si="26"/>
        <v>0.73859649122807014</v>
      </c>
      <c r="Q161" s="23">
        <f t="shared" si="27"/>
        <v>0.26595315789473695</v>
      </c>
      <c r="R161" s="21">
        <f t="shared" si="28"/>
        <v>42226.712644736857</v>
      </c>
      <c r="S161" s="27">
        <f t="shared" si="29"/>
        <v>29558.698851315799</v>
      </c>
    </row>
    <row r="162" spans="1:19" x14ac:dyDescent="0.3">
      <c r="A162" t="s">
        <v>197</v>
      </c>
      <c r="B162" t="s">
        <v>44</v>
      </c>
      <c r="C162">
        <v>2</v>
      </c>
      <c r="D162" s="21">
        <v>2100</v>
      </c>
      <c r="E162">
        <f t="shared" si="20"/>
        <v>0.97299999999999998</v>
      </c>
      <c r="F162" s="22">
        <f t="shared" si="21"/>
        <v>24519.599999999999</v>
      </c>
      <c r="G162" s="21">
        <v>487</v>
      </c>
      <c r="H162" s="23">
        <v>0.43009999999999998</v>
      </c>
      <c r="I162" s="21">
        <v>175</v>
      </c>
      <c r="J162" s="24">
        <v>755</v>
      </c>
      <c r="K162" s="25">
        <f t="shared" si="22"/>
        <v>580</v>
      </c>
      <c r="L162" s="25">
        <f t="shared" si="23"/>
        <v>312</v>
      </c>
      <c r="M162" s="23">
        <f t="shared" si="24"/>
        <v>0.53034482758620693</v>
      </c>
      <c r="N162" s="26">
        <f t="shared" si="25"/>
        <v>0.43009999999999998</v>
      </c>
      <c r="O162" s="21">
        <v>487</v>
      </c>
      <c r="P162" s="23">
        <f t="shared" si="26"/>
        <v>0.53034482758620693</v>
      </c>
      <c r="Q162" s="23">
        <f t="shared" si="27"/>
        <v>0.43082599999999999</v>
      </c>
      <c r="R162" s="21">
        <f t="shared" si="28"/>
        <v>76581.475630000001</v>
      </c>
      <c r="S162" s="27">
        <f t="shared" si="29"/>
        <v>53607.032940999998</v>
      </c>
    </row>
    <row r="163" spans="1:19" x14ac:dyDescent="0.3">
      <c r="A163" t="s">
        <v>198</v>
      </c>
      <c r="B163" t="s">
        <v>38</v>
      </c>
      <c r="C163">
        <v>2</v>
      </c>
      <c r="D163" s="21">
        <v>2500</v>
      </c>
      <c r="E163">
        <f t="shared" si="20"/>
        <v>0.97299999999999998</v>
      </c>
      <c r="F163" s="22">
        <f t="shared" si="21"/>
        <v>29190</v>
      </c>
      <c r="G163" s="21">
        <v>231</v>
      </c>
      <c r="H163" s="23">
        <v>0.4027</v>
      </c>
      <c r="I163" s="21">
        <v>129</v>
      </c>
      <c r="J163" s="24">
        <v>431</v>
      </c>
      <c r="K163" s="25">
        <f t="shared" si="22"/>
        <v>302</v>
      </c>
      <c r="L163" s="25">
        <f t="shared" si="23"/>
        <v>102</v>
      </c>
      <c r="M163" s="23">
        <f t="shared" si="24"/>
        <v>0.37019867549668872</v>
      </c>
      <c r="N163" s="26">
        <f t="shared" si="25"/>
        <v>0.4027</v>
      </c>
      <c r="O163" s="21">
        <v>231</v>
      </c>
      <c r="P163" s="23">
        <f t="shared" si="26"/>
        <v>0.37019867549668872</v>
      </c>
      <c r="Q163" s="23">
        <f t="shared" si="27"/>
        <v>0.55761370860927162</v>
      </c>
      <c r="R163" s="21">
        <f t="shared" si="28"/>
        <v>47015.199841390735</v>
      </c>
      <c r="S163" s="27">
        <f t="shared" si="29"/>
        <v>32910.639888973514</v>
      </c>
    </row>
    <row r="164" spans="1:19" x14ac:dyDescent="0.3">
      <c r="A164" t="s">
        <v>199</v>
      </c>
      <c r="B164" t="s">
        <v>44</v>
      </c>
      <c r="C164">
        <v>2</v>
      </c>
      <c r="D164" s="21">
        <v>1480</v>
      </c>
      <c r="E164">
        <f t="shared" si="20"/>
        <v>0.97299999999999998</v>
      </c>
      <c r="F164" s="22">
        <f t="shared" si="21"/>
        <v>17280.48</v>
      </c>
      <c r="G164" s="21">
        <v>249</v>
      </c>
      <c r="H164" s="23">
        <v>0.44109999999999999</v>
      </c>
      <c r="I164" s="21">
        <v>175</v>
      </c>
      <c r="J164" s="24">
        <v>310</v>
      </c>
      <c r="K164" s="25">
        <f t="shared" si="22"/>
        <v>135</v>
      </c>
      <c r="L164" s="25">
        <f t="shared" si="23"/>
        <v>74</v>
      </c>
      <c r="M164" s="23">
        <f t="shared" si="24"/>
        <v>0.53851851851851851</v>
      </c>
      <c r="N164" s="26">
        <f t="shared" si="25"/>
        <v>0.44109999999999999</v>
      </c>
      <c r="O164" s="21">
        <v>249</v>
      </c>
      <c r="P164" s="23">
        <f t="shared" si="26"/>
        <v>0.53851851851851851</v>
      </c>
      <c r="Q164" s="23">
        <f t="shared" si="27"/>
        <v>0.42435488888888895</v>
      </c>
      <c r="R164" s="21">
        <f t="shared" si="28"/>
        <v>38567.49407666667</v>
      </c>
      <c r="S164" s="27">
        <f t="shared" si="29"/>
        <v>26997.245853666667</v>
      </c>
    </row>
    <row r="165" spans="1:19" x14ac:dyDescent="0.3">
      <c r="A165" t="s">
        <v>200</v>
      </c>
      <c r="B165" t="s">
        <v>38</v>
      </c>
      <c r="C165">
        <v>1</v>
      </c>
      <c r="D165" s="21">
        <v>650</v>
      </c>
      <c r="E165">
        <f t="shared" si="20"/>
        <v>0.97299999999999998</v>
      </c>
      <c r="F165" s="22">
        <f t="shared" si="21"/>
        <v>7589.4</v>
      </c>
      <c r="G165" s="21">
        <v>107</v>
      </c>
      <c r="H165" s="23">
        <v>0.47949999999999998</v>
      </c>
      <c r="I165" s="21">
        <v>80</v>
      </c>
      <c r="J165" s="24">
        <v>156</v>
      </c>
      <c r="K165" s="25">
        <f t="shared" si="22"/>
        <v>76</v>
      </c>
      <c r="L165" s="25">
        <f t="shared" si="23"/>
        <v>27</v>
      </c>
      <c r="M165" s="23">
        <f t="shared" si="24"/>
        <v>0.38421052631578945</v>
      </c>
      <c r="N165" s="26">
        <f t="shared" si="25"/>
        <v>0.47949999999999998</v>
      </c>
      <c r="O165" s="21">
        <v>107</v>
      </c>
      <c r="P165" s="23">
        <f t="shared" si="26"/>
        <v>0.38421052631578945</v>
      </c>
      <c r="Q165" s="23">
        <f t="shared" si="27"/>
        <v>0.54652052631578951</v>
      </c>
      <c r="R165" s="21">
        <f t="shared" si="28"/>
        <v>21344.359155263159</v>
      </c>
      <c r="S165" s="27">
        <f t="shared" si="29"/>
        <v>14941.05140868421</v>
      </c>
    </row>
    <row r="166" spans="1:19" x14ac:dyDescent="0.3">
      <c r="A166" t="s">
        <v>201</v>
      </c>
      <c r="B166" t="s">
        <v>38</v>
      </c>
      <c r="C166">
        <v>2</v>
      </c>
      <c r="D166" s="21">
        <v>920</v>
      </c>
      <c r="E166">
        <f t="shared" si="20"/>
        <v>0.97299999999999998</v>
      </c>
      <c r="F166" s="22">
        <f t="shared" si="21"/>
        <v>10741.92</v>
      </c>
      <c r="G166" s="21">
        <v>147</v>
      </c>
      <c r="H166" s="23">
        <v>0.41370000000000001</v>
      </c>
      <c r="I166" s="21">
        <v>108</v>
      </c>
      <c r="J166" s="24">
        <v>205</v>
      </c>
      <c r="K166" s="25">
        <f t="shared" si="22"/>
        <v>97</v>
      </c>
      <c r="L166" s="25">
        <f t="shared" si="23"/>
        <v>39</v>
      </c>
      <c r="M166" s="23">
        <f t="shared" si="24"/>
        <v>0.42164948453608253</v>
      </c>
      <c r="N166" s="26">
        <f t="shared" si="25"/>
        <v>0.41370000000000001</v>
      </c>
      <c r="O166" s="21">
        <v>147</v>
      </c>
      <c r="P166" s="23">
        <f t="shared" si="26"/>
        <v>0.42164948453608253</v>
      </c>
      <c r="Q166" s="23">
        <f t="shared" si="27"/>
        <v>0.51688010309278343</v>
      </c>
      <c r="R166" s="21">
        <f t="shared" si="28"/>
        <v>27733.201931443295</v>
      </c>
      <c r="S166" s="27">
        <f t="shared" si="29"/>
        <v>19413.241352010304</v>
      </c>
    </row>
    <row r="167" spans="1:19" x14ac:dyDescent="0.3">
      <c r="A167" t="s">
        <v>202</v>
      </c>
      <c r="B167" t="s">
        <v>44</v>
      </c>
      <c r="C167">
        <v>1</v>
      </c>
      <c r="D167" s="21">
        <v>880</v>
      </c>
      <c r="E167">
        <f t="shared" si="20"/>
        <v>0.97299999999999998</v>
      </c>
      <c r="F167" s="22">
        <f t="shared" si="21"/>
        <v>10274.879999999999</v>
      </c>
      <c r="G167" s="21">
        <v>246</v>
      </c>
      <c r="H167" s="23">
        <v>0.44379999999999997</v>
      </c>
      <c r="I167" s="21">
        <v>145</v>
      </c>
      <c r="J167" s="24">
        <v>333</v>
      </c>
      <c r="K167" s="25">
        <f t="shared" si="22"/>
        <v>188</v>
      </c>
      <c r="L167" s="25">
        <f t="shared" si="23"/>
        <v>101</v>
      </c>
      <c r="M167" s="23">
        <f t="shared" si="24"/>
        <v>0.52978723404255323</v>
      </c>
      <c r="N167" s="26">
        <f t="shared" si="25"/>
        <v>0.44379999999999997</v>
      </c>
      <c r="O167" s="21">
        <v>246</v>
      </c>
      <c r="P167" s="23">
        <f t="shared" si="26"/>
        <v>0.52978723404255323</v>
      </c>
      <c r="Q167" s="23">
        <f t="shared" si="27"/>
        <v>0.43126744680851065</v>
      </c>
      <c r="R167" s="21">
        <f t="shared" si="28"/>
        <v>38723.504048936171</v>
      </c>
      <c r="S167" s="27">
        <f t="shared" si="29"/>
        <v>27106.452834255317</v>
      </c>
    </row>
    <row r="168" spans="1:19" x14ac:dyDescent="0.3">
      <c r="A168" t="s">
        <v>203</v>
      </c>
      <c r="B168" t="s">
        <v>44</v>
      </c>
      <c r="C168">
        <v>2</v>
      </c>
      <c r="D168" s="21">
        <v>1200</v>
      </c>
      <c r="E168">
        <f t="shared" si="20"/>
        <v>0.97299999999999998</v>
      </c>
      <c r="F168" s="22">
        <f t="shared" si="21"/>
        <v>14011.199999999999</v>
      </c>
      <c r="G168" s="21">
        <v>169</v>
      </c>
      <c r="H168" s="23">
        <v>0.61919999999999997</v>
      </c>
      <c r="I168" s="21">
        <v>160</v>
      </c>
      <c r="J168" s="24">
        <v>310</v>
      </c>
      <c r="K168" s="25">
        <f t="shared" si="22"/>
        <v>150</v>
      </c>
      <c r="L168" s="25">
        <f t="shared" si="23"/>
        <v>9</v>
      </c>
      <c r="M168" s="23">
        <f t="shared" si="24"/>
        <v>0.14800000000000002</v>
      </c>
      <c r="N168" s="26">
        <f t="shared" si="25"/>
        <v>0.61919999999999997</v>
      </c>
      <c r="O168" s="21">
        <v>169</v>
      </c>
      <c r="P168" s="23">
        <f t="shared" si="26"/>
        <v>0.14800000000000002</v>
      </c>
      <c r="Q168" s="23">
        <f t="shared" si="27"/>
        <v>0.73352839999999997</v>
      </c>
      <c r="R168" s="21">
        <f t="shared" si="28"/>
        <v>45247.699353999997</v>
      </c>
      <c r="S168" s="27">
        <f t="shared" si="29"/>
        <v>31673.389547799994</v>
      </c>
    </row>
    <row r="169" spans="1:19" x14ac:dyDescent="0.3">
      <c r="A169" t="s">
        <v>204</v>
      </c>
      <c r="B169" t="s">
        <v>38</v>
      </c>
      <c r="C169">
        <v>1</v>
      </c>
      <c r="D169" s="21">
        <v>1000</v>
      </c>
      <c r="E169">
        <f t="shared" si="20"/>
        <v>0.97299999999999998</v>
      </c>
      <c r="F169" s="22">
        <f t="shared" si="21"/>
        <v>11676</v>
      </c>
      <c r="G169" s="21">
        <v>174</v>
      </c>
      <c r="H169" s="23">
        <v>0.54790000000000005</v>
      </c>
      <c r="I169" s="21">
        <v>95</v>
      </c>
      <c r="J169" s="24">
        <v>280</v>
      </c>
      <c r="K169" s="25">
        <f t="shared" si="22"/>
        <v>185</v>
      </c>
      <c r="L169" s="25">
        <f t="shared" si="23"/>
        <v>79</v>
      </c>
      <c r="M169" s="23">
        <f t="shared" si="24"/>
        <v>0.44162162162162166</v>
      </c>
      <c r="N169" s="26">
        <f t="shared" si="25"/>
        <v>0.54790000000000005</v>
      </c>
      <c r="O169" s="21">
        <v>174</v>
      </c>
      <c r="P169" s="23">
        <f t="shared" si="26"/>
        <v>0.44162162162162166</v>
      </c>
      <c r="Q169" s="23">
        <f t="shared" si="27"/>
        <v>0.50106816216216221</v>
      </c>
      <c r="R169" s="21">
        <f t="shared" si="28"/>
        <v>31822.83897891892</v>
      </c>
      <c r="S169" s="27">
        <f t="shared" si="29"/>
        <v>22275.987285243242</v>
      </c>
    </row>
    <row r="170" spans="1:19" x14ac:dyDescent="0.3">
      <c r="A170" t="s">
        <v>205</v>
      </c>
      <c r="B170" t="s">
        <v>38</v>
      </c>
      <c r="C170">
        <v>1</v>
      </c>
      <c r="D170" s="21">
        <v>1165</v>
      </c>
      <c r="E170">
        <f t="shared" si="20"/>
        <v>0.97299999999999998</v>
      </c>
      <c r="F170" s="22">
        <f t="shared" si="21"/>
        <v>13602.539999999999</v>
      </c>
      <c r="G170" s="21">
        <v>180</v>
      </c>
      <c r="H170" s="23">
        <v>0.34250000000000003</v>
      </c>
      <c r="I170" s="21">
        <v>135</v>
      </c>
      <c r="J170" s="24">
        <v>220</v>
      </c>
      <c r="K170" s="25">
        <f t="shared" si="22"/>
        <v>85</v>
      </c>
      <c r="L170" s="25">
        <f t="shared" si="23"/>
        <v>45</v>
      </c>
      <c r="M170" s="23">
        <f t="shared" si="24"/>
        <v>0.52352941176470591</v>
      </c>
      <c r="N170" s="26">
        <f t="shared" si="25"/>
        <v>0.34250000000000003</v>
      </c>
      <c r="O170" s="21">
        <v>180</v>
      </c>
      <c r="P170" s="23">
        <f t="shared" si="26"/>
        <v>0.52352941176470591</v>
      </c>
      <c r="Q170" s="23">
        <f t="shared" si="27"/>
        <v>0.43622176470588236</v>
      </c>
      <c r="R170" s="21">
        <f t="shared" si="28"/>
        <v>28659.76994117647</v>
      </c>
      <c r="S170" s="27">
        <f t="shared" si="29"/>
        <v>20061.838958823526</v>
      </c>
    </row>
    <row r="171" spans="1:19" x14ac:dyDescent="0.3">
      <c r="A171" t="s">
        <v>206</v>
      </c>
      <c r="B171" t="s">
        <v>38</v>
      </c>
      <c r="C171">
        <v>2</v>
      </c>
      <c r="D171" s="21">
        <v>1625</v>
      </c>
      <c r="E171">
        <f t="shared" si="20"/>
        <v>0.97299999999999998</v>
      </c>
      <c r="F171" s="22">
        <f t="shared" si="21"/>
        <v>18973.5</v>
      </c>
      <c r="G171" s="21">
        <v>260</v>
      </c>
      <c r="H171" s="23">
        <v>0.6</v>
      </c>
      <c r="I171" s="21">
        <v>220</v>
      </c>
      <c r="J171" s="24">
        <v>312</v>
      </c>
      <c r="K171" s="25">
        <f t="shared" si="22"/>
        <v>92</v>
      </c>
      <c r="L171" s="25">
        <f t="shared" si="23"/>
        <v>40</v>
      </c>
      <c r="M171" s="23">
        <f t="shared" si="24"/>
        <v>0.44782608695652171</v>
      </c>
      <c r="N171" s="26">
        <f t="shared" si="25"/>
        <v>0.6</v>
      </c>
      <c r="O171" s="21">
        <v>260</v>
      </c>
      <c r="P171" s="23">
        <f t="shared" si="26"/>
        <v>0.44782608695652171</v>
      </c>
      <c r="Q171" s="23">
        <f t="shared" si="27"/>
        <v>0.4961560869565218</v>
      </c>
      <c r="R171" s="21">
        <f t="shared" si="28"/>
        <v>47085.212652173919</v>
      </c>
      <c r="S171" s="27">
        <f t="shared" si="29"/>
        <v>32959.648856521744</v>
      </c>
    </row>
    <row r="172" spans="1:19" x14ac:dyDescent="0.3">
      <c r="A172" t="s">
        <v>207</v>
      </c>
      <c r="B172" t="s">
        <v>44</v>
      </c>
      <c r="C172">
        <v>2</v>
      </c>
      <c r="D172" s="21">
        <v>2750</v>
      </c>
      <c r="E172">
        <f t="shared" si="20"/>
        <v>0.97299999999999998</v>
      </c>
      <c r="F172" s="22">
        <f t="shared" si="21"/>
        <v>32109</v>
      </c>
      <c r="G172" s="21">
        <v>538</v>
      </c>
      <c r="H172" s="23">
        <v>0.6</v>
      </c>
      <c r="I172" s="21">
        <v>188</v>
      </c>
      <c r="J172" s="24">
        <v>810</v>
      </c>
      <c r="K172" s="25">
        <f t="shared" si="22"/>
        <v>622</v>
      </c>
      <c r="L172" s="25">
        <f t="shared" si="23"/>
        <v>350</v>
      </c>
      <c r="M172" s="23">
        <f t="shared" si="24"/>
        <v>0.5501607717041801</v>
      </c>
      <c r="N172" s="26">
        <f t="shared" si="25"/>
        <v>0.6</v>
      </c>
      <c r="O172" s="21">
        <v>538</v>
      </c>
      <c r="P172" s="23">
        <f t="shared" si="26"/>
        <v>0.5501607717041801</v>
      </c>
      <c r="Q172" s="23">
        <f t="shared" si="27"/>
        <v>0.41513771704180064</v>
      </c>
      <c r="R172" s="21">
        <f t="shared" si="28"/>
        <v>81520.593495498397</v>
      </c>
      <c r="S172" s="27">
        <f t="shared" si="29"/>
        <v>57064.415446848878</v>
      </c>
    </row>
    <row r="173" spans="1:19" x14ac:dyDescent="0.3">
      <c r="A173" t="s">
        <v>208</v>
      </c>
      <c r="B173" t="s">
        <v>38</v>
      </c>
      <c r="C173">
        <v>1</v>
      </c>
      <c r="D173" s="21">
        <v>1800</v>
      </c>
      <c r="E173">
        <f t="shared" si="20"/>
        <v>0.97299999999999998</v>
      </c>
      <c r="F173" s="22">
        <f t="shared" si="21"/>
        <v>21016.799999999999</v>
      </c>
      <c r="G173" s="21">
        <v>288</v>
      </c>
      <c r="H173" s="23">
        <v>0.2329</v>
      </c>
      <c r="I173" s="21">
        <v>89</v>
      </c>
      <c r="J173" s="24">
        <v>390</v>
      </c>
      <c r="K173" s="25">
        <f t="shared" si="22"/>
        <v>301</v>
      </c>
      <c r="L173" s="25">
        <f t="shared" si="23"/>
        <v>199</v>
      </c>
      <c r="M173" s="23">
        <f t="shared" si="24"/>
        <v>0.62890365448504992</v>
      </c>
      <c r="N173" s="26">
        <f t="shared" si="25"/>
        <v>0.2329</v>
      </c>
      <c r="O173" s="21">
        <v>288</v>
      </c>
      <c r="P173" s="23">
        <f t="shared" si="26"/>
        <v>0.62890365448504992</v>
      </c>
      <c r="Q173" s="23">
        <f t="shared" si="27"/>
        <v>0.35279697674418603</v>
      </c>
      <c r="R173" s="21">
        <f t="shared" si="28"/>
        <v>37086.018195348843</v>
      </c>
      <c r="S173" s="27">
        <f t="shared" si="29"/>
        <v>25960.21273674419</v>
      </c>
    </row>
    <row r="174" spans="1:19" x14ac:dyDescent="0.3">
      <c r="A174" t="s">
        <v>209</v>
      </c>
      <c r="B174" t="s">
        <v>38</v>
      </c>
      <c r="C174">
        <v>2</v>
      </c>
      <c r="D174" s="21">
        <v>3000</v>
      </c>
      <c r="E174">
        <f t="shared" si="20"/>
        <v>0.97299999999999998</v>
      </c>
      <c r="F174" s="22">
        <f t="shared" si="21"/>
        <v>35028</v>
      </c>
      <c r="G174" s="21">
        <v>415</v>
      </c>
      <c r="H174" s="23">
        <v>0.40820000000000001</v>
      </c>
      <c r="I174" s="21">
        <v>193</v>
      </c>
      <c r="J174" s="24">
        <v>648</v>
      </c>
      <c r="K174" s="25">
        <f t="shared" si="22"/>
        <v>455</v>
      </c>
      <c r="L174" s="25">
        <f t="shared" si="23"/>
        <v>222</v>
      </c>
      <c r="M174" s="23">
        <f t="shared" si="24"/>
        <v>0.49032967032967034</v>
      </c>
      <c r="N174" s="26">
        <f t="shared" si="25"/>
        <v>0.40820000000000001</v>
      </c>
      <c r="O174" s="21">
        <v>415</v>
      </c>
      <c r="P174" s="23">
        <f t="shared" si="26"/>
        <v>0.49032967032967034</v>
      </c>
      <c r="Q174" s="23">
        <f t="shared" si="27"/>
        <v>0.46250600000000003</v>
      </c>
      <c r="R174" s="21">
        <f t="shared" si="28"/>
        <v>70058.096350000007</v>
      </c>
      <c r="S174" s="27">
        <f t="shared" si="29"/>
        <v>49040.667444999999</v>
      </c>
    </row>
    <row r="175" spans="1:19" x14ac:dyDescent="0.3">
      <c r="A175" t="s">
        <v>210</v>
      </c>
      <c r="B175" t="s">
        <v>44</v>
      </c>
      <c r="C175">
        <v>1</v>
      </c>
      <c r="D175" s="21">
        <v>2000</v>
      </c>
      <c r="E175">
        <f t="shared" si="20"/>
        <v>0.97299999999999998</v>
      </c>
      <c r="F175" s="22">
        <f t="shared" si="21"/>
        <v>23352</v>
      </c>
      <c r="G175" s="21">
        <v>387</v>
      </c>
      <c r="H175" s="23">
        <v>0.32600000000000001</v>
      </c>
      <c r="I175" s="21">
        <v>193</v>
      </c>
      <c r="J175" s="24">
        <v>600</v>
      </c>
      <c r="K175" s="25">
        <f t="shared" si="22"/>
        <v>407</v>
      </c>
      <c r="L175" s="25">
        <f t="shared" si="23"/>
        <v>194</v>
      </c>
      <c r="M175" s="23">
        <f t="shared" si="24"/>
        <v>0.48132678132678142</v>
      </c>
      <c r="N175" s="26">
        <f t="shared" si="25"/>
        <v>0.32600000000000001</v>
      </c>
      <c r="O175" s="21">
        <v>387</v>
      </c>
      <c r="P175" s="23">
        <f t="shared" si="26"/>
        <v>0.48132678132678142</v>
      </c>
      <c r="Q175" s="23">
        <f t="shared" si="27"/>
        <v>0.46963358722358717</v>
      </c>
      <c r="R175" s="21">
        <f t="shared" si="28"/>
        <v>66338.092363267817</v>
      </c>
      <c r="S175" s="27">
        <f t="shared" si="29"/>
        <v>46436.664654287466</v>
      </c>
    </row>
    <row r="176" spans="1:19" x14ac:dyDescent="0.3">
      <c r="A176" t="s">
        <v>211</v>
      </c>
      <c r="B176" t="s">
        <v>44</v>
      </c>
      <c r="C176">
        <v>2</v>
      </c>
      <c r="D176" s="21">
        <v>2950</v>
      </c>
      <c r="E176">
        <f t="shared" si="20"/>
        <v>0.97299999999999998</v>
      </c>
      <c r="F176" s="22">
        <f t="shared" si="21"/>
        <v>34444.199999999997</v>
      </c>
      <c r="G176" s="21">
        <v>575</v>
      </c>
      <c r="H176" s="23">
        <v>0.38900000000000001</v>
      </c>
      <c r="I176" s="21">
        <v>192</v>
      </c>
      <c r="J176" s="24">
        <v>829</v>
      </c>
      <c r="K176" s="25">
        <f t="shared" si="22"/>
        <v>637</v>
      </c>
      <c r="L176" s="25">
        <f t="shared" si="23"/>
        <v>383</v>
      </c>
      <c r="M176" s="23">
        <f t="shared" si="24"/>
        <v>0.58100470957613826</v>
      </c>
      <c r="N176" s="26">
        <f t="shared" si="25"/>
        <v>0.38900000000000001</v>
      </c>
      <c r="O176" s="21">
        <v>575</v>
      </c>
      <c r="P176" s="23">
        <f t="shared" si="26"/>
        <v>0.58100470957613826</v>
      </c>
      <c r="Q176" s="23">
        <f t="shared" si="27"/>
        <v>0.39071857142857136</v>
      </c>
      <c r="R176" s="21">
        <f t="shared" si="28"/>
        <v>82002.060178571424</v>
      </c>
      <c r="S176" s="27">
        <f t="shared" si="29"/>
        <v>57401.442124999994</v>
      </c>
    </row>
    <row r="177" spans="1:19" x14ac:dyDescent="0.3">
      <c r="A177" t="s">
        <v>212</v>
      </c>
      <c r="B177" t="s">
        <v>44</v>
      </c>
      <c r="C177">
        <v>2</v>
      </c>
      <c r="D177" s="21">
        <v>3000</v>
      </c>
      <c r="E177">
        <f t="shared" si="20"/>
        <v>0.97299999999999998</v>
      </c>
      <c r="F177" s="22">
        <f t="shared" si="21"/>
        <v>35028</v>
      </c>
      <c r="G177" s="21">
        <v>620</v>
      </c>
      <c r="H177" s="23">
        <v>0.29320000000000002</v>
      </c>
      <c r="I177" s="21">
        <v>195</v>
      </c>
      <c r="J177" s="24">
        <v>752</v>
      </c>
      <c r="K177" s="25">
        <f t="shared" si="22"/>
        <v>557</v>
      </c>
      <c r="L177" s="25">
        <f t="shared" si="23"/>
        <v>425</v>
      </c>
      <c r="M177" s="23">
        <f t="shared" si="24"/>
        <v>0.71041292639138243</v>
      </c>
      <c r="N177" s="26">
        <f t="shared" si="25"/>
        <v>0.29320000000000002</v>
      </c>
      <c r="O177" s="21">
        <v>620</v>
      </c>
      <c r="P177" s="23">
        <f t="shared" si="26"/>
        <v>0.71041292639138243</v>
      </c>
      <c r="Q177" s="23">
        <f t="shared" si="27"/>
        <v>0.28826608617594263</v>
      </c>
      <c r="R177" s="21">
        <f t="shared" si="28"/>
        <v>65234.615301615813</v>
      </c>
      <c r="S177" s="27">
        <f t="shared" si="29"/>
        <v>45664.230711131066</v>
      </c>
    </row>
    <row r="178" spans="1:19" x14ac:dyDescent="0.3">
      <c r="A178" t="s">
        <v>213</v>
      </c>
      <c r="B178" t="s">
        <v>38</v>
      </c>
      <c r="C178">
        <v>1</v>
      </c>
      <c r="D178" s="21">
        <v>3000</v>
      </c>
      <c r="E178">
        <f t="shared" si="20"/>
        <v>0.97299999999999998</v>
      </c>
      <c r="F178" s="22">
        <f t="shared" si="21"/>
        <v>35028</v>
      </c>
      <c r="G178" s="21">
        <v>235</v>
      </c>
      <c r="H178" s="23">
        <v>0.6411</v>
      </c>
      <c r="I178" s="21">
        <v>80</v>
      </c>
      <c r="J178" s="24">
        <v>469</v>
      </c>
      <c r="K178" s="25">
        <f t="shared" si="22"/>
        <v>389</v>
      </c>
      <c r="L178" s="25">
        <f t="shared" si="23"/>
        <v>155</v>
      </c>
      <c r="M178" s="23">
        <f t="shared" si="24"/>
        <v>0.41876606683804629</v>
      </c>
      <c r="N178" s="26">
        <f t="shared" si="25"/>
        <v>0.6411</v>
      </c>
      <c r="O178" s="21">
        <v>235</v>
      </c>
      <c r="P178" s="23">
        <f t="shared" si="26"/>
        <v>0.41876606683804629</v>
      </c>
      <c r="Q178" s="23">
        <f t="shared" si="27"/>
        <v>0.51916290488431871</v>
      </c>
      <c r="R178" s="21">
        <f t="shared" si="28"/>
        <v>44531.198166452436</v>
      </c>
      <c r="S178" s="27">
        <f t="shared" si="29"/>
        <v>31171.838716516704</v>
      </c>
    </row>
    <row r="179" spans="1:19" x14ac:dyDescent="0.3">
      <c r="A179" t="s">
        <v>214</v>
      </c>
      <c r="B179" t="s">
        <v>38</v>
      </c>
      <c r="C179">
        <v>2</v>
      </c>
      <c r="D179" s="21">
        <v>3900</v>
      </c>
      <c r="E179">
        <f t="shared" si="20"/>
        <v>0.97299999999999998</v>
      </c>
      <c r="F179" s="22">
        <f t="shared" si="21"/>
        <v>45536.4</v>
      </c>
      <c r="G179" s="21">
        <v>284</v>
      </c>
      <c r="H179" s="23">
        <v>0.50409999999999999</v>
      </c>
      <c r="I179" s="21">
        <v>116</v>
      </c>
      <c r="J179" s="24">
        <v>361</v>
      </c>
      <c r="K179" s="25">
        <f t="shared" si="22"/>
        <v>245</v>
      </c>
      <c r="L179" s="25">
        <f t="shared" si="23"/>
        <v>168</v>
      </c>
      <c r="M179" s="23">
        <f t="shared" si="24"/>
        <v>0.64857142857142858</v>
      </c>
      <c r="N179" s="26">
        <f t="shared" si="25"/>
        <v>0.50409999999999999</v>
      </c>
      <c r="O179" s="21">
        <v>284</v>
      </c>
      <c r="P179" s="23">
        <f t="shared" si="26"/>
        <v>0.64857142857142858</v>
      </c>
      <c r="Q179" s="23">
        <f t="shared" si="27"/>
        <v>0.33722600000000003</v>
      </c>
      <c r="R179" s="21">
        <f t="shared" si="28"/>
        <v>34956.847160000005</v>
      </c>
      <c r="S179" s="27">
        <f t="shared" si="29"/>
        <v>24469.793012000002</v>
      </c>
    </row>
    <row r="180" spans="1:19" x14ac:dyDescent="0.3">
      <c r="A180" t="s">
        <v>215</v>
      </c>
      <c r="B180" t="s">
        <v>44</v>
      </c>
      <c r="C180">
        <v>1</v>
      </c>
      <c r="D180" s="21">
        <v>2800</v>
      </c>
      <c r="E180">
        <f t="shared" si="20"/>
        <v>0.97299999999999998</v>
      </c>
      <c r="F180" s="22">
        <f t="shared" si="21"/>
        <v>32692.799999999999</v>
      </c>
      <c r="G180" s="21">
        <v>355</v>
      </c>
      <c r="H180" s="23">
        <v>0.4027</v>
      </c>
      <c r="I180" s="21">
        <v>102</v>
      </c>
      <c r="J180" s="24">
        <v>799</v>
      </c>
      <c r="K180" s="25">
        <f t="shared" si="22"/>
        <v>697</v>
      </c>
      <c r="L180" s="25">
        <f t="shared" si="23"/>
        <v>253</v>
      </c>
      <c r="M180" s="23">
        <f t="shared" si="24"/>
        <v>0.39038737446197991</v>
      </c>
      <c r="N180" s="26">
        <f t="shared" si="25"/>
        <v>0.4027</v>
      </c>
      <c r="O180" s="21">
        <v>355</v>
      </c>
      <c r="P180" s="23">
        <f t="shared" si="26"/>
        <v>0.39038737446197991</v>
      </c>
      <c r="Q180" s="23">
        <f t="shared" si="27"/>
        <v>0.54163031563845054</v>
      </c>
      <c r="R180" s="21">
        <f t="shared" si="28"/>
        <v>70181.748148852232</v>
      </c>
      <c r="S180" s="27">
        <f t="shared" si="29"/>
        <v>49127.223704196556</v>
      </c>
    </row>
    <row r="181" spans="1:19" x14ac:dyDescent="0.3">
      <c r="A181" t="s">
        <v>216</v>
      </c>
      <c r="B181" t="s">
        <v>44</v>
      </c>
      <c r="C181">
        <v>2</v>
      </c>
      <c r="D181" s="21">
        <v>3500</v>
      </c>
      <c r="E181">
        <f t="shared" si="20"/>
        <v>0.97299999999999998</v>
      </c>
      <c r="F181" s="22">
        <f t="shared" si="21"/>
        <v>40866</v>
      </c>
      <c r="G181" s="21">
        <v>436</v>
      </c>
      <c r="H181" s="23">
        <v>0.50680000000000003</v>
      </c>
      <c r="I181" s="21">
        <v>188</v>
      </c>
      <c r="J181" s="24">
        <v>724</v>
      </c>
      <c r="K181" s="25">
        <f t="shared" si="22"/>
        <v>536</v>
      </c>
      <c r="L181" s="25">
        <f t="shared" si="23"/>
        <v>248</v>
      </c>
      <c r="M181" s="23">
        <f t="shared" si="24"/>
        <v>0.47014925373134331</v>
      </c>
      <c r="N181" s="26">
        <f t="shared" si="25"/>
        <v>0.50680000000000003</v>
      </c>
      <c r="O181" s="21">
        <v>436</v>
      </c>
      <c r="P181" s="23">
        <f t="shared" si="26"/>
        <v>0.47014925373134331</v>
      </c>
      <c r="Q181" s="23">
        <f t="shared" si="27"/>
        <v>0.47848283582089551</v>
      </c>
      <c r="R181" s="21">
        <f t="shared" si="28"/>
        <v>76145.758492537308</v>
      </c>
      <c r="S181" s="27">
        <f t="shared" si="29"/>
        <v>53302.03094477611</v>
      </c>
    </row>
    <row r="182" spans="1:19" x14ac:dyDescent="0.3">
      <c r="A182" t="s">
        <v>217</v>
      </c>
      <c r="B182" t="s">
        <v>38</v>
      </c>
      <c r="C182">
        <v>1</v>
      </c>
      <c r="D182" s="21">
        <v>1700</v>
      </c>
      <c r="E182">
        <f t="shared" si="20"/>
        <v>0.97299999999999998</v>
      </c>
      <c r="F182" s="22">
        <f t="shared" si="21"/>
        <v>19849.2</v>
      </c>
      <c r="G182" s="21">
        <v>228</v>
      </c>
      <c r="H182" s="23">
        <v>0.52049999999999996</v>
      </c>
      <c r="I182" s="21">
        <v>98</v>
      </c>
      <c r="J182" s="24">
        <v>432</v>
      </c>
      <c r="K182" s="25">
        <f t="shared" si="22"/>
        <v>334</v>
      </c>
      <c r="L182" s="25">
        <f t="shared" si="23"/>
        <v>130</v>
      </c>
      <c r="M182" s="23">
        <f t="shared" si="24"/>
        <v>0.41137724550898203</v>
      </c>
      <c r="N182" s="26">
        <f t="shared" si="25"/>
        <v>0.52049999999999996</v>
      </c>
      <c r="O182" s="21">
        <v>228</v>
      </c>
      <c r="P182" s="23">
        <f t="shared" si="26"/>
        <v>0.41137724550898203</v>
      </c>
      <c r="Q182" s="23">
        <f t="shared" si="27"/>
        <v>0.52501263473053894</v>
      </c>
      <c r="R182" s="21">
        <f t="shared" si="28"/>
        <v>43691.551462275449</v>
      </c>
      <c r="S182" s="27">
        <f t="shared" si="29"/>
        <v>30584.086023592812</v>
      </c>
    </row>
    <row r="183" spans="1:19" x14ac:dyDescent="0.3">
      <c r="A183" t="s">
        <v>218</v>
      </c>
      <c r="B183" t="s">
        <v>38</v>
      </c>
      <c r="C183">
        <v>1</v>
      </c>
      <c r="D183" s="21">
        <v>2600</v>
      </c>
      <c r="E183">
        <f t="shared" si="20"/>
        <v>0.97299999999999998</v>
      </c>
      <c r="F183" s="22">
        <f t="shared" si="21"/>
        <v>30357.599999999999</v>
      </c>
      <c r="G183" s="21">
        <v>250</v>
      </c>
      <c r="H183" s="23">
        <v>0.36990000000000001</v>
      </c>
      <c r="I183" s="21">
        <v>69</v>
      </c>
      <c r="J183" s="24">
        <v>406</v>
      </c>
      <c r="K183" s="25">
        <f t="shared" si="22"/>
        <v>337</v>
      </c>
      <c r="L183" s="25">
        <f t="shared" si="23"/>
        <v>181</v>
      </c>
      <c r="M183" s="23">
        <f t="shared" si="24"/>
        <v>0.52967359050445106</v>
      </c>
      <c r="N183" s="26">
        <f t="shared" si="25"/>
        <v>0.36990000000000001</v>
      </c>
      <c r="O183" s="21">
        <v>250</v>
      </c>
      <c r="P183" s="23">
        <f t="shared" si="26"/>
        <v>0.52967359050445106</v>
      </c>
      <c r="Q183" s="23">
        <f t="shared" si="27"/>
        <v>0.43135741839762615</v>
      </c>
      <c r="R183" s="21">
        <f t="shared" si="28"/>
        <v>39361.364428783389</v>
      </c>
      <c r="S183" s="27">
        <f t="shared" si="29"/>
        <v>27552.955100148371</v>
      </c>
    </row>
    <row r="184" spans="1:19" x14ac:dyDescent="0.3">
      <c r="A184" t="s">
        <v>219</v>
      </c>
      <c r="B184" t="s">
        <v>38</v>
      </c>
      <c r="C184">
        <v>2</v>
      </c>
      <c r="D184" s="21">
        <v>2695</v>
      </c>
      <c r="E184">
        <f t="shared" si="20"/>
        <v>0.97299999999999998</v>
      </c>
      <c r="F184" s="22">
        <f t="shared" si="21"/>
        <v>31466.82</v>
      </c>
      <c r="G184" s="21">
        <v>443</v>
      </c>
      <c r="H184" s="23">
        <v>0.2356</v>
      </c>
      <c r="I184" s="21">
        <v>265</v>
      </c>
      <c r="J184" s="24">
        <v>534</v>
      </c>
      <c r="K184" s="25">
        <f t="shared" si="22"/>
        <v>269</v>
      </c>
      <c r="L184" s="25">
        <f t="shared" si="23"/>
        <v>178</v>
      </c>
      <c r="M184" s="23">
        <f t="shared" si="24"/>
        <v>0.6293680297397769</v>
      </c>
      <c r="N184" s="26">
        <f t="shared" si="25"/>
        <v>0.2356</v>
      </c>
      <c r="O184" s="21">
        <v>443</v>
      </c>
      <c r="P184" s="23">
        <f t="shared" si="26"/>
        <v>0.6293680297397769</v>
      </c>
      <c r="Q184" s="23">
        <f t="shared" si="27"/>
        <v>0.35242933085501865</v>
      </c>
      <c r="R184" s="21">
        <f t="shared" si="28"/>
        <v>56986.060652602238</v>
      </c>
      <c r="S184" s="27">
        <f t="shared" si="29"/>
        <v>39890.242456821565</v>
      </c>
    </row>
    <row r="185" spans="1:19" x14ac:dyDescent="0.3">
      <c r="A185" t="s">
        <v>220</v>
      </c>
      <c r="B185" t="s">
        <v>44</v>
      </c>
      <c r="C185">
        <v>1</v>
      </c>
      <c r="D185" s="21">
        <v>3000</v>
      </c>
      <c r="E185">
        <f t="shared" si="20"/>
        <v>0.97299999999999998</v>
      </c>
      <c r="F185" s="22">
        <f t="shared" si="21"/>
        <v>35028</v>
      </c>
      <c r="G185" s="21">
        <v>343</v>
      </c>
      <c r="H185" s="23">
        <v>0.58079999999999998</v>
      </c>
      <c r="I185" s="21">
        <v>158</v>
      </c>
      <c r="J185" s="24">
        <v>706</v>
      </c>
      <c r="K185" s="25">
        <f t="shared" si="22"/>
        <v>548</v>
      </c>
      <c r="L185" s="25">
        <f t="shared" si="23"/>
        <v>185</v>
      </c>
      <c r="M185" s="23">
        <f t="shared" si="24"/>
        <v>0.37007299270072991</v>
      </c>
      <c r="N185" s="26">
        <f t="shared" si="25"/>
        <v>0.58079999999999998</v>
      </c>
      <c r="O185" s="21">
        <v>343</v>
      </c>
      <c r="P185" s="23">
        <f t="shared" si="26"/>
        <v>0.37007299270072991</v>
      </c>
      <c r="Q185" s="23">
        <f t="shared" si="27"/>
        <v>0.55771321167883214</v>
      </c>
      <c r="R185" s="21">
        <f t="shared" si="28"/>
        <v>69822.905536131395</v>
      </c>
      <c r="S185" s="27">
        <f t="shared" si="29"/>
        <v>48876.033875291971</v>
      </c>
    </row>
    <row r="186" spans="1:19" x14ac:dyDescent="0.3">
      <c r="A186" t="s">
        <v>221</v>
      </c>
      <c r="B186" t="s">
        <v>44</v>
      </c>
      <c r="C186">
        <v>2</v>
      </c>
      <c r="D186" s="21">
        <v>4000</v>
      </c>
      <c r="E186">
        <f t="shared" si="20"/>
        <v>0.97299999999999998</v>
      </c>
      <c r="F186" s="22">
        <f t="shared" si="21"/>
        <v>46704</v>
      </c>
      <c r="G186" s="21">
        <v>739</v>
      </c>
      <c r="H186" s="23">
        <v>1.9199999999999998E-2</v>
      </c>
      <c r="I186" s="21">
        <v>306</v>
      </c>
      <c r="J186" s="24">
        <v>781</v>
      </c>
      <c r="K186" s="25">
        <f t="shared" si="22"/>
        <v>475</v>
      </c>
      <c r="L186" s="25">
        <f t="shared" si="23"/>
        <v>433</v>
      </c>
      <c r="M186" s="23">
        <f t="shared" si="24"/>
        <v>0.82926315789473692</v>
      </c>
      <c r="N186" s="26">
        <f t="shared" si="25"/>
        <v>1.9199999999999998E-2</v>
      </c>
      <c r="O186" s="21">
        <v>739</v>
      </c>
      <c r="P186" s="23">
        <f t="shared" si="26"/>
        <v>0.82926315789473692</v>
      </c>
      <c r="Q186" s="23">
        <f t="shared" si="27"/>
        <v>0.19417235789473686</v>
      </c>
      <c r="R186" s="21">
        <f t="shared" si="28"/>
        <v>52375.080956736849</v>
      </c>
      <c r="S186" s="27">
        <f t="shared" si="29"/>
        <v>36662.556669715792</v>
      </c>
    </row>
    <row r="187" spans="1:19" x14ac:dyDescent="0.3">
      <c r="A187" t="s">
        <v>222</v>
      </c>
      <c r="B187" t="s">
        <v>38</v>
      </c>
      <c r="C187">
        <v>1</v>
      </c>
      <c r="D187" s="21">
        <v>2295</v>
      </c>
      <c r="E187">
        <f t="shared" si="20"/>
        <v>0.97299999999999998</v>
      </c>
      <c r="F187" s="22">
        <f t="shared" si="21"/>
        <v>26796.42</v>
      </c>
      <c r="G187" s="21">
        <v>270</v>
      </c>
      <c r="H187" s="23">
        <v>0.46850000000000003</v>
      </c>
      <c r="I187" s="21">
        <v>100</v>
      </c>
      <c r="J187" s="24">
        <v>469</v>
      </c>
      <c r="K187" s="25">
        <f t="shared" si="22"/>
        <v>369</v>
      </c>
      <c r="L187" s="25">
        <f t="shared" si="23"/>
        <v>170</v>
      </c>
      <c r="M187" s="23">
        <f t="shared" si="24"/>
        <v>0.46856368563685635</v>
      </c>
      <c r="N187" s="26">
        <f t="shared" si="25"/>
        <v>0.46850000000000003</v>
      </c>
      <c r="O187" s="21">
        <v>270</v>
      </c>
      <c r="P187" s="23">
        <f t="shared" si="26"/>
        <v>0.46856368563685635</v>
      </c>
      <c r="Q187" s="23">
        <f t="shared" si="27"/>
        <v>0.47973813008130084</v>
      </c>
      <c r="R187" s="21">
        <f t="shared" si="28"/>
        <v>47278.192719512197</v>
      </c>
      <c r="S187" s="27">
        <f t="shared" si="29"/>
        <v>33094.734903658536</v>
      </c>
    </row>
    <row r="188" spans="1:19" x14ac:dyDescent="0.3">
      <c r="A188" t="s">
        <v>223</v>
      </c>
      <c r="B188" t="s">
        <v>38</v>
      </c>
      <c r="C188">
        <v>2</v>
      </c>
      <c r="D188" s="21">
        <v>3000</v>
      </c>
      <c r="E188">
        <f t="shared" si="20"/>
        <v>0.97299999999999998</v>
      </c>
      <c r="F188" s="22">
        <f t="shared" si="21"/>
        <v>35028</v>
      </c>
      <c r="G188" s="21">
        <v>424</v>
      </c>
      <c r="H188" s="23">
        <v>0.34250000000000003</v>
      </c>
      <c r="I188" s="21">
        <v>270</v>
      </c>
      <c r="J188" s="24">
        <v>543</v>
      </c>
      <c r="K188" s="25">
        <f t="shared" si="22"/>
        <v>273</v>
      </c>
      <c r="L188" s="25">
        <f t="shared" si="23"/>
        <v>154</v>
      </c>
      <c r="M188" s="23">
        <f t="shared" si="24"/>
        <v>0.55128205128205132</v>
      </c>
      <c r="N188" s="26">
        <f t="shared" si="25"/>
        <v>0.34250000000000003</v>
      </c>
      <c r="O188" s="21">
        <v>424</v>
      </c>
      <c r="P188" s="23">
        <f t="shared" si="26"/>
        <v>0.55128205128205132</v>
      </c>
      <c r="Q188" s="23">
        <f t="shared" si="27"/>
        <v>0.41425000000000001</v>
      </c>
      <c r="R188" s="21">
        <f t="shared" si="28"/>
        <v>64109.33</v>
      </c>
      <c r="S188" s="27">
        <f t="shared" si="29"/>
        <v>44876.530999999995</v>
      </c>
    </row>
    <row r="189" spans="1:19" x14ac:dyDescent="0.3">
      <c r="A189" t="s">
        <v>224</v>
      </c>
      <c r="B189" t="s">
        <v>44</v>
      </c>
      <c r="C189">
        <v>1</v>
      </c>
      <c r="D189" s="21">
        <v>3300</v>
      </c>
      <c r="E189">
        <f t="shared" si="20"/>
        <v>0.97299999999999998</v>
      </c>
      <c r="F189" s="22">
        <f t="shared" si="21"/>
        <v>38530.799999999996</v>
      </c>
      <c r="G189" s="21">
        <v>980</v>
      </c>
      <c r="H189" s="23">
        <v>0.2712</v>
      </c>
      <c r="I189" s="21">
        <v>283</v>
      </c>
      <c r="J189" s="24">
        <v>1261</v>
      </c>
      <c r="K189" s="25">
        <f t="shared" si="22"/>
        <v>978</v>
      </c>
      <c r="L189" s="25">
        <f t="shared" si="23"/>
        <v>697</v>
      </c>
      <c r="M189" s="23">
        <f t="shared" si="24"/>
        <v>0.67014314928425356</v>
      </c>
      <c r="N189" s="26">
        <f t="shared" si="25"/>
        <v>0.2712</v>
      </c>
      <c r="O189" s="21">
        <v>980</v>
      </c>
      <c r="P189" s="23">
        <f t="shared" si="26"/>
        <v>0.67014314928425356</v>
      </c>
      <c r="Q189" s="23">
        <f t="shared" si="27"/>
        <v>0.32014766871165645</v>
      </c>
      <c r="R189" s="21">
        <f t="shared" si="28"/>
        <v>114516.82109815952</v>
      </c>
      <c r="S189" s="27">
        <f t="shared" si="29"/>
        <v>80161.774768711664</v>
      </c>
    </row>
    <row r="190" spans="1:19" x14ac:dyDescent="0.3">
      <c r="A190" t="s">
        <v>225</v>
      </c>
      <c r="B190" t="s">
        <v>38</v>
      </c>
      <c r="C190">
        <v>1</v>
      </c>
      <c r="D190" s="21">
        <v>3000</v>
      </c>
      <c r="E190">
        <f t="shared" si="20"/>
        <v>0.97299999999999998</v>
      </c>
      <c r="F190" s="22">
        <f t="shared" si="21"/>
        <v>35028</v>
      </c>
      <c r="G190" s="21">
        <v>337</v>
      </c>
      <c r="H190" s="23">
        <v>0.46300000000000002</v>
      </c>
      <c r="I190" s="21">
        <v>87</v>
      </c>
      <c r="J190" s="24">
        <v>512</v>
      </c>
      <c r="K190" s="25">
        <f t="shared" si="22"/>
        <v>425</v>
      </c>
      <c r="L190" s="25">
        <f t="shared" si="23"/>
        <v>250</v>
      </c>
      <c r="M190" s="23">
        <f t="shared" si="24"/>
        <v>0.57058823529411762</v>
      </c>
      <c r="N190" s="26">
        <f t="shared" si="25"/>
        <v>0.46300000000000002</v>
      </c>
      <c r="O190" s="21">
        <v>337</v>
      </c>
      <c r="P190" s="23">
        <f t="shared" si="26"/>
        <v>0.57058823529411762</v>
      </c>
      <c r="Q190" s="23">
        <f t="shared" si="27"/>
        <v>0.39896529411764714</v>
      </c>
      <c r="R190" s="21">
        <f t="shared" si="28"/>
        <v>49074.726002941185</v>
      </c>
      <c r="S190" s="27">
        <f t="shared" si="29"/>
        <v>34352.308202058826</v>
      </c>
    </row>
    <row r="191" spans="1:19" x14ac:dyDescent="0.3">
      <c r="A191" t="s">
        <v>226</v>
      </c>
      <c r="B191" t="s">
        <v>38</v>
      </c>
      <c r="C191">
        <v>2</v>
      </c>
      <c r="D191" s="21">
        <v>3200</v>
      </c>
      <c r="E191">
        <f t="shared" si="20"/>
        <v>0.97299999999999998</v>
      </c>
      <c r="F191" s="22">
        <f t="shared" si="21"/>
        <v>37363.199999999997</v>
      </c>
      <c r="G191" s="21">
        <v>154</v>
      </c>
      <c r="H191" s="23">
        <v>0.67949999999999999</v>
      </c>
      <c r="I191" s="21">
        <v>154</v>
      </c>
      <c r="J191" s="24">
        <v>480</v>
      </c>
      <c r="K191" s="25">
        <f t="shared" si="22"/>
        <v>326</v>
      </c>
      <c r="L191" s="25">
        <f t="shared" si="23"/>
        <v>0</v>
      </c>
      <c r="M191" s="23">
        <f t="shared" si="24"/>
        <v>0.1</v>
      </c>
      <c r="N191" s="26">
        <f t="shared" si="25"/>
        <v>0.67949999999999999</v>
      </c>
      <c r="O191" s="21">
        <v>154</v>
      </c>
      <c r="P191" s="23">
        <f t="shared" si="26"/>
        <v>0.1</v>
      </c>
      <c r="Q191" s="23">
        <f t="shared" si="27"/>
        <v>0.77153000000000005</v>
      </c>
      <c r="R191" s="21">
        <f t="shared" si="28"/>
        <v>43367.701300000001</v>
      </c>
      <c r="S191" s="27">
        <f t="shared" si="29"/>
        <v>30357.390909999998</v>
      </c>
    </row>
    <row r="192" spans="1:19" x14ac:dyDescent="0.3">
      <c r="A192" t="s">
        <v>227</v>
      </c>
      <c r="B192" t="s">
        <v>38</v>
      </c>
      <c r="C192">
        <v>2</v>
      </c>
      <c r="D192" s="21">
        <v>4500</v>
      </c>
      <c r="E192">
        <f t="shared" si="20"/>
        <v>0.97299999999999998</v>
      </c>
      <c r="F192" s="22">
        <f t="shared" si="21"/>
        <v>52542</v>
      </c>
      <c r="G192" s="21">
        <v>432</v>
      </c>
      <c r="H192" s="23">
        <v>0.68220000000000003</v>
      </c>
      <c r="I192" s="21">
        <v>273</v>
      </c>
      <c r="J192" s="24">
        <v>853</v>
      </c>
      <c r="K192" s="25">
        <f t="shared" si="22"/>
        <v>580</v>
      </c>
      <c r="L192" s="25">
        <f t="shared" si="23"/>
        <v>159</v>
      </c>
      <c r="M192" s="23">
        <f t="shared" si="24"/>
        <v>0.31931034482758625</v>
      </c>
      <c r="N192" s="26">
        <f t="shared" si="25"/>
        <v>0.68220000000000003</v>
      </c>
      <c r="O192" s="21">
        <v>432</v>
      </c>
      <c r="P192" s="23">
        <f t="shared" si="26"/>
        <v>0.31931034482758625</v>
      </c>
      <c r="Q192" s="23">
        <f t="shared" si="27"/>
        <v>0.59790199999999993</v>
      </c>
      <c r="R192" s="21">
        <f t="shared" si="28"/>
        <v>94277.187359999996</v>
      </c>
      <c r="S192" s="27">
        <f t="shared" si="29"/>
        <v>65994.031151999996</v>
      </c>
    </row>
    <row r="193" spans="1:19" x14ac:dyDescent="0.3">
      <c r="A193" t="s">
        <v>228</v>
      </c>
      <c r="B193" t="s">
        <v>38</v>
      </c>
      <c r="C193">
        <v>1</v>
      </c>
      <c r="D193" s="21">
        <v>800</v>
      </c>
      <c r="E193">
        <f t="shared" si="20"/>
        <v>0.97299999999999998</v>
      </c>
      <c r="F193" s="22">
        <f t="shared" si="21"/>
        <v>9340.7999999999993</v>
      </c>
      <c r="G193" s="21">
        <v>104</v>
      </c>
      <c r="H193" s="23">
        <v>0.56989999999999996</v>
      </c>
      <c r="I193" s="21">
        <v>53</v>
      </c>
      <c r="J193" s="24">
        <v>188</v>
      </c>
      <c r="K193" s="25">
        <f t="shared" si="22"/>
        <v>135</v>
      </c>
      <c r="L193" s="25">
        <f t="shared" si="23"/>
        <v>51</v>
      </c>
      <c r="M193" s="23">
        <f t="shared" si="24"/>
        <v>0.40222222222222226</v>
      </c>
      <c r="N193" s="26">
        <f t="shared" si="25"/>
        <v>0.56989999999999996</v>
      </c>
      <c r="O193" s="21">
        <v>104</v>
      </c>
      <c r="P193" s="23">
        <f t="shared" si="26"/>
        <v>0.40222222222222226</v>
      </c>
      <c r="Q193" s="23">
        <f t="shared" si="27"/>
        <v>0.53226066666666672</v>
      </c>
      <c r="R193" s="21">
        <f t="shared" si="28"/>
        <v>20204.614906666673</v>
      </c>
      <c r="S193" s="27">
        <f t="shared" si="29"/>
        <v>14143.23043466667</v>
      </c>
    </row>
    <row r="194" spans="1:19" x14ac:dyDescent="0.3">
      <c r="A194" t="s">
        <v>229</v>
      </c>
      <c r="B194" t="s">
        <v>44</v>
      </c>
      <c r="C194">
        <v>1</v>
      </c>
      <c r="D194" s="21">
        <v>4500</v>
      </c>
      <c r="E194">
        <f t="shared" si="20"/>
        <v>0.97299999999999998</v>
      </c>
      <c r="F194" s="22">
        <f t="shared" si="21"/>
        <v>52542</v>
      </c>
      <c r="G194" s="21">
        <v>200</v>
      </c>
      <c r="H194" s="23">
        <v>0.86850000000000005</v>
      </c>
      <c r="I194" s="21">
        <v>103</v>
      </c>
      <c r="J194" s="24">
        <v>807</v>
      </c>
      <c r="K194" s="25">
        <f t="shared" si="22"/>
        <v>704</v>
      </c>
      <c r="L194" s="25">
        <f t="shared" si="23"/>
        <v>97</v>
      </c>
      <c r="M194" s="23">
        <f t="shared" si="24"/>
        <v>0.21022727272727276</v>
      </c>
      <c r="N194" s="26">
        <f t="shared" si="25"/>
        <v>0.86850000000000005</v>
      </c>
      <c r="O194" s="21">
        <v>200</v>
      </c>
      <c r="P194" s="23">
        <f t="shared" si="26"/>
        <v>0.21022727272727276</v>
      </c>
      <c r="Q194" s="23">
        <f t="shared" si="27"/>
        <v>0.68426306818181815</v>
      </c>
      <c r="R194" s="21">
        <f t="shared" si="28"/>
        <v>49951.203977272737</v>
      </c>
      <c r="S194" s="27">
        <f t="shared" si="29"/>
        <v>34965.842784090913</v>
      </c>
    </row>
    <row r="195" spans="1:19" x14ac:dyDescent="0.3">
      <c r="A195" t="s">
        <v>230</v>
      </c>
      <c r="B195" t="s">
        <v>44</v>
      </c>
      <c r="C195">
        <v>2</v>
      </c>
      <c r="D195" s="21">
        <v>5500</v>
      </c>
      <c r="E195">
        <f t="shared" si="20"/>
        <v>0.97299999999999998</v>
      </c>
      <c r="F195" s="22">
        <f t="shared" si="21"/>
        <v>64218</v>
      </c>
      <c r="G195" s="21">
        <v>428</v>
      </c>
      <c r="H195" s="23">
        <v>0.52329999999999999</v>
      </c>
      <c r="I195" s="21">
        <v>200</v>
      </c>
      <c r="J195" s="24">
        <v>770</v>
      </c>
      <c r="K195" s="25">
        <f t="shared" si="22"/>
        <v>570</v>
      </c>
      <c r="L195" s="25">
        <f t="shared" si="23"/>
        <v>228</v>
      </c>
      <c r="M195" s="23">
        <f t="shared" si="24"/>
        <v>0.42000000000000004</v>
      </c>
      <c r="N195" s="26">
        <f t="shared" si="25"/>
        <v>0.52329999999999999</v>
      </c>
      <c r="O195" s="21">
        <v>428</v>
      </c>
      <c r="P195" s="23">
        <f t="shared" si="26"/>
        <v>0.42000000000000004</v>
      </c>
      <c r="Q195" s="23">
        <f t="shared" si="27"/>
        <v>0.51818600000000004</v>
      </c>
      <c r="R195" s="21">
        <f t="shared" si="28"/>
        <v>80951.016920000009</v>
      </c>
      <c r="S195" s="27">
        <f t="shared" si="29"/>
        <v>56665.711844000005</v>
      </c>
    </row>
    <row r="196" spans="1:19" x14ac:dyDescent="0.3">
      <c r="A196" t="s">
        <v>231</v>
      </c>
      <c r="B196" t="s">
        <v>38</v>
      </c>
      <c r="C196">
        <v>1</v>
      </c>
      <c r="D196" s="21">
        <v>3500</v>
      </c>
      <c r="E196">
        <f t="shared" si="20"/>
        <v>0.97299999999999998</v>
      </c>
      <c r="F196" s="22">
        <f t="shared" si="21"/>
        <v>40866</v>
      </c>
      <c r="G196" s="21">
        <v>576</v>
      </c>
      <c r="H196" s="23">
        <v>0.46029999999999999</v>
      </c>
      <c r="I196" s="21">
        <v>151</v>
      </c>
      <c r="J196" s="24">
        <v>890</v>
      </c>
      <c r="K196" s="25">
        <f t="shared" si="22"/>
        <v>739</v>
      </c>
      <c r="L196" s="25">
        <f t="shared" si="23"/>
        <v>425</v>
      </c>
      <c r="M196" s="23">
        <f t="shared" si="24"/>
        <v>0.56008119079837615</v>
      </c>
      <c r="N196" s="26">
        <f t="shared" si="25"/>
        <v>0.46029999999999999</v>
      </c>
      <c r="O196" s="21">
        <v>576</v>
      </c>
      <c r="P196" s="23">
        <f t="shared" si="26"/>
        <v>0.56008119079837615</v>
      </c>
      <c r="Q196" s="23">
        <f t="shared" si="27"/>
        <v>0.40728372124492562</v>
      </c>
      <c r="R196" s="21">
        <f t="shared" si="28"/>
        <v>85627.329554533164</v>
      </c>
      <c r="S196" s="27">
        <f t="shared" si="29"/>
        <v>59939.130688173209</v>
      </c>
    </row>
    <row r="197" spans="1:19" x14ac:dyDescent="0.3">
      <c r="A197" t="s">
        <v>232</v>
      </c>
      <c r="B197" t="s">
        <v>38</v>
      </c>
      <c r="C197">
        <v>2</v>
      </c>
      <c r="D197" s="21">
        <v>4000</v>
      </c>
      <c r="E197">
        <f t="shared" ref="E197:E247" si="30">E$2</f>
        <v>0.97299999999999998</v>
      </c>
      <c r="F197" s="22">
        <f t="shared" ref="F197:F247" si="31">$D197*12*$E197</f>
        <v>46704</v>
      </c>
      <c r="G197" s="21">
        <v>560</v>
      </c>
      <c r="H197" s="23">
        <v>0.35339999999999999</v>
      </c>
      <c r="I197" s="21">
        <v>218</v>
      </c>
      <c r="J197" s="24">
        <v>681</v>
      </c>
      <c r="K197" s="25">
        <f t="shared" ref="K197:K247" si="32">$J197-$I197</f>
        <v>463</v>
      </c>
      <c r="L197" s="25">
        <f t="shared" ref="L197:L247" si="33">$G197-$I197</f>
        <v>342</v>
      </c>
      <c r="M197" s="23">
        <f t="shared" ref="M197:M247" si="34">0.1+0.8*$L197/K197</f>
        <v>0.69092872570194386</v>
      </c>
      <c r="N197" s="26">
        <f t="shared" ref="N197:N247" si="35">$H197</f>
        <v>0.35339999999999999</v>
      </c>
      <c r="O197" s="21">
        <v>560</v>
      </c>
      <c r="P197" s="23">
        <f t="shared" ref="P197:P247" si="36">0.1+0.8*($O197-$I197)/($K197)</f>
        <v>0.69092872570194386</v>
      </c>
      <c r="Q197" s="23">
        <f t="shared" ref="Q197:Q247" si="37">0.8507-0.7917*$P197</f>
        <v>0.30369172786177112</v>
      </c>
      <c r="R197" s="21">
        <f t="shared" ref="R197:R247" si="38">365*($I197+($P197-0.1)*$K197/0.8)*Q197</f>
        <v>62074.589174946021</v>
      </c>
      <c r="S197" s="27">
        <f t="shared" ref="S197:S247" si="39">$R197*(1-$S$1)</f>
        <v>43452.212422462209</v>
      </c>
    </row>
    <row r="198" spans="1:19" x14ac:dyDescent="0.3">
      <c r="A198" t="s">
        <v>233</v>
      </c>
      <c r="B198" t="s">
        <v>44</v>
      </c>
      <c r="C198">
        <v>1</v>
      </c>
      <c r="D198" s="21">
        <v>2500</v>
      </c>
      <c r="E198">
        <f t="shared" si="30"/>
        <v>0.97299999999999998</v>
      </c>
      <c r="F198" s="22">
        <f t="shared" si="31"/>
        <v>29190</v>
      </c>
      <c r="G198" s="21">
        <v>490</v>
      </c>
      <c r="H198" s="23">
        <v>0.2301</v>
      </c>
      <c r="I198" s="21">
        <v>186</v>
      </c>
      <c r="J198" s="24">
        <v>578</v>
      </c>
      <c r="K198" s="25">
        <f t="shared" si="32"/>
        <v>392</v>
      </c>
      <c r="L198" s="25">
        <f t="shared" si="33"/>
        <v>304</v>
      </c>
      <c r="M198" s="23">
        <f t="shared" si="34"/>
        <v>0.7204081632653061</v>
      </c>
      <c r="N198" s="26">
        <f t="shared" si="35"/>
        <v>0.2301</v>
      </c>
      <c r="O198" s="21">
        <v>490</v>
      </c>
      <c r="P198" s="23">
        <f t="shared" si="36"/>
        <v>0.7204081632653061</v>
      </c>
      <c r="Q198" s="23">
        <f t="shared" si="37"/>
        <v>0.28035285714285718</v>
      </c>
      <c r="R198" s="21">
        <f t="shared" si="38"/>
        <v>50141.108500000002</v>
      </c>
      <c r="S198" s="27">
        <f t="shared" si="39"/>
        <v>35098.775949999996</v>
      </c>
    </row>
    <row r="199" spans="1:19" x14ac:dyDescent="0.3">
      <c r="A199" t="s">
        <v>234</v>
      </c>
      <c r="B199" t="s">
        <v>38</v>
      </c>
      <c r="C199">
        <v>1</v>
      </c>
      <c r="D199" s="21">
        <v>3000</v>
      </c>
      <c r="E199">
        <f t="shared" si="30"/>
        <v>0.97299999999999998</v>
      </c>
      <c r="F199" s="22">
        <f t="shared" si="31"/>
        <v>35028</v>
      </c>
      <c r="G199" s="21">
        <v>288</v>
      </c>
      <c r="H199" s="23">
        <v>0.49859999999999999</v>
      </c>
      <c r="I199" s="21">
        <v>109</v>
      </c>
      <c r="J199" s="24">
        <v>640</v>
      </c>
      <c r="K199" s="25">
        <f t="shared" si="32"/>
        <v>531</v>
      </c>
      <c r="L199" s="25">
        <f t="shared" si="33"/>
        <v>179</v>
      </c>
      <c r="M199" s="23">
        <f t="shared" si="34"/>
        <v>0.36967984934086628</v>
      </c>
      <c r="N199" s="26">
        <f t="shared" si="35"/>
        <v>0.49859999999999999</v>
      </c>
      <c r="O199" s="21">
        <v>288</v>
      </c>
      <c r="P199" s="23">
        <f t="shared" si="36"/>
        <v>0.36967984934086628</v>
      </c>
      <c r="Q199" s="23">
        <f t="shared" si="37"/>
        <v>0.55802446327683619</v>
      </c>
      <c r="R199" s="21">
        <f t="shared" si="38"/>
        <v>58659.531579661023</v>
      </c>
      <c r="S199" s="27">
        <f t="shared" si="39"/>
        <v>41061.672105762715</v>
      </c>
    </row>
    <row r="200" spans="1:19" x14ac:dyDescent="0.3">
      <c r="A200" t="s">
        <v>235</v>
      </c>
      <c r="B200" t="s">
        <v>38</v>
      </c>
      <c r="C200">
        <v>2</v>
      </c>
      <c r="D200" s="21">
        <v>5600</v>
      </c>
      <c r="E200">
        <f t="shared" si="30"/>
        <v>0.97299999999999998</v>
      </c>
      <c r="F200" s="22">
        <f t="shared" si="31"/>
        <v>65385.599999999999</v>
      </c>
      <c r="G200" s="21">
        <v>373</v>
      </c>
      <c r="H200" s="23">
        <v>0.5151</v>
      </c>
      <c r="I200" s="21">
        <v>196</v>
      </c>
      <c r="J200" s="24">
        <v>612</v>
      </c>
      <c r="K200" s="25">
        <f t="shared" si="32"/>
        <v>416</v>
      </c>
      <c r="L200" s="25">
        <f t="shared" si="33"/>
        <v>177</v>
      </c>
      <c r="M200" s="23">
        <f t="shared" si="34"/>
        <v>0.44038461538461537</v>
      </c>
      <c r="N200" s="26">
        <f t="shared" si="35"/>
        <v>0.5151</v>
      </c>
      <c r="O200" s="21">
        <v>373</v>
      </c>
      <c r="P200" s="23">
        <f t="shared" si="36"/>
        <v>0.44038461538461537</v>
      </c>
      <c r="Q200" s="23">
        <f t="shared" si="37"/>
        <v>0.50204749999999998</v>
      </c>
      <c r="R200" s="21">
        <f t="shared" si="38"/>
        <v>68351.2568875</v>
      </c>
      <c r="S200" s="27">
        <f t="shared" si="39"/>
        <v>47845.879821249997</v>
      </c>
    </row>
    <row r="201" spans="1:19" x14ac:dyDescent="0.3">
      <c r="A201" t="s">
        <v>236</v>
      </c>
      <c r="B201" t="s">
        <v>44</v>
      </c>
      <c r="C201">
        <v>1</v>
      </c>
      <c r="D201" s="21">
        <v>3200</v>
      </c>
      <c r="E201">
        <f t="shared" si="30"/>
        <v>0.97299999999999998</v>
      </c>
      <c r="F201" s="22">
        <f t="shared" si="31"/>
        <v>37363.199999999997</v>
      </c>
      <c r="G201" s="21">
        <v>420</v>
      </c>
      <c r="H201" s="23">
        <v>0.87119999999999997</v>
      </c>
      <c r="I201" s="21">
        <v>165</v>
      </c>
      <c r="J201" s="24">
        <v>1296</v>
      </c>
      <c r="K201" s="25">
        <f t="shared" si="32"/>
        <v>1131</v>
      </c>
      <c r="L201" s="25">
        <f t="shared" si="33"/>
        <v>255</v>
      </c>
      <c r="M201" s="23">
        <f t="shared" si="34"/>
        <v>0.28037135278514591</v>
      </c>
      <c r="N201" s="26">
        <f t="shared" si="35"/>
        <v>0.87119999999999997</v>
      </c>
      <c r="O201" s="21">
        <v>420</v>
      </c>
      <c r="P201" s="23">
        <f t="shared" si="36"/>
        <v>0.28037135278514591</v>
      </c>
      <c r="Q201" s="23">
        <f t="shared" si="37"/>
        <v>0.62873000000000001</v>
      </c>
      <c r="R201" s="21">
        <f t="shared" si="38"/>
        <v>96384.309000000008</v>
      </c>
      <c r="S201" s="27">
        <f t="shared" si="39"/>
        <v>67469.016300000003</v>
      </c>
    </row>
    <row r="202" spans="1:19" x14ac:dyDescent="0.3">
      <c r="A202" t="s">
        <v>237</v>
      </c>
      <c r="B202" t="s">
        <v>44</v>
      </c>
      <c r="C202">
        <v>2</v>
      </c>
      <c r="D202" s="21">
        <v>3500</v>
      </c>
      <c r="E202">
        <f t="shared" si="30"/>
        <v>0.97299999999999998</v>
      </c>
      <c r="F202" s="22">
        <f t="shared" si="31"/>
        <v>40866</v>
      </c>
      <c r="G202" s="21">
        <v>593</v>
      </c>
      <c r="H202" s="23">
        <v>0.50680000000000003</v>
      </c>
      <c r="I202" s="21">
        <v>268</v>
      </c>
      <c r="J202" s="24">
        <v>1032</v>
      </c>
      <c r="K202" s="25">
        <f t="shared" si="32"/>
        <v>764</v>
      </c>
      <c r="L202" s="25">
        <f t="shared" si="33"/>
        <v>325</v>
      </c>
      <c r="M202" s="23">
        <f t="shared" si="34"/>
        <v>0.44031413612565451</v>
      </c>
      <c r="N202" s="26">
        <f t="shared" si="35"/>
        <v>0.50680000000000003</v>
      </c>
      <c r="O202" s="21">
        <v>593</v>
      </c>
      <c r="P202" s="23">
        <f t="shared" si="36"/>
        <v>0.44031413612565451</v>
      </c>
      <c r="Q202" s="23">
        <f t="shared" si="37"/>
        <v>0.50210329842931933</v>
      </c>
      <c r="R202" s="21">
        <f t="shared" si="38"/>
        <v>108677.74842853402</v>
      </c>
      <c r="S202" s="27">
        <f t="shared" si="39"/>
        <v>76074.423899973801</v>
      </c>
    </row>
    <row r="203" spans="1:19" x14ac:dyDescent="0.3">
      <c r="A203" t="s">
        <v>238</v>
      </c>
      <c r="B203" t="s">
        <v>38</v>
      </c>
      <c r="C203">
        <v>1</v>
      </c>
      <c r="D203" s="21">
        <v>3400</v>
      </c>
      <c r="E203">
        <f t="shared" si="30"/>
        <v>0.97299999999999998</v>
      </c>
      <c r="F203" s="22">
        <f t="shared" si="31"/>
        <v>39698.400000000001</v>
      </c>
      <c r="G203" s="21">
        <v>436</v>
      </c>
      <c r="H203" s="23">
        <v>0.28220000000000001</v>
      </c>
      <c r="I203" s="21">
        <v>106</v>
      </c>
      <c r="J203" s="24">
        <v>624</v>
      </c>
      <c r="K203" s="25">
        <f t="shared" si="32"/>
        <v>518</v>
      </c>
      <c r="L203" s="25">
        <f t="shared" si="33"/>
        <v>330</v>
      </c>
      <c r="M203" s="23">
        <f t="shared" si="34"/>
        <v>0.60965250965250961</v>
      </c>
      <c r="N203" s="26">
        <f t="shared" si="35"/>
        <v>0.28220000000000001</v>
      </c>
      <c r="O203" s="21">
        <v>436</v>
      </c>
      <c r="P203" s="23">
        <f t="shared" si="36"/>
        <v>0.60965250965250961</v>
      </c>
      <c r="Q203" s="23">
        <f t="shared" si="37"/>
        <v>0.36803810810810816</v>
      </c>
      <c r="R203" s="21">
        <f t="shared" si="38"/>
        <v>58569.584524324331</v>
      </c>
      <c r="S203" s="27">
        <f t="shared" si="39"/>
        <v>40998.709167027031</v>
      </c>
    </row>
    <row r="204" spans="1:19" x14ac:dyDescent="0.3">
      <c r="A204" t="s">
        <v>239</v>
      </c>
      <c r="B204" t="s">
        <v>38</v>
      </c>
      <c r="C204">
        <v>2</v>
      </c>
      <c r="D204" s="21">
        <v>4200</v>
      </c>
      <c r="E204">
        <f t="shared" si="30"/>
        <v>0.97299999999999998</v>
      </c>
      <c r="F204" s="22">
        <f t="shared" si="31"/>
        <v>49039.199999999997</v>
      </c>
      <c r="G204" s="21">
        <v>426</v>
      </c>
      <c r="H204" s="23">
        <v>0.54249999999999998</v>
      </c>
      <c r="I204" s="21">
        <v>210</v>
      </c>
      <c r="J204" s="24">
        <v>654</v>
      </c>
      <c r="K204" s="25">
        <f t="shared" si="32"/>
        <v>444</v>
      </c>
      <c r="L204" s="25">
        <f t="shared" si="33"/>
        <v>216</v>
      </c>
      <c r="M204" s="23">
        <f t="shared" si="34"/>
        <v>0.48918918918918919</v>
      </c>
      <c r="N204" s="26">
        <f t="shared" si="35"/>
        <v>0.54249999999999998</v>
      </c>
      <c r="O204" s="21">
        <v>426</v>
      </c>
      <c r="P204" s="23">
        <f t="shared" si="36"/>
        <v>0.48918918918918919</v>
      </c>
      <c r="Q204" s="23">
        <f t="shared" si="37"/>
        <v>0.46340891891891894</v>
      </c>
      <c r="R204" s="21">
        <f t="shared" si="38"/>
        <v>72055.452802702712</v>
      </c>
      <c r="S204" s="27">
        <f t="shared" si="39"/>
        <v>50438.816961891898</v>
      </c>
    </row>
    <row r="205" spans="1:19" x14ac:dyDescent="0.3">
      <c r="A205" t="s">
        <v>240</v>
      </c>
      <c r="B205" t="s">
        <v>38</v>
      </c>
      <c r="C205">
        <v>2</v>
      </c>
      <c r="D205" s="21">
        <v>1100</v>
      </c>
      <c r="E205">
        <f t="shared" si="30"/>
        <v>0.97299999999999998</v>
      </c>
      <c r="F205" s="22">
        <f t="shared" si="31"/>
        <v>12843.6</v>
      </c>
      <c r="G205" s="21">
        <v>142</v>
      </c>
      <c r="H205" s="23">
        <v>8.2199999999999995E-2</v>
      </c>
      <c r="I205" s="21">
        <v>111</v>
      </c>
      <c r="J205" s="24">
        <v>148</v>
      </c>
      <c r="K205" s="25">
        <f t="shared" si="32"/>
        <v>37</v>
      </c>
      <c r="L205" s="25">
        <f t="shared" si="33"/>
        <v>31</v>
      </c>
      <c r="M205" s="23">
        <f t="shared" si="34"/>
        <v>0.77027027027027029</v>
      </c>
      <c r="N205" s="26">
        <f t="shared" si="35"/>
        <v>8.2199999999999995E-2</v>
      </c>
      <c r="O205" s="21">
        <v>142</v>
      </c>
      <c r="P205" s="23">
        <f t="shared" si="36"/>
        <v>0.77027027027027029</v>
      </c>
      <c r="Q205" s="23">
        <f t="shared" si="37"/>
        <v>0.24087702702702707</v>
      </c>
      <c r="R205" s="21">
        <f t="shared" si="38"/>
        <v>12484.656310810813</v>
      </c>
      <c r="S205" s="27">
        <f t="shared" si="39"/>
        <v>8739.2594175675677</v>
      </c>
    </row>
    <row r="206" spans="1:19" x14ac:dyDescent="0.3">
      <c r="A206" t="s">
        <v>241</v>
      </c>
      <c r="B206" t="s">
        <v>44</v>
      </c>
      <c r="C206">
        <v>1</v>
      </c>
      <c r="D206" s="21">
        <v>3000</v>
      </c>
      <c r="E206">
        <f t="shared" si="30"/>
        <v>0.97299999999999998</v>
      </c>
      <c r="F206" s="22">
        <f t="shared" si="31"/>
        <v>35028</v>
      </c>
      <c r="G206" s="21">
        <v>621</v>
      </c>
      <c r="H206" s="23">
        <v>0.34789999999999999</v>
      </c>
      <c r="I206" s="21">
        <v>133</v>
      </c>
      <c r="J206" s="24">
        <v>1040</v>
      </c>
      <c r="K206" s="25">
        <f t="shared" si="32"/>
        <v>907</v>
      </c>
      <c r="L206" s="25">
        <f t="shared" si="33"/>
        <v>488</v>
      </c>
      <c r="M206" s="23">
        <f t="shared" si="34"/>
        <v>0.53042998897464166</v>
      </c>
      <c r="N206" s="26">
        <f t="shared" si="35"/>
        <v>0.34789999999999999</v>
      </c>
      <c r="O206" s="21">
        <v>621</v>
      </c>
      <c r="P206" s="23">
        <f t="shared" si="36"/>
        <v>0.53042998897464166</v>
      </c>
      <c r="Q206" s="23">
        <f t="shared" si="37"/>
        <v>0.43075857772877624</v>
      </c>
      <c r="R206" s="21">
        <f t="shared" si="38"/>
        <v>97637.893020893069</v>
      </c>
      <c r="S206" s="27">
        <f t="shared" si="39"/>
        <v>68346.525114625139</v>
      </c>
    </row>
    <row r="207" spans="1:19" x14ac:dyDescent="0.3">
      <c r="A207" t="s">
        <v>242</v>
      </c>
      <c r="B207" t="s">
        <v>44</v>
      </c>
      <c r="C207">
        <v>2</v>
      </c>
      <c r="D207" s="21">
        <v>3900</v>
      </c>
      <c r="E207">
        <f t="shared" si="30"/>
        <v>0.97299999999999998</v>
      </c>
      <c r="F207" s="22">
        <f t="shared" si="31"/>
        <v>45536.4</v>
      </c>
      <c r="G207" s="21">
        <v>535</v>
      </c>
      <c r="H207" s="23">
        <v>0.47670000000000001</v>
      </c>
      <c r="I207" s="21">
        <v>231</v>
      </c>
      <c r="J207" s="24">
        <v>888</v>
      </c>
      <c r="K207" s="25">
        <f t="shared" si="32"/>
        <v>657</v>
      </c>
      <c r="L207" s="25">
        <f t="shared" si="33"/>
        <v>304</v>
      </c>
      <c r="M207" s="23">
        <f t="shared" si="34"/>
        <v>0.4701674277016743</v>
      </c>
      <c r="N207" s="26">
        <f t="shared" si="35"/>
        <v>0.47670000000000001</v>
      </c>
      <c r="O207" s="21">
        <v>535</v>
      </c>
      <c r="P207" s="23">
        <f t="shared" si="36"/>
        <v>0.4701674277016743</v>
      </c>
      <c r="Q207" s="23">
        <f t="shared" si="37"/>
        <v>0.47846844748858447</v>
      </c>
      <c r="R207" s="21">
        <f t="shared" si="38"/>
        <v>93432.926083333339</v>
      </c>
      <c r="S207" s="27">
        <f t="shared" si="39"/>
        <v>65403.048258333336</v>
      </c>
    </row>
    <row r="208" spans="1:19" x14ac:dyDescent="0.3">
      <c r="A208" t="s">
        <v>243</v>
      </c>
      <c r="B208" t="s">
        <v>38</v>
      </c>
      <c r="C208">
        <v>1</v>
      </c>
      <c r="D208" s="21">
        <v>3600</v>
      </c>
      <c r="E208">
        <f t="shared" si="30"/>
        <v>0.97299999999999998</v>
      </c>
      <c r="F208" s="22">
        <f t="shared" si="31"/>
        <v>42033.599999999999</v>
      </c>
      <c r="G208" s="21">
        <v>196</v>
      </c>
      <c r="H208" s="23">
        <v>0.77810000000000001</v>
      </c>
      <c r="I208" s="21">
        <v>137</v>
      </c>
      <c r="J208" s="24">
        <v>808</v>
      </c>
      <c r="K208" s="25">
        <f t="shared" si="32"/>
        <v>671</v>
      </c>
      <c r="L208" s="25">
        <f t="shared" si="33"/>
        <v>59</v>
      </c>
      <c r="M208" s="23">
        <f t="shared" si="34"/>
        <v>0.17034277198211625</v>
      </c>
      <c r="N208" s="26">
        <f t="shared" si="35"/>
        <v>0.77810000000000001</v>
      </c>
      <c r="O208" s="21">
        <v>196</v>
      </c>
      <c r="P208" s="23">
        <f t="shared" si="36"/>
        <v>0.17034277198211625</v>
      </c>
      <c r="Q208" s="23">
        <f t="shared" si="37"/>
        <v>0.71583962742175855</v>
      </c>
      <c r="R208" s="21">
        <f t="shared" si="38"/>
        <v>51211.166945752608</v>
      </c>
      <c r="S208" s="27">
        <f t="shared" si="39"/>
        <v>35847.816862026826</v>
      </c>
    </row>
    <row r="209" spans="1:19" x14ac:dyDescent="0.3">
      <c r="A209" t="s">
        <v>244</v>
      </c>
      <c r="B209" t="s">
        <v>38</v>
      </c>
      <c r="C209">
        <v>2</v>
      </c>
      <c r="D209" s="21">
        <v>3500</v>
      </c>
      <c r="E209">
        <f t="shared" si="30"/>
        <v>0.97299999999999998</v>
      </c>
      <c r="F209" s="22">
        <f t="shared" si="31"/>
        <v>40866</v>
      </c>
      <c r="G209" s="21">
        <v>294</v>
      </c>
      <c r="H209" s="23">
        <v>0.39729999999999999</v>
      </c>
      <c r="I209" s="21">
        <v>155</v>
      </c>
      <c r="J209" s="24">
        <v>483</v>
      </c>
      <c r="K209" s="25">
        <f t="shared" si="32"/>
        <v>328</v>
      </c>
      <c r="L209" s="25">
        <f t="shared" si="33"/>
        <v>139</v>
      </c>
      <c r="M209" s="23">
        <f t="shared" si="34"/>
        <v>0.4390243902439025</v>
      </c>
      <c r="N209" s="26">
        <f t="shared" si="35"/>
        <v>0.39729999999999999</v>
      </c>
      <c r="O209" s="21">
        <v>294</v>
      </c>
      <c r="P209" s="23">
        <f t="shared" si="36"/>
        <v>0.4390243902439025</v>
      </c>
      <c r="Q209" s="23">
        <f t="shared" si="37"/>
        <v>0.50312439024390243</v>
      </c>
      <c r="R209" s="21">
        <f t="shared" si="38"/>
        <v>53990.278317073171</v>
      </c>
      <c r="S209" s="27">
        <f t="shared" si="39"/>
        <v>37793.19482195122</v>
      </c>
    </row>
    <row r="210" spans="1:19" x14ac:dyDescent="0.3">
      <c r="A210" t="s">
        <v>245</v>
      </c>
      <c r="B210" t="s">
        <v>44</v>
      </c>
      <c r="C210">
        <v>1</v>
      </c>
      <c r="D210" s="21">
        <v>2500</v>
      </c>
      <c r="E210">
        <f t="shared" si="30"/>
        <v>0.97299999999999998</v>
      </c>
      <c r="F210" s="22">
        <f t="shared" si="31"/>
        <v>29190</v>
      </c>
      <c r="G210" s="21">
        <v>471</v>
      </c>
      <c r="H210" s="23">
        <v>0.6</v>
      </c>
      <c r="I210" s="21">
        <v>111</v>
      </c>
      <c r="J210" s="24">
        <v>868</v>
      </c>
      <c r="K210" s="25">
        <f t="shared" si="32"/>
        <v>757</v>
      </c>
      <c r="L210" s="25">
        <f t="shared" si="33"/>
        <v>360</v>
      </c>
      <c r="M210" s="23">
        <f t="shared" si="34"/>
        <v>0.480449141347424</v>
      </c>
      <c r="N210" s="26">
        <f t="shared" si="35"/>
        <v>0.6</v>
      </c>
      <c r="O210" s="21">
        <v>471</v>
      </c>
      <c r="P210" s="23">
        <f t="shared" si="36"/>
        <v>0.480449141347424</v>
      </c>
      <c r="Q210" s="23">
        <f t="shared" si="37"/>
        <v>0.47032841479524445</v>
      </c>
      <c r="R210" s="21">
        <f t="shared" si="38"/>
        <v>80856.509429524449</v>
      </c>
      <c r="S210" s="27">
        <f t="shared" si="39"/>
        <v>56599.556600667114</v>
      </c>
    </row>
    <row r="211" spans="1:19" x14ac:dyDescent="0.3">
      <c r="A211" t="s">
        <v>246</v>
      </c>
      <c r="B211" t="s">
        <v>44</v>
      </c>
      <c r="C211">
        <v>1</v>
      </c>
      <c r="D211" s="21">
        <v>900</v>
      </c>
      <c r="E211">
        <f t="shared" si="30"/>
        <v>0.97299999999999998</v>
      </c>
      <c r="F211" s="22">
        <f t="shared" si="31"/>
        <v>10508.4</v>
      </c>
      <c r="G211" s="21">
        <v>141</v>
      </c>
      <c r="H211" s="23">
        <v>0.54790000000000005</v>
      </c>
      <c r="I211" s="21">
        <v>116</v>
      </c>
      <c r="J211" s="24">
        <v>296</v>
      </c>
      <c r="K211" s="25">
        <f t="shared" si="32"/>
        <v>180</v>
      </c>
      <c r="L211" s="25">
        <f t="shared" si="33"/>
        <v>25</v>
      </c>
      <c r="M211" s="23">
        <f t="shared" si="34"/>
        <v>0.21111111111111111</v>
      </c>
      <c r="N211" s="26">
        <f t="shared" si="35"/>
        <v>0.54790000000000005</v>
      </c>
      <c r="O211" s="21">
        <v>141</v>
      </c>
      <c r="P211" s="23">
        <f t="shared" si="36"/>
        <v>0.21111111111111111</v>
      </c>
      <c r="Q211" s="23">
        <f t="shared" si="37"/>
        <v>0.6835633333333333</v>
      </c>
      <c r="R211" s="21">
        <f t="shared" si="38"/>
        <v>35179.586949999997</v>
      </c>
      <c r="S211" s="27">
        <f t="shared" si="39"/>
        <v>24625.710864999997</v>
      </c>
    </row>
    <row r="212" spans="1:19" x14ac:dyDescent="0.3">
      <c r="A212" t="s">
        <v>247</v>
      </c>
      <c r="B212" t="s">
        <v>44</v>
      </c>
      <c r="C212">
        <v>2</v>
      </c>
      <c r="D212" s="21">
        <v>4500</v>
      </c>
      <c r="E212">
        <f t="shared" si="30"/>
        <v>0.97299999999999998</v>
      </c>
      <c r="F212" s="22">
        <f t="shared" si="31"/>
        <v>52542</v>
      </c>
      <c r="G212" s="21">
        <v>994</v>
      </c>
      <c r="H212" s="23">
        <v>0.43009999999999998</v>
      </c>
      <c r="I212" s="21">
        <v>530</v>
      </c>
      <c r="J212" s="24">
        <v>1354</v>
      </c>
      <c r="K212" s="25">
        <f t="shared" si="32"/>
        <v>824</v>
      </c>
      <c r="L212" s="25">
        <f t="shared" si="33"/>
        <v>464</v>
      </c>
      <c r="M212" s="23">
        <f t="shared" si="34"/>
        <v>0.55048543689320395</v>
      </c>
      <c r="N212" s="26">
        <f t="shared" si="35"/>
        <v>0.43009999999999998</v>
      </c>
      <c r="O212" s="21">
        <v>994</v>
      </c>
      <c r="P212" s="23">
        <f t="shared" si="36"/>
        <v>0.55048543689320395</v>
      </c>
      <c r="Q212" s="23">
        <f t="shared" si="37"/>
        <v>0.41488067961165048</v>
      </c>
      <c r="R212" s="21">
        <f t="shared" si="38"/>
        <v>150522.8593699029</v>
      </c>
      <c r="S212" s="27">
        <f t="shared" si="39"/>
        <v>105366.00155893202</v>
      </c>
    </row>
    <row r="213" spans="1:19" x14ac:dyDescent="0.3">
      <c r="A213" t="s">
        <v>248</v>
      </c>
      <c r="B213" t="s">
        <v>38</v>
      </c>
      <c r="C213">
        <v>1</v>
      </c>
      <c r="D213" s="21">
        <v>2700</v>
      </c>
      <c r="E213">
        <f t="shared" si="30"/>
        <v>0.97299999999999998</v>
      </c>
      <c r="F213" s="22">
        <f t="shared" si="31"/>
        <v>31525.200000000001</v>
      </c>
      <c r="G213" s="21">
        <v>284</v>
      </c>
      <c r="H213" s="23">
        <v>0.60550000000000004</v>
      </c>
      <c r="I213" s="21">
        <v>103</v>
      </c>
      <c r="J213" s="24">
        <v>483</v>
      </c>
      <c r="K213" s="25">
        <f t="shared" si="32"/>
        <v>380</v>
      </c>
      <c r="L213" s="25">
        <f t="shared" si="33"/>
        <v>181</v>
      </c>
      <c r="M213" s="23">
        <f t="shared" si="34"/>
        <v>0.4810526315789474</v>
      </c>
      <c r="N213" s="26">
        <f t="shared" si="35"/>
        <v>0.60550000000000004</v>
      </c>
      <c r="O213" s="21">
        <v>284</v>
      </c>
      <c r="P213" s="23">
        <f t="shared" si="36"/>
        <v>0.4810526315789474</v>
      </c>
      <c r="Q213" s="23">
        <f t="shared" si="37"/>
        <v>0.46985063157894735</v>
      </c>
      <c r="R213" s="21">
        <f t="shared" si="38"/>
        <v>48704.716469473686</v>
      </c>
      <c r="S213" s="27">
        <f t="shared" si="39"/>
        <v>34093.301528631579</v>
      </c>
    </row>
    <row r="214" spans="1:19" x14ac:dyDescent="0.3">
      <c r="A214" t="s">
        <v>249</v>
      </c>
      <c r="B214" t="s">
        <v>38</v>
      </c>
      <c r="C214">
        <v>1</v>
      </c>
      <c r="D214" s="21">
        <v>2700</v>
      </c>
      <c r="E214">
        <f t="shared" si="30"/>
        <v>0.97299999999999998</v>
      </c>
      <c r="F214" s="22">
        <f t="shared" si="31"/>
        <v>31525.200000000001</v>
      </c>
      <c r="G214" s="21">
        <v>236</v>
      </c>
      <c r="H214" s="23">
        <v>0.56710000000000005</v>
      </c>
      <c r="I214" s="21">
        <v>110</v>
      </c>
      <c r="J214" s="24">
        <v>515</v>
      </c>
      <c r="K214" s="25">
        <f t="shared" si="32"/>
        <v>405</v>
      </c>
      <c r="L214" s="25">
        <f t="shared" si="33"/>
        <v>126</v>
      </c>
      <c r="M214" s="23">
        <f t="shared" si="34"/>
        <v>0.34888888888888892</v>
      </c>
      <c r="N214" s="26">
        <f t="shared" si="35"/>
        <v>0.56710000000000005</v>
      </c>
      <c r="O214" s="21">
        <v>236</v>
      </c>
      <c r="P214" s="23">
        <f t="shared" si="36"/>
        <v>0.34888888888888892</v>
      </c>
      <c r="Q214" s="23">
        <f t="shared" si="37"/>
        <v>0.57448466666666675</v>
      </c>
      <c r="R214" s="21">
        <f t="shared" si="38"/>
        <v>49486.109186666676</v>
      </c>
      <c r="S214" s="27">
        <f t="shared" si="39"/>
        <v>34640.276430666672</v>
      </c>
    </row>
    <row r="215" spans="1:19" x14ac:dyDescent="0.3">
      <c r="A215" t="s">
        <v>250</v>
      </c>
      <c r="B215" t="s">
        <v>44</v>
      </c>
      <c r="C215">
        <v>2</v>
      </c>
      <c r="D215" s="21">
        <v>1100</v>
      </c>
      <c r="E215">
        <f t="shared" si="30"/>
        <v>0.97299999999999998</v>
      </c>
      <c r="F215" s="22">
        <f t="shared" si="31"/>
        <v>12843.6</v>
      </c>
      <c r="G215" s="21">
        <v>188</v>
      </c>
      <c r="H215" s="23">
        <v>0.61919999999999997</v>
      </c>
      <c r="I215" s="21">
        <v>136</v>
      </c>
      <c r="J215" s="24">
        <v>335</v>
      </c>
      <c r="K215" s="25">
        <f t="shared" si="32"/>
        <v>199</v>
      </c>
      <c r="L215" s="25">
        <f t="shared" si="33"/>
        <v>52</v>
      </c>
      <c r="M215" s="23">
        <f t="shared" si="34"/>
        <v>0.30904522613065327</v>
      </c>
      <c r="N215" s="26">
        <f t="shared" si="35"/>
        <v>0.61919999999999997</v>
      </c>
      <c r="O215" s="21">
        <v>188</v>
      </c>
      <c r="P215" s="23">
        <f t="shared" si="36"/>
        <v>0.30904522613065327</v>
      </c>
      <c r="Q215" s="23">
        <f t="shared" si="37"/>
        <v>0.60602889447236186</v>
      </c>
      <c r="R215" s="21">
        <f t="shared" si="38"/>
        <v>41585.702738693471</v>
      </c>
      <c r="S215" s="27">
        <f t="shared" si="39"/>
        <v>29109.991917085426</v>
      </c>
    </row>
    <row r="216" spans="1:19" x14ac:dyDescent="0.3">
      <c r="A216" t="s">
        <v>251</v>
      </c>
      <c r="B216" t="s">
        <v>38</v>
      </c>
      <c r="C216">
        <v>2</v>
      </c>
      <c r="D216" s="21">
        <v>3000</v>
      </c>
      <c r="E216">
        <f t="shared" si="30"/>
        <v>0.97299999999999998</v>
      </c>
      <c r="F216" s="22">
        <f t="shared" si="31"/>
        <v>35028</v>
      </c>
      <c r="G216" s="21">
        <v>329</v>
      </c>
      <c r="H216" s="23">
        <v>0.70409999999999995</v>
      </c>
      <c r="I216" s="21">
        <v>270</v>
      </c>
      <c r="J216" s="24">
        <v>544</v>
      </c>
      <c r="K216" s="25">
        <f t="shared" si="32"/>
        <v>274</v>
      </c>
      <c r="L216" s="25">
        <f t="shared" si="33"/>
        <v>59</v>
      </c>
      <c r="M216" s="23">
        <f t="shared" si="34"/>
        <v>0.27226277372262775</v>
      </c>
      <c r="N216" s="26">
        <f t="shared" si="35"/>
        <v>0.70409999999999995</v>
      </c>
      <c r="O216" s="21">
        <v>329</v>
      </c>
      <c r="P216" s="23">
        <f t="shared" si="36"/>
        <v>0.27226277372262775</v>
      </c>
      <c r="Q216" s="23">
        <f t="shared" si="37"/>
        <v>0.63514956204379569</v>
      </c>
      <c r="R216" s="21">
        <f t="shared" si="38"/>
        <v>76271.935158029199</v>
      </c>
      <c r="S216" s="27">
        <f t="shared" si="39"/>
        <v>53390.354610620438</v>
      </c>
    </row>
    <row r="217" spans="1:19" x14ac:dyDescent="0.3">
      <c r="A217" t="s">
        <v>252</v>
      </c>
      <c r="B217" t="s">
        <v>44</v>
      </c>
      <c r="C217">
        <v>1</v>
      </c>
      <c r="D217" s="21">
        <v>4500</v>
      </c>
      <c r="E217">
        <f t="shared" si="30"/>
        <v>0.97299999999999998</v>
      </c>
      <c r="F217" s="22">
        <f t="shared" si="31"/>
        <v>52542</v>
      </c>
      <c r="G217" s="21">
        <v>549</v>
      </c>
      <c r="H217" s="23">
        <v>0.44379999999999997</v>
      </c>
      <c r="I217" s="21">
        <v>231</v>
      </c>
      <c r="J217" s="24">
        <v>1027</v>
      </c>
      <c r="K217" s="25">
        <f t="shared" si="32"/>
        <v>796</v>
      </c>
      <c r="L217" s="25">
        <f t="shared" si="33"/>
        <v>318</v>
      </c>
      <c r="M217" s="23">
        <f t="shared" si="34"/>
        <v>0.41959798994974873</v>
      </c>
      <c r="N217" s="26">
        <f t="shared" si="35"/>
        <v>0.44379999999999997</v>
      </c>
      <c r="O217" s="21">
        <v>549</v>
      </c>
      <c r="P217" s="23">
        <f t="shared" si="36"/>
        <v>0.41959798994974873</v>
      </c>
      <c r="Q217" s="23">
        <f t="shared" si="37"/>
        <v>0.51850427135678401</v>
      </c>
      <c r="R217" s="21">
        <f t="shared" si="38"/>
        <v>103900.47841582916</v>
      </c>
      <c r="S217" s="27">
        <f t="shared" si="39"/>
        <v>72730.334891080405</v>
      </c>
    </row>
    <row r="218" spans="1:19" x14ac:dyDescent="0.3">
      <c r="A218" t="s">
        <v>253</v>
      </c>
      <c r="B218" t="s">
        <v>44</v>
      </c>
      <c r="C218">
        <v>2</v>
      </c>
      <c r="D218" s="21">
        <v>4900</v>
      </c>
      <c r="E218">
        <f t="shared" si="30"/>
        <v>0.97299999999999998</v>
      </c>
      <c r="F218" s="22">
        <f t="shared" si="31"/>
        <v>57212.4</v>
      </c>
      <c r="G218" s="21">
        <v>652</v>
      </c>
      <c r="H218" s="23">
        <v>0.4466</v>
      </c>
      <c r="I218" s="21">
        <v>379</v>
      </c>
      <c r="J218" s="24">
        <v>969</v>
      </c>
      <c r="K218" s="25">
        <f t="shared" si="32"/>
        <v>590</v>
      </c>
      <c r="L218" s="25">
        <f t="shared" si="33"/>
        <v>273</v>
      </c>
      <c r="M218" s="23">
        <f t="shared" si="34"/>
        <v>0.47016949152542376</v>
      </c>
      <c r="N218" s="26">
        <f t="shared" si="35"/>
        <v>0.4466</v>
      </c>
      <c r="O218" s="21">
        <v>652</v>
      </c>
      <c r="P218" s="23">
        <f t="shared" si="36"/>
        <v>0.47016949152542376</v>
      </c>
      <c r="Q218" s="23">
        <f t="shared" si="37"/>
        <v>0.47846681355932202</v>
      </c>
      <c r="R218" s="21">
        <f t="shared" si="38"/>
        <v>113865.53229084745</v>
      </c>
      <c r="S218" s="27">
        <f t="shared" si="39"/>
        <v>79705.872603593205</v>
      </c>
    </row>
    <row r="219" spans="1:19" x14ac:dyDescent="0.3">
      <c r="A219" t="s">
        <v>254</v>
      </c>
      <c r="B219" t="s">
        <v>38</v>
      </c>
      <c r="C219">
        <v>2</v>
      </c>
      <c r="D219" s="21">
        <v>3300</v>
      </c>
      <c r="E219">
        <f t="shared" si="30"/>
        <v>0.97299999999999998</v>
      </c>
      <c r="F219" s="22">
        <f t="shared" si="31"/>
        <v>38530.799999999996</v>
      </c>
      <c r="G219" s="21">
        <v>378</v>
      </c>
      <c r="H219" s="23">
        <v>0.4219</v>
      </c>
      <c r="I219" s="21">
        <v>264</v>
      </c>
      <c r="J219" s="24">
        <v>532</v>
      </c>
      <c r="K219" s="25">
        <f t="shared" si="32"/>
        <v>268</v>
      </c>
      <c r="L219" s="25">
        <f t="shared" si="33"/>
        <v>114</v>
      </c>
      <c r="M219" s="23">
        <f t="shared" si="34"/>
        <v>0.44029850746268662</v>
      </c>
      <c r="N219" s="26">
        <f t="shared" si="35"/>
        <v>0.4219</v>
      </c>
      <c r="O219" s="21">
        <v>378</v>
      </c>
      <c r="P219" s="23">
        <f t="shared" si="36"/>
        <v>0.44029850746268662</v>
      </c>
      <c r="Q219" s="23">
        <f t="shared" si="37"/>
        <v>0.50211567164179105</v>
      </c>
      <c r="R219" s="21">
        <f t="shared" si="38"/>
        <v>69276.899216417907</v>
      </c>
      <c r="S219" s="27">
        <f t="shared" si="39"/>
        <v>48493.829451492529</v>
      </c>
    </row>
    <row r="220" spans="1:19" x14ac:dyDescent="0.3">
      <c r="A220" t="s">
        <v>255</v>
      </c>
      <c r="B220" t="s">
        <v>44</v>
      </c>
      <c r="C220">
        <v>1</v>
      </c>
      <c r="D220" s="21">
        <v>4500</v>
      </c>
      <c r="E220">
        <f t="shared" si="30"/>
        <v>0.97299999999999998</v>
      </c>
      <c r="F220" s="22">
        <f t="shared" si="31"/>
        <v>52542</v>
      </c>
      <c r="G220" s="21">
        <v>255</v>
      </c>
      <c r="H220" s="23">
        <v>0.59179999999999999</v>
      </c>
      <c r="I220" s="21">
        <v>151</v>
      </c>
      <c r="J220" s="24">
        <v>673</v>
      </c>
      <c r="K220" s="25">
        <f t="shared" si="32"/>
        <v>522</v>
      </c>
      <c r="L220" s="25">
        <f t="shared" si="33"/>
        <v>104</v>
      </c>
      <c r="M220" s="23">
        <f t="shared" si="34"/>
        <v>0.25938697318007664</v>
      </c>
      <c r="N220" s="26">
        <f t="shared" si="35"/>
        <v>0.59179999999999999</v>
      </c>
      <c r="O220" s="21">
        <v>255</v>
      </c>
      <c r="P220" s="23">
        <f t="shared" si="36"/>
        <v>0.25938697318007664</v>
      </c>
      <c r="Q220" s="23">
        <f t="shared" si="37"/>
        <v>0.64534333333333338</v>
      </c>
      <c r="R220" s="21">
        <f t="shared" si="38"/>
        <v>60065.330750000001</v>
      </c>
      <c r="S220" s="27">
        <f t="shared" si="39"/>
        <v>42045.731524999996</v>
      </c>
    </row>
    <row r="221" spans="1:19" x14ac:dyDescent="0.3">
      <c r="A221" t="s">
        <v>256</v>
      </c>
      <c r="B221" t="s">
        <v>44</v>
      </c>
      <c r="C221">
        <v>2</v>
      </c>
      <c r="D221" s="21">
        <v>4200</v>
      </c>
      <c r="E221">
        <f t="shared" si="30"/>
        <v>0.97299999999999998</v>
      </c>
      <c r="F221" s="22">
        <f t="shared" si="31"/>
        <v>49039.199999999997</v>
      </c>
      <c r="G221" s="21">
        <v>441</v>
      </c>
      <c r="H221" s="23">
        <v>0.5726</v>
      </c>
      <c r="I221" s="21">
        <v>278</v>
      </c>
      <c r="J221" s="24">
        <v>711</v>
      </c>
      <c r="K221" s="25">
        <f t="shared" si="32"/>
        <v>433</v>
      </c>
      <c r="L221" s="25">
        <f t="shared" si="33"/>
        <v>163</v>
      </c>
      <c r="M221" s="23">
        <f t="shared" si="34"/>
        <v>0.40115473441108551</v>
      </c>
      <c r="N221" s="26">
        <f t="shared" si="35"/>
        <v>0.5726</v>
      </c>
      <c r="O221" s="21">
        <v>441</v>
      </c>
      <c r="P221" s="23">
        <f t="shared" si="36"/>
        <v>0.40115473441108551</v>
      </c>
      <c r="Q221" s="23">
        <f t="shared" si="37"/>
        <v>0.53310579676674363</v>
      </c>
      <c r="R221" s="21">
        <f t="shared" si="38"/>
        <v>85811.374576558883</v>
      </c>
      <c r="S221" s="27">
        <f t="shared" si="39"/>
        <v>60067.962203591211</v>
      </c>
    </row>
    <row r="222" spans="1:19" x14ac:dyDescent="0.3">
      <c r="A222" t="s">
        <v>257</v>
      </c>
      <c r="B222" t="s">
        <v>38</v>
      </c>
      <c r="C222">
        <v>1</v>
      </c>
      <c r="D222" s="21">
        <v>2500</v>
      </c>
      <c r="E222">
        <f t="shared" si="30"/>
        <v>0.97299999999999998</v>
      </c>
      <c r="F222" s="22">
        <f t="shared" si="31"/>
        <v>29190</v>
      </c>
      <c r="G222" s="21">
        <v>356</v>
      </c>
      <c r="H222" s="23">
        <v>0.42470000000000002</v>
      </c>
      <c r="I222" s="21">
        <v>98</v>
      </c>
      <c r="J222" s="24">
        <v>460</v>
      </c>
      <c r="K222" s="25">
        <f t="shared" si="32"/>
        <v>362</v>
      </c>
      <c r="L222" s="25">
        <f t="shared" si="33"/>
        <v>258</v>
      </c>
      <c r="M222" s="23">
        <f t="shared" si="34"/>
        <v>0.67016574585635358</v>
      </c>
      <c r="N222" s="26">
        <f t="shared" si="35"/>
        <v>0.42470000000000002</v>
      </c>
      <c r="O222" s="21">
        <v>356</v>
      </c>
      <c r="P222" s="23">
        <f t="shared" si="36"/>
        <v>0.67016574585635358</v>
      </c>
      <c r="Q222" s="23">
        <f t="shared" si="37"/>
        <v>0.32012977900552486</v>
      </c>
      <c r="R222" s="21">
        <f t="shared" si="38"/>
        <v>41597.6634839779</v>
      </c>
      <c r="S222" s="27">
        <f t="shared" si="39"/>
        <v>29118.364438784527</v>
      </c>
    </row>
    <row r="223" spans="1:19" x14ac:dyDescent="0.3">
      <c r="A223" t="s">
        <v>258</v>
      </c>
      <c r="B223" t="s">
        <v>38</v>
      </c>
      <c r="C223">
        <v>1</v>
      </c>
      <c r="D223" s="21">
        <v>2500</v>
      </c>
      <c r="E223">
        <f t="shared" si="30"/>
        <v>0.97299999999999998</v>
      </c>
      <c r="F223" s="22">
        <f t="shared" si="31"/>
        <v>29190</v>
      </c>
      <c r="G223" s="21">
        <v>437</v>
      </c>
      <c r="H223" s="23">
        <v>7.9500000000000001E-2</v>
      </c>
      <c r="I223" s="21">
        <v>108</v>
      </c>
      <c r="J223" s="24">
        <v>507</v>
      </c>
      <c r="K223" s="25">
        <f t="shared" si="32"/>
        <v>399</v>
      </c>
      <c r="L223" s="25">
        <f t="shared" si="33"/>
        <v>329</v>
      </c>
      <c r="M223" s="23">
        <f t="shared" si="34"/>
        <v>0.75964912280701746</v>
      </c>
      <c r="N223" s="26">
        <f t="shared" si="35"/>
        <v>7.9500000000000001E-2</v>
      </c>
      <c r="O223" s="21">
        <v>437</v>
      </c>
      <c r="P223" s="23">
        <f t="shared" si="36"/>
        <v>0.75964912280701746</v>
      </c>
      <c r="Q223" s="23">
        <f t="shared" si="37"/>
        <v>0.24928578947368429</v>
      </c>
      <c r="R223" s="21">
        <f t="shared" si="38"/>
        <v>39762.329850000009</v>
      </c>
      <c r="S223" s="27">
        <f t="shared" si="39"/>
        <v>27833.630895000006</v>
      </c>
    </row>
    <row r="224" spans="1:19" x14ac:dyDescent="0.3">
      <c r="A224" t="s">
        <v>259</v>
      </c>
      <c r="B224" t="s">
        <v>38</v>
      </c>
      <c r="C224">
        <v>2</v>
      </c>
      <c r="D224" s="21">
        <v>3300</v>
      </c>
      <c r="E224">
        <f t="shared" si="30"/>
        <v>0.97299999999999998</v>
      </c>
      <c r="F224" s="22">
        <f t="shared" si="31"/>
        <v>38530.799999999996</v>
      </c>
      <c r="G224" s="21">
        <v>461</v>
      </c>
      <c r="H224" s="23">
        <v>0.31780000000000003</v>
      </c>
      <c r="I224" s="21">
        <v>270</v>
      </c>
      <c r="J224" s="24">
        <v>543</v>
      </c>
      <c r="K224" s="25">
        <f t="shared" si="32"/>
        <v>273</v>
      </c>
      <c r="L224" s="25">
        <f t="shared" si="33"/>
        <v>191</v>
      </c>
      <c r="M224" s="23">
        <f t="shared" si="34"/>
        <v>0.65970695970695969</v>
      </c>
      <c r="N224" s="26">
        <f t="shared" si="35"/>
        <v>0.31780000000000003</v>
      </c>
      <c r="O224" s="21">
        <v>461</v>
      </c>
      <c r="P224" s="23">
        <f t="shared" si="36"/>
        <v>0.65970695970695969</v>
      </c>
      <c r="Q224" s="23">
        <f t="shared" si="37"/>
        <v>0.32841000000000009</v>
      </c>
      <c r="R224" s="21">
        <f t="shared" si="38"/>
        <v>55259.908650000012</v>
      </c>
      <c r="S224" s="27">
        <f t="shared" si="39"/>
        <v>38681.936055000006</v>
      </c>
    </row>
    <row r="225" spans="1:19" x14ac:dyDescent="0.3">
      <c r="A225" t="s">
        <v>260</v>
      </c>
      <c r="B225" t="s">
        <v>44</v>
      </c>
      <c r="C225">
        <v>1</v>
      </c>
      <c r="D225" s="21">
        <v>4500</v>
      </c>
      <c r="E225">
        <f t="shared" si="30"/>
        <v>0.97299999999999998</v>
      </c>
      <c r="F225" s="22">
        <f t="shared" si="31"/>
        <v>52542</v>
      </c>
      <c r="G225" s="21">
        <v>669</v>
      </c>
      <c r="H225" s="23">
        <v>0.31230000000000002</v>
      </c>
      <c r="I225" s="21">
        <v>186</v>
      </c>
      <c r="J225" s="24">
        <v>829</v>
      </c>
      <c r="K225" s="25">
        <f t="shared" si="32"/>
        <v>643</v>
      </c>
      <c r="L225" s="25">
        <f t="shared" si="33"/>
        <v>483</v>
      </c>
      <c r="M225" s="23">
        <f t="shared" si="34"/>
        <v>0.7009331259720063</v>
      </c>
      <c r="N225" s="26">
        <f t="shared" si="35"/>
        <v>0.31230000000000002</v>
      </c>
      <c r="O225" s="21">
        <v>669</v>
      </c>
      <c r="P225" s="23">
        <f t="shared" si="36"/>
        <v>0.7009331259720063</v>
      </c>
      <c r="Q225" s="23">
        <f t="shared" si="37"/>
        <v>0.29577124416796263</v>
      </c>
      <c r="R225" s="21">
        <f t="shared" si="38"/>
        <v>72222.901257153964</v>
      </c>
      <c r="S225" s="27">
        <f t="shared" si="39"/>
        <v>50556.030880007769</v>
      </c>
    </row>
    <row r="226" spans="1:19" x14ac:dyDescent="0.3">
      <c r="A226" t="s">
        <v>261</v>
      </c>
      <c r="B226" t="s">
        <v>38</v>
      </c>
      <c r="C226">
        <v>1</v>
      </c>
      <c r="D226" s="21">
        <v>500</v>
      </c>
      <c r="E226">
        <f t="shared" si="30"/>
        <v>0.97299999999999998</v>
      </c>
      <c r="F226" s="22">
        <f t="shared" si="31"/>
        <v>5838</v>
      </c>
      <c r="G226" s="21">
        <v>121</v>
      </c>
      <c r="H226" s="23">
        <v>0.39729999999999999</v>
      </c>
      <c r="I226" s="21">
        <v>50</v>
      </c>
      <c r="J226" s="24">
        <v>174</v>
      </c>
      <c r="K226" s="25">
        <f t="shared" si="32"/>
        <v>124</v>
      </c>
      <c r="L226" s="25">
        <f t="shared" si="33"/>
        <v>71</v>
      </c>
      <c r="M226" s="23">
        <f t="shared" si="34"/>
        <v>0.5580645161290323</v>
      </c>
      <c r="N226" s="26">
        <f t="shared" si="35"/>
        <v>0.39729999999999999</v>
      </c>
      <c r="O226" s="21">
        <v>121</v>
      </c>
      <c r="P226" s="23">
        <f t="shared" si="36"/>
        <v>0.5580645161290323</v>
      </c>
      <c r="Q226" s="23">
        <f t="shared" si="37"/>
        <v>0.40888032258064516</v>
      </c>
      <c r="R226" s="21">
        <f t="shared" si="38"/>
        <v>18058.199446774193</v>
      </c>
      <c r="S226" s="27">
        <f t="shared" si="39"/>
        <v>12640.739612741934</v>
      </c>
    </row>
    <row r="227" spans="1:19" x14ac:dyDescent="0.3">
      <c r="A227" t="s">
        <v>262</v>
      </c>
      <c r="B227" t="s">
        <v>44</v>
      </c>
      <c r="C227">
        <v>2</v>
      </c>
      <c r="D227" s="21">
        <v>4200</v>
      </c>
      <c r="E227">
        <f t="shared" si="30"/>
        <v>0.97299999999999998</v>
      </c>
      <c r="F227" s="22">
        <f t="shared" si="31"/>
        <v>49039.199999999997</v>
      </c>
      <c r="G227" s="21">
        <v>437</v>
      </c>
      <c r="H227" s="23">
        <v>0.61099999999999999</v>
      </c>
      <c r="I227" s="21">
        <v>319</v>
      </c>
      <c r="J227" s="24">
        <v>815</v>
      </c>
      <c r="K227" s="25">
        <f t="shared" si="32"/>
        <v>496</v>
      </c>
      <c r="L227" s="25">
        <f t="shared" si="33"/>
        <v>118</v>
      </c>
      <c r="M227" s="23">
        <f t="shared" si="34"/>
        <v>0.29032258064516131</v>
      </c>
      <c r="N227" s="26">
        <f t="shared" si="35"/>
        <v>0.61099999999999999</v>
      </c>
      <c r="O227" s="21">
        <v>437</v>
      </c>
      <c r="P227" s="23">
        <f t="shared" si="36"/>
        <v>0.29032258064516131</v>
      </c>
      <c r="Q227" s="23">
        <f t="shared" si="37"/>
        <v>0.62085161290322577</v>
      </c>
      <c r="R227" s="21">
        <f t="shared" si="38"/>
        <v>99028.936516129033</v>
      </c>
      <c r="S227" s="27">
        <f t="shared" si="39"/>
        <v>69320.255561290323</v>
      </c>
    </row>
    <row r="228" spans="1:19" x14ac:dyDescent="0.3">
      <c r="A228" t="s">
        <v>263</v>
      </c>
      <c r="B228" t="s">
        <v>38</v>
      </c>
      <c r="C228">
        <v>2</v>
      </c>
      <c r="D228" s="21">
        <v>3600</v>
      </c>
      <c r="E228">
        <f t="shared" si="30"/>
        <v>0.97299999999999998</v>
      </c>
      <c r="F228" s="22">
        <f t="shared" si="31"/>
        <v>42033.599999999999</v>
      </c>
      <c r="G228" s="21">
        <v>663</v>
      </c>
      <c r="H228" s="23">
        <v>0.2329</v>
      </c>
      <c r="I228" s="21">
        <v>332</v>
      </c>
      <c r="J228" s="24">
        <v>805</v>
      </c>
      <c r="K228" s="25">
        <f t="shared" si="32"/>
        <v>473</v>
      </c>
      <c r="L228" s="25">
        <f t="shared" si="33"/>
        <v>331</v>
      </c>
      <c r="M228" s="23">
        <f t="shared" si="34"/>
        <v>0.65983086680761105</v>
      </c>
      <c r="N228" s="26">
        <f t="shared" si="35"/>
        <v>0.2329</v>
      </c>
      <c r="O228" s="21">
        <v>663</v>
      </c>
      <c r="P228" s="23">
        <f t="shared" si="36"/>
        <v>0.65983086680761105</v>
      </c>
      <c r="Q228" s="23">
        <f t="shared" si="37"/>
        <v>0.32831190274841437</v>
      </c>
      <c r="R228" s="21">
        <f t="shared" si="38"/>
        <v>79449.838905602533</v>
      </c>
      <c r="S228" s="27">
        <f t="shared" si="39"/>
        <v>55614.887233921771</v>
      </c>
    </row>
    <row r="229" spans="1:19" x14ac:dyDescent="0.3">
      <c r="A229" t="s">
        <v>264</v>
      </c>
      <c r="B229" t="s">
        <v>44</v>
      </c>
      <c r="C229">
        <v>1</v>
      </c>
      <c r="D229" s="21">
        <v>4000</v>
      </c>
      <c r="E229">
        <f t="shared" si="30"/>
        <v>0.97299999999999998</v>
      </c>
      <c r="F229" s="22">
        <f t="shared" si="31"/>
        <v>46704</v>
      </c>
      <c r="G229" s="21">
        <v>337</v>
      </c>
      <c r="H229" s="23">
        <v>0.50680000000000003</v>
      </c>
      <c r="I229" s="21">
        <v>179</v>
      </c>
      <c r="J229" s="24">
        <v>629</v>
      </c>
      <c r="K229" s="25">
        <f t="shared" si="32"/>
        <v>450</v>
      </c>
      <c r="L229" s="25">
        <f t="shared" si="33"/>
        <v>158</v>
      </c>
      <c r="M229" s="23">
        <f t="shared" si="34"/>
        <v>0.38088888888888894</v>
      </c>
      <c r="N229" s="26">
        <f t="shared" si="35"/>
        <v>0.50680000000000003</v>
      </c>
      <c r="O229" s="21">
        <v>337</v>
      </c>
      <c r="P229" s="23">
        <f t="shared" si="36"/>
        <v>0.38088888888888894</v>
      </c>
      <c r="Q229" s="23">
        <f t="shared" si="37"/>
        <v>0.54915026666666666</v>
      </c>
      <c r="R229" s="21">
        <f t="shared" si="38"/>
        <v>67548.228551333334</v>
      </c>
      <c r="S229" s="27">
        <f t="shared" si="39"/>
        <v>47283.759985933328</v>
      </c>
    </row>
    <row r="230" spans="1:19" x14ac:dyDescent="0.3">
      <c r="A230" t="s">
        <v>265</v>
      </c>
      <c r="B230" t="s">
        <v>44</v>
      </c>
      <c r="C230">
        <v>2</v>
      </c>
      <c r="D230" s="21">
        <v>5500</v>
      </c>
      <c r="E230">
        <f t="shared" si="30"/>
        <v>0.97299999999999998</v>
      </c>
      <c r="F230" s="22">
        <f t="shared" si="31"/>
        <v>64218</v>
      </c>
      <c r="G230" s="21">
        <v>447</v>
      </c>
      <c r="H230" s="23">
        <v>0.61639999999999995</v>
      </c>
      <c r="I230" s="21">
        <v>227</v>
      </c>
      <c r="J230" s="24">
        <v>813</v>
      </c>
      <c r="K230" s="25">
        <f t="shared" si="32"/>
        <v>586</v>
      </c>
      <c r="L230" s="25">
        <f t="shared" si="33"/>
        <v>220</v>
      </c>
      <c r="M230" s="23">
        <f t="shared" si="34"/>
        <v>0.40034129692832765</v>
      </c>
      <c r="N230" s="26">
        <f t="shared" si="35"/>
        <v>0.61639999999999995</v>
      </c>
      <c r="O230" s="21">
        <v>447</v>
      </c>
      <c r="P230" s="23">
        <f t="shared" si="36"/>
        <v>0.40034129692832765</v>
      </c>
      <c r="Q230" s="23">
        <f t="shared" si="37"/>
        <v>0.53374979522184307</v>
      </c>
      <c r="R230" s="21">
        <f t="shared" si="38"/>
        <v>87083.947839419809</v>
      </c>
      <c r="S230" s="27">
        <f t="shared" si="39"/>
        <v>60958.76348759386</v>
      </c>
    </row>
    <row r="231" spans="1:19" x14ac:dyDescent="0.3">
      <c r="A231" t="s">
        <v>266</v>
      </c>
      <c r="B231" t="s">
        <v>38</v>
      </c>
      <c r="C231">
        <v>1</v>
      </c>
      <c r="D231" s="21">
        <v>3000</v>
      </c>
      <c r="E231">
        <f t="shared" si="30"/>
        <v>0.97299999999999998</v>
      </c>
      <c r="F231" s="22">
        <f t="shared" si="31"/>
        <v>35028</v>
      </c>
      <c r="G231" s="21">
        <v>610</v>
      </c>
      <c r="H231" s="23">
        <v>0.1014</v>
      </c>
      <c r="I231" s="21">
        <v>115</v>
      </c>
      <c r="J231" s="24">
        <v>650</v>
      </c>
      <c r="K231" s="25">
        <f t="shared" si="32"/>
        <v>535</v>
      </c>
      <c r="L231" s="25">
        <f t="shared" si="33"/>
        <v>495</v>
      </c>
      <c r="M231" s="23">
        <f t="shared" si="34"/>
        <v>0.84018691588785044</v>
      </c>
      <c r="N231" s="26">
        <f t="shared" si="35"/>
        <v>0.1014</v>
      </c>
      <c r="O231" s="21">
        <v>610</v>
      </c>
      <c r="P231" s="23">
        <f t="shared" si="36"/>
        <v>0.84018691588785044</v>
      </c>
      <c r="Q231" s="23">
        <f t="shared" si="37"/>
        <v>0.18552401869158885</v>
      </c>
      <c r="R231" s="21">
        <f t="shared" si="38"/>
        <v>41306.922761682261</v>
      </c>
      <c r="S231" s="27">
        <f t="shared" si="39"/>
        <v>28914.845933177581</v>
      </c>
    </row>
    <row r="232" spans="1:19" x14ac:dyDescent="0.3">
      <c r="A232" t="s">
        <v>267</v>
      </c>
      <c r="B232" t="s">
        <v>38</v>
      </c>
      <c r="C232">
        <v>2</v>
      </c>
      <c r="D232" s="21">
        <v>4000</v>
      </c>
      <c r="E232">
        <f t="shared" si="30"/>
        <v>0.97299999999999998</v>
      </c>
      <c r="F232" s="22">
        <f t="shared" si="31"/>
        <v>46704</v>
      </c>
      <c r="G232" s="21">
        <v>302</v>
      </c>
      <c r="H232" s="23">
        <v>0.31509999999999999</v>
      </c>
      <c r="I232" s="21">
        <v>220</v>
      </c>
      <c r="J232" s="24">
        <v>534</v>
      </c>
      <c r="K232" s="25">
        <f t="shared" si="32"/>
        <v>314</v>
      </c>
      <c r="L232" s="25">
        <f t="shared" si="33"/>
        <v>82</v>
      </c>
      <c r="M232" s="23">
        <f t="shared" si="34"/>
        <v>0.30891719745222934</v>
      </c>
      <c r="N232" s="26">
        <f t="shared" si="35"/>
        <v>0.31509999999999999</v>
      </c>
      <c r="O232" s="21">
        <v>302</v>
      </c>
      <c r="P232" s="23">
        <f t="shared" si="36"/>
        <v>0.30891719745222934</v>
      </c>
      <c r="Q232" s="23">
        <f t="shared" si="37"/>
        <v>0.60613025477707005</v>
      </c>
      <c r="R232" s="21">
        <f t="shared" si="38"/>
        <v>66813.737984076433</v>
      </c>
      <c r="S232" s="27">
        <f t="shared" si="39"/>
        <v>46769.616588853503</v>
      </c>
    </row>
    <row r="233" spans="1:19" x14ac:dyDescent="0.3">
      <c r="A233" t="s">
        <v>268</v>
      </c>
      <c r="B233" t="s">
        <v>44</v>
      </c>
      <c r="C233">
        <v>1</v>
      </c>
      <c r="D233" s="21">
        <v>4000</v>
      </c>
      <c r="E233">
        <f t="shared" si="30"/>
        <v>0.97299999999999998</v>
      </c>
      <c r="F233" s="22">
        <f t="shared" si="31"/>
        <v>46704</v>
      </c>
      <c r="G233" s="21">
        <v>213</v>
      </c>
      <c r="H233" s="23">
        <v>0.65210000000000001</v>
      </c>
      <c r="I233" s="21">
        <v>128</v>
      </c>
      <c r="J233" s="24">
        <v>450</v>
      </c>
      <c r="K233" s="25">
        <f t="shared" si="32"/>
        <v>322</v>
      </c>
      <c r="L233" s="25">
        <f t="shared" si="33"/>
        <v>85</v>
      </c>
      <c r="M233" s="23">
        <f t="shared" si="34"/>
        <v>0.31118012422360253</v>
      </c>
      <c r="N233" s="26">
        <f t="shared" si="35"/>
        <v>0.65210000000000001</v>
      </c>
      <c r="O233" s="21">
        <v>213</v>
      </c>
      <c r="P233" s="23">
        <f t="shared" si="36"/>
        <v>0.31118012422360253</v>
      </c>
      <c r="Q233" s="23">
        <f t="shared" si="37"/>
        <v>0.60433869565217391</v>
      </c>
      <c r="R233" s="21">
        <f t="shared" si="38"/>
        <v>46984.311893478261</v>
      </c>
      <c r="S233" s="27">
        <f t="shared" si="39"/>
        <v>32889.018325434779</v>
      </c>
    </row>
    <row r="234" spans="1:19" x14ac:dyDescent="0.3">
      <c r="A234" t="s">
        <v>269</v>
      </c>
      <c r="B234" t="s">
        <v>44</v>
      </c>
      <c r="C234">
        <v>2</v>
      </c>
      <c r="D234" s="21">
        <v>5000</v>
      </c>
      <c r="E234">
        <f t="shared" si="30"/>
        <v>0.97299999999999998</v>
      </c>
      <c r="F234" s="22">
        <f t="shared" si="31"/>
        <v>58380</v>
      </c>
      <c r="G234" s="21">
        <v>364</v>
      </c>
      <c r="H234" s="23">
        <v>0.51229999999999998</v>
      </c>
      <c r="I234" s="21">
        <v>152</v>
      </c>
      <c r="J234" s="24">
        <v>546</v>
      </c>
      <c r="K234" s="25">
        <f t="shared" si="32"/>
        <v>394</v>
      </c>
      <c r="L234" s="25">
        <f t="shared" si="33"/>
        <v>212</v>
      </c>
      <c r="M234" s="23">
        <f t="shared" si="34"/>
        <v>0.53045685279187826</v>
      </c>
      <c r="N234" s="26">
        <f t="shared" si="35"/>
        <v>0.51229999999999998</v>
      </c>
      <c r="O234" s="21">
        <v>364</v>
      </c>
      <c r="P234" s="23">
        <f t="shared" si="36"/>
        <v>0.53045685279187826</v>
      </c>
      <c r="Q234" s="23">
        <f t="shared" si="37"/>
        <v>0.43073730964467</v>
      </c>
      <c r="R234" s="21">
        <f t="shared" si="38"/>
        <v>57227.758959390871</v>
      </c>
      <c r="S234" s="27">
        <f t="shared" si="39"/>
        <v>40059.431271573609</v>
      </c>
    </row>
    <row r="235" spans="1:19" x14ac:dyDescent="0.3">
      <c r="A235" t="s">
        <v>270</v>
      </c>
      <c r="B235" t="s">
        <v>38</v>
      </c>
      <c r="C235">
        <v>1</v>
      </c>
      <c r="D235" s="21">
        <v>3200</v>
      </c>
      <c r="E235">
        <f t="shared" si="30"/>
        <v>0.97299999999999998</v>
      </c>
      <c r="F235" s="22">
        <f t="shared" si="31"/>
        <v>37363.199999999997</v>
      </c>
      <c r="G235" s="21">
        <v>251</v>
      </c>
      <c r="H235" s="23">
        <v>0.62739999999999996</v>
      </c>
      <c r="I235" s="21">
        <v>94</v>
      </c>
      <c r="J235" s="24">
        <v>528</v>
      </c>
      <c r="K235" s="25">
        <f t="shared" si="32"/>
        <v>434</v>
      </c>
      <c r="L235" s="25">
        <f t="shared" si="33"/>
        <v>157</v>
      </c>
      <c r="M235" s="23">
        <f t="shared" si="34"/>
        <v>0.38940092165898621</v>
      </c>
      <c r="N235" s="26">
        <f t="shared" si="35"/>
        <v>0.62739999999999996</v>
      </c>
      <c r="O235" s="21">
        <v>251</v>
      </c>
      <c r="P235" s="23">
        <f t="shared" si="36"/>
        <v>0.38940092165898621</v>
      </c>
      <c r="Q235" s="23">
        <f t="shared" si="37"/>
        <v>0.54241129032258062</v>
      </c>
      <c r="R235" s="21">
        <f t="shared" si="38"/>
        <v>49693.010362903231</v>
      </c>
      <c r="S235" s="27">
        <f t="shared" si="39"/>
        <v>34785.107254032257</v>
      </c>
    </row>
    <row r="236" spans="1:19" x14ac:dyDescent="0.3">
      <c r="A236" t="s">
        <v>271</v>
      </c>
      <c r="B236" t="s">
        <v>38</v>
      </c>
      <c r="C236">
        <v>2</v>
      </c>
      <c r="D236" s="21">
        <v>3500</v>
      </c>
      <c r="E236">
        <f t="shared" si="30"/>
        <v>0.97299999999999998</v>
      </c>
      <c r="F236" s="22">
        <f t="shared" si="31"/>
        <v>40866</v>
      </c>
      <c r="G236" s="21">
        <v>343</v>
      </c>
      <c r="H236" s="23">
        <v>0.39729999999999999</v>
      </c>
      <c r="I236" s="21">
        <v>194</v>
      </c>
      <c r="J236" s="24">
        <v>471</v>
      </c>
      <c r="K236" s="25">
        <f t="shared" si="32"/>
        <v>277</v>
      </c>
      <c r="L236" s="25">
        <f t="shared" si="33"/>
        <v>149</v>
      </c>
      <c r="M236" s="23">
        <f t="shared" si="34"/>
        <v>0.53032490974729241</v>
      </c>
      <c r="N236" s="26">
        <f t="shared" si="35"/>
        <v>0.39729999999999999</v>
      </c>
      <c r="O236" s="21">
        <v>343</v>
      </c>
      <c r="P236" s="23">
        <f t="shared" si="36"/>
        <v>0.53032490974729241</v>
      </c>
      <c r="Q236" s="23">
        <f t="shared" si="37"/>
        <v>0.43084176895306864</v>
      </c>
      <c r="R236" s="21">
        <f t="shared" si="38"/>
        <v>53939.235264079427</v>
      </c>
      <c r="S236" s="27">
        <f t="shared" si="39"/>
        <v>37757.464684855593</v>
      </c>
    </row>
    <row r="237" spans="1:19" x14ac:dyDescent="0.3">
      <c r="A237" t="s">
        <v>272</v>
      </c>
      <c r="B237" t="s">
        <v>38</v>
      </c>
      <c r="C237">
        <v>1</v>
      </c>
      <c r="D237" s="21">
        <v>965</v>
      </c>
      <c r="E237">
        <f t="shared" si="30"/>
        <v>0.97299999999999998</v>
      </c>
      <c r="F237" s="22">
        <f t="shared" si="31"/>
        <v>11267.34</v>
      </c>
      <c r="G237" s="21">
        <v>125</v>
      </c>
      <c r="H237" s="23">
        <v>0.37530000000000002</v>
      </c>
      <c r="I237" s="21">
        <v>50</v>
      </c>
      <c r="J237" s="24">
        <v>174</v>
      </c>
      <c r="K237" s="25">
        <f t="shared" si="32"/>
        <v>124</v>
      </c>
      <c r="L237" s="25">
        <f t="shared" si="33"/>
        <v>75</v>
      </c>
      <c r="M237" s="23">
        <f t="shared" si="34"/>
        <v>0.58387096774193548</v>
      </c>
      <c r="N237" s="26">
        <f t="shared" si="35"/>
        <v>0.37530000000000002</v>
      </c>
      <c r="O237" s="21">
        <v>125</v>
      </c>
      <c r="P237" s="23">
        <f t="shared" si="36"/>
        <v>0.58387096774193548</v>
      </c>
      <c r="Q237" s="23">
        <f t="shared" si="37"/>
        <v>0.38844935483870974</v>
      </c>
      <c r="R237" s="21">
        <f t="shared" si="38"/>
        <v>17723.00181451613</v>
      </c>
      <c r="S237" s="27">
        <f t="shared" si="39"/>
        <v>12406.101270161291</v>
      </c>
    </row>
    <row r="238" spans="1:19" x14ac:dyDescent="0.3">
      <c r="A238" t="s">
        <v>273</v>
      </c>
      <c r="B238" t="s">
        <v>44</v>
      </c>
      <c r="C238">
        <v>1</v>
      </c>
      <c r="D238" s="21">
        <v>3200</v>
      </c>
      <c r="E238">
        <f t="shared" si="30"/>
        <v>0.97299999999999998</v>
      </c>
      <c r="F238" s="22">
        <f t="shared" si="31"/>
        <v>37363.199999999997</v>
      </c>
      <c r="G238" s="21">
        <v>251</v>
      </c>
      <c r="H238" s="23">
        <v>0.3342</v>
      </c>
      <c r="I238" s="21">
        <v>138</v>
      </c>
      <c r="J238" s="24">
        <v>485</v>
      </c>
      <c r="K238" s="25">
        <f t="shared" si="32"/>
        <v>347</v>
      </c>
      <c r="L238" s="25">
        <f t="shared" si="33"/>
        <v>113</v>
      </c>
      <c r="M238" s="23">
        <f t="shared" si="34"/>
        <v>0.36051873198847262</v>
      </c>
      <c r="N238" s="26">
        <f t="shared" si="35"/>
        <v>0.3342</v>
      </c>
      <c r="O238" s="21">
        <v>251</v>
      </c>
      <c r="P238" s="23">
        <f t="shared" si="36"/>
        <v>0.36051873198847262</v>
      </c>
      <c r="Q238" s="23">
        <f t="shared" si="37"/>
        <v>0.56527731988472629</v>
      </c>
      <c r="R238" s="21">
        <f t="shared" si="38"/>
        <v>51787.881661239197</v>
      </c>
      <c r="S238" s="27">
        <f t="shared" si="39"/>
        <v>36251.517162867436</v>
      </c>
    </row>
    <row r="239" spans="1:19" x14ac:dyDescent="0.3">
      <c r="A239" t="s">
        <v>274</v>
      </c>
      <c r="B239" t="s">
        <v>44</v>
      </c>
      <c r="C239">
        <v>2</v>
      </c>
      <c r="D239" s="21">
        <v>3500</v>
      </c>
      <c r="E239">
        <f t="shared" si="30"/>
        <v>0.97299999999999998</v>
      </c>
      <c r="F239" s="22">
        <f t="shared" si="31"/>
        <v>40866</v>
      </c>
      <c r="G239" s="21">
        <v>404</v>
      </c>
      <c r="H239" s="23">
        <v>0.36159999999999998</v>
      </c>
      <c r="I239" s="21">
        <v>152</v>
      </c>
      <c r="J239" s="24">
        <v>547</v>
      </c>
      <c r="K239" s="25">
        <f t="shared" si="32"/>
        <v>395</v>
      </c>
      <c r="L239" s="25">
        <f t="shared" si="33"/>
        <v>252</v>
      </c>
      <c r="M239" s="23">
        <f t="shared" si="34"/>
        <v>0.61037974683544305</v>
      </c>
      <c r="N239" s="26">
        <f t="shared" si="35"/>
        <v>0.36159999999999998</v>
      </c>
      <c r="O239" s="21">
        <v>404</v>
      </c>
      <c r="P239" s="23">
        <f t="shared" si="36"/>
        <v>0.61037974683544305</v>
      </c>
      <c r="Q239" s="23">
        <f t="shared" si="37"/>
        <v>0.36746235443037978</v>
      </c>
      <c r="R239" s="21">
        <f t="shared" si="38"/>
        <v>54185.998784303803</v>
      </c>
      <c r="S239" s="27">
        <f t="shared" si="39"/>
        <v>37930.19914901266</v>
      </c>
    </row>
    <row r="240" spans="1:19" x14ac:dyDescent="0.3">
      <c r="A240" t="s">
        <v>275</v>
      </c>
      <c r="B240" t="s">
        <v>38</v>
      </c>
      <c r="C240">
        <v>1</v>
      </c>
      <c r="D240" s="21">
        <v>3000</v>
      </c>
      <c r="E240">
        <f t="shared" si="30"/>
        <v>0.97299999999999998</v>
      </c>
      <c r="F240" s="22">
        <f t="shared" si="31"/>
        <v>35028</v>
      </c>
      <c r="G240" s="21">
        <v>161</v>
      </c>
      <c r="H240" s="23">
        <v>0.26579999999999998</v>
      </c>
      <c r="I240" s="21">
        <v>77</v>
      </c>
      <c r="J240" s="24">
        <v>432</v>
      </c>
      <c r="K240" s="25">
        <f t="shared" si="32"/>
        <v>355</v>
      </c>
      <c r="L240" s="25">
        <f t="shared" si="33"/>
        <v>84</v>
      </c>
      <c r="M240" s="23">
        <f t="shared" si="34"/>
        <v>0.28929577464788736</v>
      </c>
      <c r="N240" s="26">
        <f t="shared" si="35"/>
        <v>0.26579999999999998</v>
      </c>
      <c r="O240" s="21">
        <v>161</v>
      </c>
      <c r="P240" s="23">
        <f t="shared" si="36"/>
        <v>0.28929577464788736</v>
      </c>
      <c r="Q240" s="23">
        <f t="shared" si="37"/>
        <v>0.62166453521126763</v>
      </c>
      <c r="R240" s="21">
        <f t="shared" si="38"/>
        <v>36532.116411690142</v>
      </c>
      <c r="S240" s="27">
        <f t="shared" si="39"/>
        <v>25572.481488183097</v>
      </c>
    </row>
    <row r="241" spans="1:19" x14ac:dyDescent="0.3">
      <c r="A241" t="s">
        <v>276</v>
      </c>
      <c r="B241" t="s">
        <v>38</v>
      </c>
      <c r="C241">
        <v>1</v>
      </c>
      <c r="D241" s="21">
        <v>2600</v>
      </c>
      <c r="E241">
        <f t="shared" si="30"/>
        <v>0.97299999999999998</v>
      </c>
      <c r="F241" s="22">
        <f t="shared" si="31"/>
        <v>30357.599999999999</v>
      </c>
      <c r="G241" s="21">
        <v>408</v>
      </c>
      <c r="H241" s="23">
        <v>0.38629999999999998</v>
      </c>
      <c r="I241" s="21">
        <v>100</v>
      </c>
      <c r="J241" s="24">
        <v>565</v>
      </c>
      <c r="K241" s="25">
        <f t="shared" si="32"/>
        <v>465</v>
      </c>
      <c r="L241" s="25">
        <f t="shared" si="33"/>
        <v>308</v>
      </c>
      <c r="M241" s="23">
        <f t="shared" si="34"/>
        <v>0.62989247311827956</v>
      </c>
      <c r="N241" s="26">
        <f t="shared" si="35"/>
        <v>0.38629999999999998</v>
      </c>
      <c r="O241" s="21">
        <v>408</v>
      </c>
      <c r="P241" s="23">
        <f t="shared" si="36"/>
        <v>0.62989247311827956</v>
      </c>
      <c r="Q241" s="23">
        <f t="shared" si="37"/>
        <v>0.35201412903225809</v>
      </c>
      <c r="R241" s="21">
        <f t="shared" si="38"/>
        <v>52421.944095483872</v>
      </c>
      <c r="S241" s="27">
        <f t="shared" si="39"/>
        <v>36695.36086683871</v>
      </c>
    </row>
    <row r="242" spans="1:19" x14ac:dyDescent="0.3">
      <c r="A242" t="s">
        <v>277</v>
      </c>
      <c r="B242" t="s">
        <v>38</v>
      </c>
      <c r="C242">
        <v>2</v>
      </c>
      <c r="D242" s="21">
        <v>4000</v>
      </c>
      <c r="E242">
        <f t="shared" si="30"/>
        <v>0.97299999999999998</v>
      </c>
      <c r="F242" s="22">
        <f t="shared" si="31"/>
        <v>46704</v>
      </c>
      <c r="G242" s="21">
        <v>284</v>
      </c>
      <c r="H242" s="23">
        <v>0.31509999999999999</v>
      </c>
      <c r="I242" s="21">
        <v>204</v>
      </c>
      <c r="J242" s="24">
        <v>494</v>
      </c>
      <c r="K242" s="25">
        <f t="shared" si="32"/>
        <v>290</v>
      </c>
      <c r="L242" s="25">
        <f t="shared" si="33"/>
        <v>80</v>
      </c>
      <c r="M242" s="23">
        <f t="shared" si="34"/>
        <v>0.32068965517241377</v>
      </c>
      <c r="N242" s="26">
        <f t="shared" si="35"/>
        <v>0.31509999999999999</v>
      </c>
      <c r="O242" s="21">
        <v>284</v>
      </c>
      <c r="P242" s="23">
        <f t="shared" si="36"/>
        <v>0.32068965517241377</v>
      </c>
      <c r="Q242" s="23">
        <f t="shared" si="37"/>
        <v>0.59681000000000006</v>
      </c>
      <c r="R242" s="21">
        <f t="shared" si="38"/>
        <v>61865.324600000007</v>
      </c>
      <c r="S242" s="27">
        <f t="shared" si="39"/>
        <v>43305.727220000001</v>
      </c>
    </row>
    <row r="243" spans="1:19" x14ac:dyDescent="0.3">
      <c r="A243" t="s">
        <v>278</v>
      </c>
      <c r="B243" t="s">
        <v>44</v>
      </c>
      <c r="C243">
        <v>1</v>
      </c>
      <c r="D243" s="21">
        <v>4000</v>
      </c>
      <c r="E243">
        <f t="shared" si="30"/>
        <v>0.97299999999999998</v>
      </c>
      <c r="F243" s="22">
        <f t="shared" si="31"/>
        <v>46704</v>
      </c>
      <c r="G243" s="21">
        <v>443</v>
      </c>
      <c r="H243" s="23">
        <v>0.55620000000000003</v>
      </c>
      <c r="I243" s="21">
        <v>257</v>
      </c>
      <c r="J243" s="24">
        <v>903</v>
      </c>
      <c r="K243" s="25">
        <f t="shared" si="32"/>
        <v>646</v>
      </c>
      <c r="L243" s="25">
        <f t="shared" si="33"/>
        <v>186</v>
      </c>
      <c r="M243" s="23">
        <f t="shared" si="34"/>
        <v>0.33034055727554179</v>
      </c>
      <c r="N243" s="26">
        <f t="shared" si="35"/>
        <v>0.55620000000000003</v>
      </c>
      <c r="O243" s="21">
        <v>443</v>
      </c>
      <c r="P243" s="23">
        <f t="shared" si="36"/>
        <v>0.33034055727554179</v>
      </c>
      <c r="Q243" s="23">
        <f t="shared" si="37"/>
        <v>0.58916938080495362</v>
      </c>
      <c r="R243" s="21">
        <f t="shared" si="38"/>
        <v>95265.743029256977</v>
      </c>
      <c r="S243" s="27">
        <f t="shared" si="39"/>
        <v>66686.02012047988</v>
      </c>
    </row>
    <row r="244" spans="1:19" x14ac:dyDescent="0.3">
      <c r="A244" t="s">
        <v>279</v>
      </c>
      <c r="B244" t="s">
        <v>44</v>
      </c>
      <c r="C244">
        <v>2</v>
      </c>
      <c r="D244" s="21">
        <v>5100</v>
      </c>
      <c r="E244">
        <f t="shared" si="30"/>
        <v>0.97299999999999998</v>
      </c>
      <c r="F244" s="22">
        <f t="shared" si="31"/>
        <v>59547.6</v>
      </c>
      <c r="G244" s="21">
        <v>718</v>
      </c>
      <c r="H244" s="23">
        <v>0.44929999999999998</v>
      </c>
      <c r="I244" s="21">
        <v>256</v>
      </c>
      <c r="J244" s="24">
        <v>916</v>
      </c>
      <c r="K244" s="25">
        <f t="shared" si="32"/>
        <v>660</v>
      </c>
      <c r="L244" s="25">
        <f t="shared" si="33"/>
        <v>462</v>
      </c>
      <c r="M244" s="23">
        <f t="shared" si="34"/>
        <v>0.66</v>
      </c>
      <c r="N244" s="26">
        <f t="shared" si="35"/>
        <v>0.44929999999999998</v>
      </c>
      <c r="O244" s="21">
        <v>718</v>
      </c>
      <c r="P244" s="23">
        <f t="shared" si="36"/>
        <v>0.66</v>
      </c>
      <c r="Q244" s="23">
        <f t="shared" si="37"/>
        <v>0.32817799999999997</v>
      </c>
      <c r="R244" s="21">
        <f t="shared" si="38"/>
        <v>86005.608459999989</v>
      </c>
      <c r="S244" s="27">
        <f t="shared" si="39"/>
        <v>60203.925921999988</v>
      </c>
    </row>
    <row r="245" spans="1:19" x14ac:dyDescent="0.3">
      <c r="A245" t="s">
        <v>280</v>
      </c>
      <c r="B245" t="s">
        <v>38</v>
      </c>
      <c r="C245">
        <v>2</v>
      </c>
      <c r="D245" s="21">
        <v>5600</v>
      </c>
      <c r="E245">
        <f t="shared" si="30"/>
        <v>0.97299999999999998</v>
      </c>
      <c r="F245" s="22">
        <f t="shared" si="31"/>
        <v>65385.599999999999</v>
      </c>
      <c r="G245" s="21">
        <v>478</v>
      </c>
      <c r="H245" s="23">
        <v>0.31780000000000003</v>
      </c>
      <c r="I245" s="21">
        <v>265</v>
      </c>
      <c r="J245" s="24">
        <v>644</v>
      </c>
      <c r="K245" s="25">
        <f t="shared" si="32"/>
        <v>379</v>
      </c>
      <c r="L245" s="25">
        <f t="shared" si="33"/>
        <v>213</v>
      </c>
      <c r="M245" s="23">
        <f t="shared" si="34"/>
        <v>0.54960422163588396</v>
      </c>
      <c r="N245" s="26">
        <f t="shared" si="35"/>
        <v>0.31780000000000003</v>
      </c>
      <c r="O245" s="21">
        <v>478</v>
      </c>
      <c r="P245" s="23">
        <f t="shared" si="36"/>
        <v>0.54960422163588396</v>
      </c>
      <c r="Q245" s="23">
        <f t="shared" si="37"/>
        <v>0.41557833773087072</v>
      </c>
      <c r="R245" s="21">
        <f t="shared" si="38"/>
        <v>72505.952583905018</v>
      </c>
      <c r="S245" s="27">
        <f t="shared" si="39"/>
        <v>50754.166808733513</v>
      </c>
    </row>
    <row r="246" spans="1:19" x14ac:dyDescent="0.3">
      <c r="A246" t="s">
        <v>281</v>
      </c>
      <c r="B246" t="s">
        <v>44</v>
      </c>
      <c r="C246">
        <v>1</v>
      </c>
      <c r="D246" s="21">
        <v>5000</v>
      </c>
      <c r="E246">
        <f t="shared" si="30"/>
        <v>0.97299999999999998</v>
      </c>
      <c r="F246" s="22">
        <f t="shared" si="31"/>
        <v>58380</v>
      </c>
      <c r="G246" s="21">
        <v>533</v>
      </c>
      <c r="H246" s="23">
        <v>0.51229999999999998</v>
      </c>
      <c r="I246" s="21">
        <v>236</v>
      </c>
      <c r="J246" s="24">
        <v>829</v>
      </c>
      <c r="K246" s="25">
        <f t="shared" si="32"/>
        <v>593</v>
      </c>
      <c r="L246" s="25">
        <f t="shared" si="33"/>
        <v>297</v>
      </c>
      <c r="M246" s="23">
        <f t="shared" si="34"/>
        <v>0.50067453625632385</v>
      </c>
      <c r="N246" s="26">
        <f t="shared" si="35"/>
        <v>0.51229999999999998</v>
      </c>
      <c r="O246" s="21">
        <v>533</v>
      </c>
      <c r="P246" s="23">
        <f t="shared" si="36"/>
        <v>0.50067453625632385</v>
      </c>
      <c r="Q246" s="23">
        <f t="shared" si="37"/>
        <v>0.45431596964586846</v>
      </c>
      <c r="R246" s="21">
        <f t="shared" si="38"/>
        <v>88384.900314755476</v>
      </c>
      <c r="S246" s="27">
        <f t="shared" si="39"/>
        <v>61869.430220328832</v>
      </c>
    </row>
    <row r="247" spans="1:19" x14ac:dyDescent="0.3">
      <c r="A247" t="s">
        <v>282</v>
      </c>
      <c r="B247" t="s">
        <v>44</v>
      </c>
      <c r="C247">
        <v>2</v>
      </c>
      <c r="D247" s="21">
        <v>6000</v>
      </c>
      <c r="E247">
        <f t="shared" si="30"/>
        <v>0.97299999999999998</v>
      </c>
      <c r="F247" s="22">
        <f t="shared" si="31"/>
        <v>70056</v>
      </c>
      <c r="G247" s="21">
        <v>566</v>
      </c>
      <c r="H247" s="23">
        <v>0.36990000000000001</v>
      </c>
      <c r="I247" s="21">
        <v>244</v>
      </c>
      <c r="J247" s="24">
        <v>872</v>
      </c>
      <c r="K247" s="25">
        <f t="shared" si="32"/>
        <v>628</v>
      </c>
      <c r="L247" s="25">
        <f t="shared" si="33"/>
        <v>322</v>
      </c>
      <c r="M247" s="23">
        <f t="shared" si="34"/>
        <v>0.51019108280254777</v>
      </c>
      <c r="N247" s="26">
        <f t="shared" si="35"/>
        <v>0.36990000000000001</v>
      </c>
      <c r="O247" s="21">
        <v>566</v>
      </c>
      <c r="P247" s="23">
        <f t="shared" si="36"/>
        <v>0.51019108280254777</v>
      </c>
      <c r="Q247" s="23">
        <f t="shared" si="37"/>
        <v>0.44678171974522296</v>
      </c>
      <c r="R247" s="21">
        <f t="shared" si="38"/>
        <v>92300.635482165613</v>
      </c>
      <c r="S247" s="27">
        <f t="shared" si="39"/>
        <v>64610.444837515926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"Solver" Rent Optimization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唐博</cp:lastModifiedBy>
  <dcterms:created xsi:type="dcterms:W3CDTF">2016-02-26T18:41:34Z</dcterms:created>
  <dcterms:modified xsi:type="dcterms:W3CDTF">2018-04-30T17:18:55Z</dcterms:modified>
</cp:coreProperties>
</file>