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sistemas\Desktop\"/>
    </mc:Choice>
  </mc:AlternateContent>
  <xr:revisionPtr revIDLastSave="0" documentId="13_ncr:1_{C565B3A0-9396-4971-883A-CCD8116A57A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17-03-2020" sheetId="16" r:id="rId1"/>
  </sheets>
  <definedNames>
    <definedName name="_xlnm.Print_Area" localSheetId="0">'17-03-2020'!$A$1:$P$93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2" i="16" l="1"/>
  <c r="K91" i="16"/>
  <c r="E91" i="16"/>
  <c r="E90" i="16"/>
  <c r="E89" i="16"/>
  <c r="E88" i="16"/>
  <c r="E87" i="16"/>
  <c r="E86" i="16"/>
  <c r="M81" i="16"/>
  <c r="E81" i="16"/>
  <c r="E80" i="16"/>
  <c r="O79" i="16"/>
  <c r="O81" i="16" s="1"/>
  <c r="E79" i="16"/>
  <c r="E78" i="16"/>
  <c r="E77" i="16"/>
  <c r="E76" i="16"/>
  <c r="G74" i="16"/>
  <c r="G75" i="16" s="1"/>
  <c r="G82" i="16" s="1"/>
  <c r="O73" i="16"/>
  <c r="M73" i="16"/>
  <c r="E73" i="16"/>
  <c r="E72" i="16"/>
  <c r="E71" i="16"/>
  <c r="E70" i="16"/>
  <c r="E69" i="16"/>
  <c r="G8" i="16" s="1"/>
  <c r="E68" i="16"/>
  <c r="E74" i="16" s="1"/>
  <c r="M67" i="16"/>
  <c r="G66" i="16"/>
  <c r="E65" i="16"/>
  <c r="O64" i="16"/>
  <c r="E64" i="16"/>
  <c r="E63" i="16"/>
  <c r="M62" i="16"/>
  <c r="M82" i="16" s="1"/>
  <c r="E62" i="16"/>
  <c r="E61" i="16"/>
  <c r="E60" i="16"/>
  <c r="E59" i="16"/>
  <c r="E66" i="16" s="1"/>
  <c r="G58" i="16"/>
  <c r="E57" i="16"/>
  <c r="J56" i="16"/>
  <c r="E56" i="16"/>
  <c r="E55" i="16"/>
  <c r="E54" i="16"/>
  <c r="E53" i="16"/>
  <c r="E52" i="16"/>
  <c r="E51" i="16"/>
  <c r="E50" i="16"/>
  <c r="E49" i="16"/>
  <c r="E48" i="16"/>
  <c r="J47" i="16"/>
  <c r="E47" i="16"/>
  <c r="E46" i="16"/>
  <c r="G45" i="16"/>
  <c r="E44" i="16"/>
  <c r="E43" i="16"/>
  <c r="E42" i="16"/>
  <c r="E41" i="16"/>
  <c r="E40" i="16"/>
  <c r="E39" i="16"/>
  <c r="E38" i="16"/>
  <c r="E37" i="16"/>
  <c r="E36" i="16"/>
  <c r="E35" i="16"/>
  <c r="E34" i="16"/>
  <c r="E33" i="16"/>
  <c r="E32" i="16"/>
  <c r="E31" i="16"/>
  <c r="E30" i="16"/>
  <c r="E29" i="16"/>
  <c r="E28" i="16"/>
  <c r="E27" i="16"/>
  <c r="E26" i="16"/>
  <c r="E25" i="16"/>
  <c r="E24" i="16"/>
  <c r="E23" i="16"/>
  <c r="E22" i="16"/>
  <c r="E21" i="16"/>
  <c r="E20" i="16"/>
  <c r="E19" i="16"/>
  <c r="E18" i="16"/>
  <c r="E17" i="16"/>
  <c r="K14" i="16"/>
  <c r="H14" i="16"/>
  <c r="E14" i="16"/>
  <c r="C14" i="16"/>
  <c r="B14" i="16"/>
  <c r="M13" i="16"/>
  <c r="O13" i="16" s="1"/>
  <c r="F13" i="16"/>
  <c r="M12" i="16"/>
  <c r="O12" i="16" s="1"/>
  <c r="F12" i="16"/>
  <c r="J12" i="16" s="1"/>
  <c r="P12" i="16" s="1"/>
  <c r="F11" i="16"/>
  <c r="G10" i="16"/>
  <c r="F10" i="16"/>
  <c r="I9" i="16"/>
  <c r="M9" i="16" s="1"/>
  <c r="O9" i="16" s="1"/>
  <c r="G9" i="16"/>
  <c r="F9" i="16"/>
  <c r="J9" i="16" s="1"/>
  <c r="P9" i="16" s="1"/>
  <c r="M8" i="16"/>
  <c r="O8" i="16" s="1"/>
  <c r="F8" i="16"/>
  <c r="J8" i="16" s="1"/>
  <c r="P8" i="16" s="1"/>
  <c r="F7" i="16"/>
  <c r="J11" i="16" l="1"/>
  <c r="P11" i="16" s="1"/>
  <c r="E45" i="16"/>
  <c r="G7" i="16" s="1"/>
  <c r="E58" i="16"/>
  <c r="J13" i="16"/>
  <c r="P13" i="16" s="1"/>
  <c r="G13" i="16"/>
  <c r="M11" i="16"/>
  <c r="O11" i="16" s="1"/>
  <c r="G11" i="16"/>
  <c r="M10" i="16"/>
  <c r="O10" i="16" s="1"/>
  <c r="E92" i="16"/>
  <c r="J10" i="16"/>
  <c r="P10" i="16" s="1"/>
  <c r="M7" i="16"/>
  <c r="J7" i="16"/>
  <c r="P7" i="16" s="1"/>
  <c r="I14" i="16"/>
  <c r="O7" i="16"/>
  <c r="F14" i="16"/>
  <c r="E67" i="16" l="1"/>
  <c r="E75" i="16" s="1"/>
  <c r="E82" i="16" s="1"/>
  <c r="G14" i="16"/>
  <c r="O14" i="16"/>
  <c r="O17" i="16" s="1"/>
  <c r="O40" i="16" s="1"/>
  <c r="O82" i="16" s="1"/>
  <c r="M14" i="16"/>
  <c r="N17" i="16" s="1"/>
  <c r="J14" i="1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reinaldo costa</author>
  </authors>
  <commentList>
    <comment ref="P7" authorId="0" shapeId="0" xr:uid="{00000000-0006-0000-0F00-000001000000}">
      <text>
        <r>
          <rPr>
            <b/>
            <sz val="9"/>
            <color indexed="81"/>
            <rFont val="Tahoma"/>
            <charset val="1"/>
          </rPr>
          <t>reinaldo costa:</t>
        </r>
        <r>
          <rPr>
            <sz val="9"/>
            <color indexed="81"/>
            <rFont val="Tahoma"/>
            <charset val="1"/>
          </rPr>
          <t xml:space="preserve">
diferencia de porcentje</t>
        </r>
      </text>
    </comment>
    <comment ref="E11" authorId="0" shapeId="0" xr:uid="{00000000-0006-0000-0F00-000002000000}">
      <text>
        <r>
          <rPr>
            <b/>
            <sz val="9"/>
            <color indexed="81"/>
            <rFont val="Tahoma"/>
            <charset val="1"/>
          </rPr>
          <t>reinaldo costa:</t>
        </r>
        <r>
          <rPr>
            <sz val="9"/>
            <color indexed="81"/>
            <rFont val="Tahoma"/>
            <charset val="1"/>
          </rPr>
          <t xml:space="preserve">
serafinado X osinergmin</t>
        </r>
      </text>
    </comment>
    <comment ref="E13" authorId="0" shapeId="0" xr:uid="{00000000-0006-0000-0F00-000003000000}">
      <text>
        <r>
          <rPr>
            <b/>
            <sz val="9"/>
            <color indexed="81"/>
            <rFont val="Tahoma"/>
            <charset val="1"/>
          </rPr>
          <t>reinaldo costa: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L22" authorId="0" shapeId="0" xr:uid="{00000000-0006-0000-0F00-000004000000}">
      <text>
        <r>
          <rPr>
            <b/>
            <sz val="9"/>
            <color indexed="81"/>
            <rFont val="Tahoma"/>
            <family val="2"/>
          </rPr>
          <t>reinaldo costa: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 xr:uid="{00000000-0006-0000-0F00-000005000000}">
      <text>
        <r>
          <rPr>
            <b/>
            <sz val="9"/>
            <color indexed="81"/>
            <rFont val="Tahoma"/>
            <charset val="1"/>
          </rPr>
          <t>reinaldo costa:</t>
        </r>
        <r>
          <rPr>
            <sz val="9"/>
            <color indexed="81"/>
            <rFont val="Tahoma"/>
            <charset val="1"/>
          </rPr>
          <t xml:space="preserve">
dep CCI 25-02-2020</t>
        </r>
      </text>
    </comment>
    <comment ref="J26" authorId="0" shapeId="0" xr:uid="{00000000-0006-0000-0F00-000006000000}">
      <text>
        <r>
          <rPr>
            <b/>
            <sz val="9"/>
            <color indexed="81"/>
            <rFont val="Tahoma"/>
            <charset val="1"/>
          </rPr>
          <t>reinaldo costa:</t>
        </r>
        <r>
          <rPr>
            <sz val="9"/>
            <color indexed="81"/>
            <rFont val="Tahoma"/>
            <charset val="1"/>
          </rPr>
          <t xml:space="preserve">
diferencia x transferencia de cuenta</t>
        </r>
      </text>
    </comment>
    <comment ref="H42" authorId="0" shapeId="0" xr:uid="{00000000-0006-0000-0F00-000007000000}">
      <text>
        <r>
          <rPr>
            <b/>
            <sz val="9"/>
            <color indexed="81"/>
            <rFont val="Tahoma"/>
            <charset val="1"/>
          </rPr>
          <t>reinaldo costa:</t>
        </r>
        <r>
          <rPr>
            <sz val="9"/>
            <color indexed="81"/>
            <rFont val="Tahoma"/>
            <charset val="1"/>
          </rPr>
          <t xml:space="preserve">
pago a 3 dias dep banco ugel2 </t>
        </r>
      </text>
    </comment>
  </commentList>
</comments>
</file>

<file path=xl/sharedStrings.xml><?xml version="1.0" encoding="utf-8"?>
<sst xmlns="http://schemas.openxmlformats.org/spreadsheetml/2006/main" count="270" uniqueCount="126">
  <si>
    <t>CONTROL DIARIO DE INVENTARIO Y VENTAS</t>
  </si>
  <si>
    <t>E.E.S.S</t>
  </si>
  <si>
    <t>GASOLINAS DE AMERICA SAC</t>
  </si>
  <si>
    <t>CODIGO</t>
  </si>
  <si>
    <t>UBICACIÓN</t>
  </si>
  <si>
    <t>PROL CESAR VALLEJO 1800</t>
  </si>
  <si>
    <t>LA RINCONADA</t>
  </si>
  <si>
    <t>FECHA</t>
  </si>
  <si>
    <t>ELABORADO</t>
  </si>
  <si>
    <t>REYNALDO  ACOSTA</t>
  </si>
  <si>
    <t>N°.</t>
  </si>
  <si>
    <t>.</t>
  </si>
  <si>
    <t>TIPO COMB</t>
  </si>
  <si>
    <t>INVENT INICIAL</t>
  </si>
  <si>
    <t>INGRESO</t>
  </si>
  <si>
    <t>SALIDAS</t>
  </si>
  <si>
    <t>INVENT FINAL</t>
  </si>
  <si>
    <t>VARILLAJE</t>
  </si>
  <si>
    <t>VENTAS AL CONTADO</t>
  </si>
  <si>
    <t>COMPR.</t>
  </si>
  <si>
    <t>CALIBRACION</t>
  </si>
  <si>
    <t>T.INGRESO</t>
  </si>
  <si>
    <t>T.VENTAS</t>
  </si>
  <si>
    <t>LIMPEIZA DE TANQUE DB5 AJUSTE DE VARILLA</t>
  </si>
  <si>
    <t>T.SALIDA</t>
  </si>
  <si>
    <t>INICIAL</t>
  </si>
  <si>
    <t>FINAL</t>
  </si>
  <si>
    <t>CANT GLNS</t>
  </si>
  <si>
    <t>P.VENTA</t>
  </si>
  <si>
    <t>VENTA SOLES</t>
  </si>
  <si>
    <t>DIFERENCIA DE INVENTARIO</t>
  </si>
  <si>
    <t>GLP</t>
  </si>
  <si>
    <t>G-97</t>
  </si>
  <si>
    <t>G-95</t>
  </si>
  <si>
    <t>G-90</t>
  </si>
  <si>
    <t>G-84</t>
  </si>
  <si>
    <t>K</t>
  </si>
  <si>
    <t>DB5</t>
  </si>
  <si>
    <t>TOTAL</t>
  </si>
  <si>
    <t>CLIENTE</t>
  </si>
  <si>
    <t>TIPO VTA</t>
  </si>
  <si>
    <t>COMB</t>
  </si>
  <si>
    <t>CANT</t>
  </si>
  <si>
    <t>PRECIO</t>
  </si>
  <si>
    <t>S/.</t>
  </si>
  <si>
    <t>DOC.Nª</t>
  </si>
  <si>
    <t>DOCUMENTOS</t>
  </si>
  <si>
    <t>DESDE</t>
  </si>
  <si>
    <t>HASTA</t>
  </si>
  <si>
    <t>GLNS</t>
  </si>
  <si>
    <t>SOLES</t>
  </si>
  <si>
    <t>CREDITO</t>
  </si>
  <si>
    <t>FACTURAS</t>
  </si>
  <si>
    <t>TOTAL VENTA</t>
  </si>
  <si>
    <t xml:space="preserve">  </t>
  </si>
  <si>
    <t>BOLETAS</t>
  </si>
  <si>
    <t xml:space="preserve"> </t>
  </si>
  <si>
    <t>DEP</t>
  </si>
  <si>
    <t/>
  </si>
  <si>
    <t>TARJETAS GLP</t>
  </si>
  <si>
    <t>TARJETAS  LIQUIDOS</t>
  </si>
  <si>
    <t>GASTOS DE OBRAS  ()</t>
  </si>
  <si>
    <t>DEP- CCI-</t>
  </si>
  <si>
    <t>CREDITO UGEL 2 LA ESPERANZA</t>
  </si>
  <si>
    <t>DEPOSITO CCI</t>
  </si>
  <si>
    <t>CONSUMO</t>
  </si>
  <si>
    <t xml:space="preserve"> RECIBOS DE SERVICIOS DE ( AGUA)</t>
  </si>
  <si>
    <t>apoyo policial</t>
  </si>
  <si>
    <t>DEPOSITO</t>
  </si>
  <si>
    <t>(devolución x calibación G-84</t>
  </si>
  <si>
    <t>Saldo actual</t>
  </si>
  <si>
    <t>(devolucion x calibracion  G-90</t>
  </si>
  <si>
    <t>(devolucion x calibracion liqidos DB5</t>
  </si>
  <si>
    <t>FLETE DE COMBUSTIBLE</t>
  </si>
  <si>
    <t>DESCUENTOS ESPECIALES  G-90</t>
  </si>
  <si>
    <t>GACELA TOURS S.A.</t>
  </si>
  <si>
    <t>DESCUENTOS ESPECIALES  DB5</t>
  </si>
  <si>
    <t xml:space="preserve">diferencia de precio B5 </t>
  </si>
  <si>
    <t xml:space="preserve">promoción GLP </t>
  </si>
  <si>
    <t>(devolucion x calibracion MASTIN GLP</t>
  </si>
  <si>
    <t>SOBRANTE X PRECIO CREDITO</t>
  </si>
  <si>
    <t>TOTAL A DEPOSITAR</t>
  </si>
  <si>
    <t>UGEL 2 LA ESPERANZA</t>
  </si>
  <si>
    <t>INFORMACION DE RECEPCION DE COMBUSTIBLES</t>
  </si>
  <si>
    <t>SALDO ACTUAL</t>
  </si>
  <si>
    <t>PETRO AMERICA</t>
  </si>
  <si>
    <t>CANTIDAD</t>
  </si>
  <si>
    <t>FACTURA</t>
  </si>
  <si>
    <t>PLACA</t>
  </si>
  <si>
    <t>PRESCINTOS</t>
  </si>
  <si>
    <t>TOTAL CREDITO GLP</t>
  </si>
  <si>
    <t>DEBE</t>
  </si>
  <si>
    <t>SALDO TOAL</t>
  </si>
  <si>
    <t>B5UV</t>
  </si>
  <si>
    <t>DEP ADELANTADO</t>
  </si>
  <si>
    <t>AGRORURAL</t>
  </si>
  <si>
    <t>PADEL</t>
  </si>
  <si>
    <t>REMESA HERMES</t>
  </si>
  <si>
    <t>TOTAL CREDITO GASOLINAS</t>
  </si>
  <si>
    <t xml:space="preserve">BILLETES </t>
  </si>
  <si>
    <t>MONEDA</t>
  </si>
  <si>
    <t>Consumo</t>
  </si>
  <si>
    <t xml:space="preserve">DEPOSITO </t>
  </si>
  <si>
    <t xml:space="preserve">TOTAL </t>
  </si>
  <si>
    <t>TOTAL CREDITO D2</t>
  </si>
  <si>
    <t>TOTAL CREDITO GLP + GAS.+ D2</t>
  </si>
  <si>
    <t>TARJETAS</t>
  </si>
  <si>
    <t xml:space="preserve">                                                                                                                                        </t>
  </si>
  <si>
    <t>DEPOSITO transf</t>
  </si>
  <si>
    <t>TOTALES</t>
  </si>
  <si>
    <t>D2</t>
  </si>
  <si>
    <t xml:space="preserve">DESC/ESPEC </t>
  </si>
  <si>
    <t>ARAGON</t>
  </si>
  <si>
    <t>DESC.ESPECIAL</t>
  </si>
  <si>
    <t>Consumo  DB5</t>
  </si>
  <si>
    <t>TOTAL PADEL</t>
  </si>
  <si>
    <t>Diferencia</t>
  </si>
  <si>
    <t>GALONES</t>
  </si>
  <si>
    <t xml:space="preserve">                                                                                              </t>
  </si>
  <si>
    <t>MARZO</t>
  </si>
  <si>
    <t xml:space="preserve"> por error de PISTOLA GLP  </t>
  </si>
  <si>
    <t>GASTOS EXTRA ORDINARIO   ( pago aranceles)</t>
  </si>
  <si>
    <t>X reclamo cliente lleno 70 y pago 35.00</t>
  </si>
  <si>
    <t>REGULAR 90</t>
  </si>
  <si>
    <t>PREMIUM 95</t>
  </si>
  <si>
    <t>producto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</si>
</sst>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 * #,##0.00_ ;_ * \-#,##0.00_ ;_ * &quot;-&quot;??_ ;_ @_ "/>
    <numFmt numFmtId="165" formatCode="_-* #,##0\ _€_-;\-* #,##0\ _€_-;_-* &quot;-&quot;??\ _€_-;_-@_-"/>
    <numFmt numFmtId="166" formatCode="_-* #,##0.00\ _€_-;\-* #,##0.00\ _€_-;_-* &quot;-&quot;??\ _€_-;_-@_-"/>
    <numFmt numFmtId="167" formatCode="#,##0.00_ ;\-#,##0.00\ "/>
    <numFmt numFmtId="168" formatCode="[$-C0A]d\-mmm;@"/>
    <numFmt numFmtId="169" formatCode="0.000"/>
    <numFmt numFmtId="170" formatCode="#,##0.000"/>
    <numFmt numFmtId="171" formatCode="_-* #,##0.00\ _P_t_s_-;\-* #,##0.00\ _P_t_s_-;_-* &quot;-&quot;??\ _P_t_s_-;_-@_-"/>
    <numFmt numFmtId="172" formatCode="&quot;S/.&quot;\ #,##0.00;[Red]&quot;S/.&quot;\ \-#,##0.00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indexed="8"/>
      <name val="Arial"/>
      <family val="2"/>
    </font>
    <font>
      <b/>
      <sz val="12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8"/>
      <color indexed="8"/>
      <name val="Arial"/>
      <family val="2"/>
    </font>
    <font>
      <b/>
      <sz val="11"/>
      <color indexed="8"/>
      <name val="Arial"/>
      <family val="2"/>
    </font>
    <font>
      <b/>
      <sz val="8"/>
      <color indexed="8"/>
      <name val="Arial"/>
      <family val="2"/>
    </font>
    <font>
      <sz val="11"/>
      <color indexed="8"/>
      <name val="Arial"/>
      <family val="2"/>
    </font>
    <font>
      <sz val="11"/>
      <color theme="1"/>
      <name val="Arial"/>
      <family val="2"/>
    </font>
    <font>
      <b/>
      <sz val="11"/>
      <color rgb="FFFF0000"/>
      <name val="Arial"/>
      <family val="2"/>
    </font>
    <font>
      <b/>
      <i/>
      <sz val="12"/>
      <color indexed="8"/>
      <name val="Arial"/>
      <family val="2"/>
    </font>
    <font>
      <sz val="12"/>
      <color indexed="8"/>
      <name val="Arial"/>
      <family val="2"/>
    </font>
    <font>
      <b/>
      <sz val="9"/>
      <color indexed="8"/>
      <name val="Arial"/>
      <family val="2"/>
    </font>
    <font>
      <sz val="9"/>
      <color indexed="8"/>
      <name val="Arial"/>
      <family val="2"/>
    </font>
    <font>
      <sz val="6"/>
      <color indexed="8"/>
      <name val="Arial"/>
      <family val="2"/>
    </font>
    <font>
      <b/>
      <sz val="14"/>
      <color indexed="8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i/>
      <sz val="11"/>
      <name val="Arial"/>
      <family val="2"/>
    </font>
    <font>
      <b/>
      <i/>
      <sz val="11"/>
      <color indexed="8"/>
      <name val="Arial"/>
      <family val="2"/>
    </font>
    <font>
      <sz val="10"/>
      <name val="Arial"/>
      <family val="2"/>
    </font>
    <font>
      <b/>
      <sz val="10"/>
      <color rgb="FFFF0000"/>
      <name val="Arial"/>
      <family val="2"/>
    </font>
    <font>
      <b/>
      <i/>
      <sz val="10"/>
      <color rgb="FFFF0000"/>
      <name val="Arial"/>
      <family val="2"/>
    </font>
    <font>
      <sz val="10"/>
      <color rgb="FFFF0000"/>
      <name val="Arial"/>
      <family val="2"/>
    </font>
    <font>
      <b/>
      <sz val="9"/>
      <color rgb="FFFF0000"/>
      <name val="Arial"/>
      <family val="2"/>
    </font>
    <font>
      <b/>
      <i/>
      <sz val="10"/>
      <color indexed="8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b/>
      <sz val="8"/>
      <color indexed="8"/>
      <name val="Cambria"/>
      <family val="1"/>
    </font>
    <font>
      <sz val="8"/>
      <name val="Arial"/>
      <family val="2"/>
    </font>
    <font>
      <b/>
      <sz val="11"/>
      <name val="Arial"/>
      <family val="2"/>
    </font>
    <font>
      <b/>
      <i/>
      <sz val="8"/>
      <color indexed="8"/>
      <name val="Arial"/>
      <family val="2"/>
    </font>
    <font>
      <i/>
      <sz val="8"/>
      <color indexed="8"/>
      <name val="Arial"/>
      <family val="2"/>
    </font>
    <font>
      <i/>
      <sz val="10"/>
      <color indexed="8"/>
      <name val="Arial"/>
      <family val="2"/>
    </font>
    <font>
      <sz val="9"/>
      <color indexed="10"/>
      <name val="Arial"/>
      <family val="2"/>
    </font>
    <font>
      <sz val="7"/>
      <color indexed="8"/>
      <name val="Arial"/>
      <family val="2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7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532">
    <xf numFmtId="0" fontId="0" fillId="0" borderId="0" xfId="0"/>
    <xf numFmtId="0" fontId="5" fillId="3" borderId="4" xfId="0" applyFont="1" applyFill="1" applyBorder="1" applyAlignment="1">
      <alignment vertical="center" wrapText="1"/>
    </xf>
    <xf numFmtId="0" fontId="6" fillId="3" borderId="7" xfId="0" applyFont="1" applyFill="1" applyBorder="1" applyAlignment="1">
      <alignment horizontal="left" vertical="center" wrapText="1"/>
    </xf>
    <xf numFmtId="0" fontId="5" fillId="3" borderId="7" xfId="0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center" vertical="center" wrapText="1"/>
    </xf>
    <xf numFmtId="0" fontId="7" fillId="0" borderId="0" xfId="0" applyFont="1"/>
    <xf numFmtId="0" fontId="7" fillId="0" borderId="9" xfId="0" applyFont="1" applyBorder="1"/>
    <xf numFmtId="0" fontId="5" fillId="3" borderId="12" xfId="0" applyFont="1" applyFill="1" applyBorder="1" applyAlignment="1">
      <alignment vertical="center" wrapText="1"/>
    </xf>
    <xf numFmtId="0" fontId="6" fillId="3" borderId="9" xfId="0" applyFont="1" applyFill="1" applyBorder="1" applyAlignment="1">
      <alignment horizontal="center" vertical="center" wrapText="1"/>
    </xf>
    <xf numFmtId="0" fontId="6" fillId="3" borderId="9" xfId="0" applyFont="1" applyFill="1" applyBorder="1" applyAlignment="1">
      <alignment horizontal="left" vertical="center" wrapText="1"/>
    </xf>
    <xf numFmtId="14" fontId="6" fillId="3" borderId="9" xfId="0" applyNumberFormat="1" applyFont="1" applyFill="1" applyBorder="1" applyAlignment="1">
      <alignment horizontal="center" vertical="center" wrapText="1"/>
    </xf>
    <xf numFmtId="17" fontId="5" fillId="3" borderId="15" xfId="0" applyNumberFormat="1" applyFont="1" applyFill="1" applyBorder="1" applyAlignment="1">
      <alignment horizontal="center" vertical="center" wrapText="1"/>
    </xf>
    <xf numFmtId="0" fontId="5" fillId="3" borderId="19" xfId="0" applyFont="1" applyFill="1" applyBorder="1" applyAlignment="1">
      <alignment vertical="center" wrapText="1"/>
    </xf>
    <xf numFmtId="165" fontId="5" fillId="3" borderId="9" xfId="1" applyNumberFormat="1" applyFont="1" applyFill="1" applyBorder="1" applyAlignment="1">
      <alignment horizontal="center" vertical="center" wrapText="1"/>
    </xf>
    <xf numFmtId="0" fontId="5" fillId="3" borderId="15" xfId="0" applyFont="1" applyFill="1" applyBorder="1" applyAlignment="1">
      <alignment horizontal="center" vertical="center" wrapText="1"/>
    </xf>
    <xf numFmtId="0" fontId="7" fillId="0" borderId="20" xfId="0" applyFont="1" applyBorder="1"/>
    <xf numFmtId="0" fontId="7" fillId="0" borderId="21" xfId="0" applyFont="1" applyBorder="1"/>
    <xf numFmtId="0" fontId="7" fillId="0" borderId="22" xfId="0" applyFont="1" applyBorder="1"/>
    <xf numFmtId="0" fontId="8" fillId="0" borderId="21" xfId="0" applyFont="1" applyBorder="1" applyAlignment="1">
      <alignment horizontal="center" vertical="center" wrapText="1"/>
    </xf>
    <xf numFmtId="0" fontId="8" fillId="0" borderId="23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5" borderId="9" xfId="0" applyFont="1" applyFill="1" applyBorder="1" applyAlignment="1">
      <alignment horizontal="center" vertical="center" wrapText="1"/>
    </xf>
    <xf numFmtId="0" fontId="8" fillId="0" borderId="0" xfId="0" applyFont="1"/>
    <xf numFmtId="0" fontId="8" fillId="0" borderId="9" xfId="0" applyFont="1" applyBorder="1"/>
    <xf numFmtId="0" fontId="9" fillId="4" borderId="30" xfId="0" applyFont="1" applyFill="1" applyBorder="1" applyAlignment="1">
      <alignment horizontal="center" vertical="center" wrapText="1"/>
    </xf>
    <xf numFmtId="0" fontId="9" fillId="4" borderId="31" xfId="0" applyFont="1" applyFill="1" applyBorder="1" applyAlignment="1">
      <alignment horizontal="center" vertical="center" wrapText="1"/>
    </xf>
    <xf numFmtId="0" fontId="10" fillId="4" borderId="32" xfId="0" applyFont="1" applyFill="1" applyBorder="1" applyAlignment="1">
      <alignment horizontal="center" vertical="center" wrapText="1"/>
    </xf>
    <xf numFmtId="0" fontId="9" fillId="4" borderId="33" xfId="0" applyFont="1" applyFill="1" applyBorder="1" applyAlignment="1">
      <alignment horizontal="center" vertical="center" wrapText="1"/>
    </xf>
    <xf numFmtId="0" fontId="9" fillId="4" borderId="32" xfId="0" applyFont="1" applyFill="1" applyBorder="1" applyAlignment="1">
      <alignment horizontal="center" vertical="center" wrapText="1"/>
    </xf>
    <xf numFmtId="0" fontId="10" fillId="4" borderId="30" xfId="0" applyFont="1" applyFill="1" applyBorder="1" applyAlignment="1">
      <alignment horizontal="center" vertical="top" wrapText="1"/>
    </xf>
    <xf numFmtId="0" fontId="9" fillId="4" borderId="24" xfId="0" applyFont="1" applyFill="1" applyBorder="1" applyAlignment="1">
      <alignment horizontal="center" vertical="center" wrapText="1"/>
    </xf>
    <xf numFmtId="0" fontId="9" fillId="4" borderId="26" xfId="0" applyFont="1" applyFill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6" fillId="0" borderId="34" xfId="0" applyFont="1" applyBorder="1" applyAlignment="1">
      <alignment horizontal="left" vertical="center"/>
    </xf>
    <xf numFmtId="4" fontId="1" fillId="0" borderId="7" xfId="2" applyNumberFormat="1" applyFont="1" applyFill="1" applyBorder="1" applyAlignment="1">
      <alignment horizontal="center" vertical="center"/>
    </xf>
    <xf numFmtId="2" fontId="11" fillId="0" borderId="9" xfId="0" applyNumberFormat="1" applyFont="1" applyBorder="1" applyAlignment="1">
      <alignment horizontal="center" vertical="center"/>
    </xf>
    <xf numFmtId="49" fontId="11" fillId="0" borderId="7" xfId="0" applyNumberFormat="1" applyFont="1" applyBorder="1" applyAlignment="1">
      <alignment horizontal="center" vertical="center" wrapText="1"/>
    </xf>
    <xf numFmtId="164" fontId="11" fillId="0" borderId="7" xfId="1" applyFont="1" applyFill="1" applyBorder="1" applyAlignment="1">
      <alignment horizontal="center" vertical="center"/>
    </xf>
    <xf numFmtId="166" fontId="11" fillId="0" borderId="7" xfId="0" applyNumberFormat="1" applyFont="1" applyBorder="1" applyAlignment="1">
      <alignment vertical="center"/>
    </xf>
    <xf numFmtId="4" fontId="11" fillId="0" borderId="7" xfId="0" applyNumberFormat="1" applyFont="1" applyBorder="1" applyAlignment="1">
      <alignment horizontal="right" vertical="center"/>
    </xf>
    <xf numFmtId="164" fontId="11" fillId="0" borderId="9" xfId="1" applyFont="1" applyFill="1" applyBorder="1" applyAlignment="1">
      <alignment vertical="center" wrapText="1"/>
    </xf>
    <xf numFmtId="4" fontId="11" fillId="0" borderId="9" xfId="0" applyNumberFormat="1" applyFont="1" applyBorder="1" applyAlignment="1">
      <alignment horizontal="right" vertical="center"/>
    </xf>
    <xf numFmtId="3" fontId="11" fillId="0" borderId="35" xfId="0" applyNumberFormat="1" applyFont="1" applyBorder="1" applyAlignment="1">
      <alignment horizontal="center" vertical="center"/>
    </xf>
    <xf numFmtId="4" fontId="11" fillId="0" borderId="36" xfId="0" applyNumberFormat="1" applyFont="1" applyBorder="1" applyAlignment="1">
      <alignment horizontal="right" vertical="center"/>
    </xf>
    <xf numFmtId="2" fontId="7" fillId="6" borderId="14" xfId="0" applyNumberFormat="1" applyFont="1" applyFill="1" applyBorder="1" applyAlignment="1">
      <alignment horizontal="center"/>
    </xf>
    <xf numFmtId="4" fontId="11" fillId="6" borderId="37" xfId="0" applyNumberFormat="1" applyFont="1" applyFill="1" applyBorder="1" applyAlignment="1">
      <alignment horizontal="center" vertical="center"/>
    </xf>
    <xf numFmtId="4" fontId="6" fillId="6" borderId="9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6" fillId="0" borderId="38" xfId="0" applyFont="1" applyBorder="1" applyAlignment="1">
      <alignment horizontal="left" vertical="center"/>
    </xf>
    <xf numFmtId="167" fontId="11" fillId="0" borderId="39" xfId="1" applyNumberFormat="1" applyFont="1" applyFill="1" applyBorder="1" applyAlignment="1">
      <alignment horizontal="center" vertical="center"/>
    </xf>
    <xf numFmtId="49" fontId="11" fillId="0" borderId="9" xfId="0" applyNumberFormat="1" applyFont="1" applyBorder="1" applyAlignment="1">
      <alignment horizontal="center" vertical="center" wrapText="1"/>
    </xf>
    <xf numFmtId="166" fontId="11" fillId="0" borderId="9" xfId="0" applyNumberFormat="1" applyFont="1" applyBorder="1" applyAlignment="1">
      <alignment vertical="center"/>
    </xf>
    <xf numFmtId="4" fontId="11" fillId="6" borderId="9" xfId="0" applyNumberFormat="1" applyFont="1" applyFill="1" applyBorder="1" applyAlignment="1">
      <alignment horizontal="right" vertical="center"/>
    </xf>
    <xf numFmtId="3" fontId="11" fillId="0" borderId="40" xfId="0" applyNumberFormat="1" applyFont="1" applyBorder="1" applyAlignment="1">
      <alignment horizontal="center" vertical="center"/>
    </xf>
    <xf numFmtId="2" fontId="11" fillId="0" borderId="14" xfId="1" applyNumberFormat="1" applyFont="1" applyFill="1" applyBorder="1" applyAlignment="1">
      <alignment horizontal="center" vertical="center"/>
    </xf>
    <xf numFmtId="4" fontId="11" fillId="6" borderId="15" xfId="0" applyNumberFormat="1" applyFont="1" applyFill="1" applyBorder="1" applyAlignment="1">
      <alignment horizontal="center" vertical="center"/>
    </xf>
    <xf numFmtId="4" fontId="7" fillId="0" borderId="14" xfId="0" applyNumberFormat="1" applyFont="1" applyBorder="1" applyAlignment="1">
      <alignment horizontal="center" vertical="center"/>
    </xf>
    <xf numFmtId="167" fontId="11" fillId="0" borderId="9" xfId="1" applyNumberFormat="1" applyFont="1" applyFill="1" applyBorder="1" applyAlignment="1">
      <alignment horizontal="center" vertical="center"/>
    </xf>
    <xf numFmtId="4" fontId="11" fillId="0" borderId="15" xfId="0" applyNumberFormat="1" applyFont="1" applyBorder="1" applyAlignment="1">
      <alignment horizontal="center" vertical="center"/>
    </xf>
    <xf numFmtId="3" fontId="12" fillId="0" borderId="35" xfId="0" applyNumberFormat="1" applyFont="1" applyBorder="1" applyAlignment="1">
      <alignment horizontal="center" vertical="center"/>
    </xf>
    <xf numFmtId="3" fontId="13" fillId="0" borderId="35" xfId="0" applyNumberFormat="1" applyFont="1" applyBorder="1" applyAlignment="1">
      <alignment horizontal="center" vertical="center"/>
    </xf>
    <xf numFmtId="0" fontId="6" fillId="0" borderId="41" xfId="0" applyFont="1" applyBorder="1" applyAlignment="1">
      <alignment horizontal="left" vertical="center"/>
    </xf>
    <xf numFmtId="167" fontId="11" fillId="0" borderId="42" xfId="1" applyNumberFormat="1" applyFont="1" applyFill="1" applyBorder="1" applyAlignment="1">
      <alignment horizontal="center" vertical="center"/>
    </xf>
    <xf numFmtId="49" fontId="11" fillId="0" borderId="42" xfId="0" applyNumberFormat="1" applyFont="1" applyBorder="1" applyAlignment="1">
      <alignment horizontal="center" vertical="center" wrapText="1"/>
    </xf>
    <xf numFmtId="164" fontId="11" fillId="0" borderId="42" xfId="1" applyFont="1" applyFill="1" applyBorder="1" applyAlignment="1">
      <alignment vertical="center" wrapText="1"/>
    </xf>
    <xf numFmtId="166" fontId="11" fillId="0" borderId="42" xfId="0" applyNumberFormat="1" applyFont="1" applyBorder="1" applyAlignment="1">
      <alignment vertical="center"/>
    </xf>
    <xf numFmtId="4" fontId="11" fillId="0" borderId="42" xfId="0" applyNumberFormat="1" applyFont="1" applyBorder="1" applyAlignment="1">
      <alignment horizontal="right" vertical="center"/>
    </xf>
    <xf numFmtId="4" fontId="11" fillId="6" borderId="42" xfId="0" applyNumberFormat="1" applyFont="1" applyFill="1" applyBorder="1" applyAlignment="1">
      <alignment horizontal="right" vertical="center"/>
    </xf>
    <xf numFmtId="3" fontId="12" fillId="0" borderId="43" xfId="0" applyNumberFormat="1" applyFont="1" applyBorder="1" applyAlignment="1">
      <alignment horizontal="center" vertical="center"/>
    </xf>
    <xf numFmtId="4" fontId="11" fillId="0" borderId="44" xfId="0" applyNumberFormat="1" applyFont="1" applyBorder="1" applyAlignment="1">
      <alignment horizontal="right" vertical="center"/>
    </xf>
    <xf numFmtId="2" fontId="11" fillId="0" borderId="45" xfId="1" applyNumberFormat="1" applyFont="1" applyFill="1" applyBorder="1" applyAlignment="1">
      <alignment horizontal="center" vertical="center"/>
    </xf>
    <xf numFmtId="4" fontId="11" fillId="0" borderId="46" xfId="0" applyNumberFormat="1" applyFont="1" applyBorder="1" applyAlignment="1">
      <alignment horizontal="center" vertical="center"/>
    </xf>
    <xf numFmtId="0" fontId="6" fillId="7" borderId="25" xfId="0" applyFont="1" applyFill="1" applyBorder="1" applyAlignment="1">
      <alignment horizontal="center" vertical="center"/>
    </xf>
    <xf numFmtId="4" fontId="5" fillId="7" borderId="32" xfId="0" applyNumberFormat="1" applyFont="1" applyFill="1" applyBorder="1" applyAlignment="1">
      <alignment horizontal="center" vertical="center"/>
    </xf>
    <xf numFmtId="2" fontId="5" fillId="7" borderId="26" xfId="0" applyNumberFormat="1" applyFont="1" applyFill="1" applyBorder="1" applyAlignment="1">
      <alignment horizontal="center" vertical="center"/>
    </xf>
    <xf numFmtId="0" fontId="5" fillId="7" borderId="32" xfId="0" applyFont="1" applyFill="1" applyBorder="1" applyAlignment="1">
      <alignment horizontal="right" vertical="center"/>
    </xf>
    <xf numFmtId="167" fontId="5" fillId="7" borderId="26" xfId="1" applyNumberFormat="1" applyFont="1" applyFill="1" applyBorder="1" applyAlignment="1">
      <alignment vertical="center"/>
    </xf>
    <xf numFmtId="166" fontId="5" fillId="7" borderId="32" xfId="1" applyNumberFormat="1" applyFont="1" applyFill="1" applyBorder="1" applyAlignment="1">
      <alignment vertical="center"/>
    </xf>
    <xf numFmtId="4" fontId="5" fillId="7" borderId="26" xfId="0" applyNumberFormat="1" applyFont="1" applyFill="1" applyBorder="1" applyAlignment="1">
      <alignment horizontal="right" vertical="center"/>
    </xf>
    <xf numFmtId="4" fontId="5" fillId="7" borderId="32" xfId="0" applyNumberFormat="1" applyFont="1" applyFill="1" applyBorder="1" applyAlignment="1">
      <alignment horizontal="right" vertical="center"/>
    </xf>
    <xf numFmtId="165" fontId="14" fillId="7" borderId="32" xfId="0" applyNumberFormat="1" applyFont="1" applyFill="1" applyBorder="1" applyAlignment="1">
      <alignment horizontal="center" vertical="center"/>
    </xf>
    <xf numFmtId="4" fontId="5" fillId="7" borderId="47" xfId="0" applyNumberFormat="1" applyFont="1" applyFill="1" applyBorder="1" applyAlignment="1">
      <alignment horizontal="right" vertical="center"/>
    </xf>
    <xf numFmtId="166" fontId="5" fillId="7" borderId="48" xfId="0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9" xfId="0" applyFont="1" applyBorder="1" applyAlignment="1">
      <alignment horizontal="center" vertical="center"/>
    </xf>
    <xf numFmtId="0" fontId="16" fillId="4" borderId="32" xfId="0" applyFont="1" applyFill="1" applyBorder="1" applyAlignment="1">
      <alignment horizontal="center" vertical="center" wrapText="1"/>
    </xf>
    <xf numFmtId="0" fontId="16" fillId="4" borderId="26" xfId="0" applyFont="1" applyFill="1" applyBorder="1" applyAlignment="1">
      <alignment horizontal="center" vertical="center" wrapText="1"/>
    </xf>
    <xf numFmtId="0" fontId="16" fillId="4" borderId="24" xfId="0" applyFont="1" applyFill="1" applyBorder="1" applyAlignment="1">
      <alignment horizontal="center" vertical="center" wrapText="1"/>
    </xf>
    <xf numFmtId="0" fontId="16" fillId="4" borderId="4" xfId="0" applyFont="1" applyFill="1" applyBorder="1" applyAlignment="1">
      <alignment horizontal="center" vertical="center" wrapText="1"/>
    </xf>
    <xf numFmtId="0" fontId="16" fillId="4" borderId="36" xfId="0" applyFont="1" applyFill="1" applyBorder="1" applyAlignment="1">
      <alignment horizontal="center" vertical="center" wrapText="1"/>
    </xf>
    <xf numFmtId="0" fontId="10" fillId="4" borderId="26" xfId="0" applyFont="1" applyFill="1" applyBorder="1" applyAlignment="1">
      <alignment horizontal="center" vertical="center" wrapText="1"/>
    </xf>
    <xf numFmtId="0" fontId="6" fillId="4" borderId="32" xfId="0" applyFont="1" applyFill="1" applyBorder="1" applyAlignment="1">
      <alignment horizontal="center" vertical="center" wrapText="1"/>
    </xf>
    <xf numFmtId="0" fontId="6" fillId="4" borderId="27" xfId="0" applyFont="1" applyFill="1" applyBorder="1" applyAlignment="1">
      <alignment horizontal="center" vertical="center" wrapText="1"/>
    </xf>
    <xf numFmtId="0" fontId="6" fillId="4" borderId="24" xfId="0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8" fillId="0" borderId="38" xfId="0" applyFont="1" applyBorder="1"/>
    <xf numFmtId="0" fontId="8" fillId="0" borderId="40" xfId="0" applyFont="1" applyBorder="1"/>
    <xf numFmtId="0" fontId="7" fillId="0" borderId="36" xfId="0" applyFont="1" applyBorder="1" applyAlignment="1">
      <alignment horizontal="center"/>
    </xf>
    <xf numFmtId="4" fontId="7" fillId="0" borderId="49" xfId="0" applyNumberFormat="1" applyFont="1" applyBorder="1"/>
    <xf numFmtId="4" fontId="7" fillId="6" borderId="9" xfId="0" applyNumberFormat="1" applyFont="1" applyFill="1" applyBorder="1" applyAlignment="1">
      <alignment horizontal="center"/>
    </xf>
    <xf numFmtId="4" fontId="7" fillId="6" borderId="40" xfId="0" applyNumberFormat="1" applyFont="1" applyFill="1" applyBorder="1"/>
    <xf numFmtId="0" fontId="17" fillId="6" borderId="50" xfId="0" applyFont="1" applyFill="1" applyBorder="1" applyAlignment="1">
      <alignment horizontal="center"/>
    </xf>
    <xf numFmtId="0" fontId="7" fillId="0" borderId="49" xfId="0" applyFont="1" applyBorder="1" applyAlignment="1">
      <alignment horizontal="center" vertical="center" wrapText="1"/>
    </xf>
    <xf numFmtId="0" fontId="11" fillId="0" borderId="40" xfId="0" applyFont="1" applyBorder="1" applyAlignment="1">
      <alignment horizontal="center" vertical="center" wrapText="1"/>
    </xf>
    <xf numFmtId="2" fontId="6" fillId="0" borderId="24" xfId="0" applyNumberFormat="1" applyFont="1" applyBorder="1" applyAlignment="1">
      <alignment vertical="center" wrapText="1"/>
    </xf>
    <xf numFmtId="166" fontId="6" fillId="0" borderId="3" xfId="0" applyNumberFormat="1" applyFont="1" applyBorder="1" applyAlignment="1">
      <alignment horizontal="center" vertical="center" wrapText="1"/>
    </xf>
    <xf numFmtId="0" fontId="8" fillId="0" borderId="35" xfId="0" applyFont="1" applyBorder="1"/>
    <xf numFmtId="0" fontId="7" fillId="0" borderId="44" xfId="0" applyFont="1" applyBorder="1" applyAlignment="1">
      <alignment horizontal="center"/>
    </xf>
    <xf numFmtId="4" fontId="7" fillId="0" borderId="14" xfId="0" applyNumberFormat="1" applyFont="1" applyBorder="1"/>
    <xf numFmtId="4" fontId="7" fillId="0" borderId="14" xfId="0" applyNumberFormat="1" applyFont="1" applyBorder="1" applyAlignment="1">
      <alignment horizontal="center" vertical="center" wrapText="1"/>
    </xf>
    <xf numFmtId="40" fontId="7" fillId="6" borderId="9" xfId="0" applyNumberFormat="1" applyFont="1" applyFill="1" applyBorder="1" applyAlignment="1">
      <alignment horizontal="right"/>
    </xf>
    <xf numFmtId="0" fontId="7" fillId="0" borderId="35" xfId="0" applyFont="1" applyBorder="1"/>
    <xf numFmtId="2" fontId="6" fillId="0" borderId="51" xfId="0" applyNumberFormat="1" applyFont="1" applyBorder="1"/>
    <xf numFmtId="2" fontId="6" fillId="0" borderId="11" xfId="0" applyNumberFormat="1" applyFont="1" applyBorder="1" applyAlignment="1">
      <alignment horizontal="right"/>
    </xf>
    <xf numFmtId="4" fontId="8" fillId="0" borderId="14" xfId="0" applyNumberFormat="1" applyFont="1" applyBorder="1" applyAlignment="1">
      <alignment horizontal="left" vertical="center" wrapText="1"/>
    </xf>
    <xf numFmtId="0" fontId="7" fillId="0" borderId="35" xfId="0" quotePrefix="1" applyFont="1" applyBorder="1"/>
    <xf numFmtId="0" fontId="7" fillId="6" borderId="50" xfId="0" applyFont="1" applyFill="1" applyBorder="1" applyAlignment="1">
      <alignment horizontal="center"/>
    </xf>
    <xf numFmtId="0" fontId="8" fillId="0" borderId="14" xfId="0" applyFont="1" applyBorder="1" applyAlignment="1">
      <alignment horizontal="left" vertical="center" wrapText="1"/>
    </xf>
    <xf numFmtId="17" fontId="8" fillId="0" borderId="35" xfId="0" applyNumberFormat="1" applyFont="1" applyBorder="1"/>
    <xf numFmtId="0" fontId="10" fillId="0" borderId="52" xfId="0" applyFont="1" applyBorder="1" applyAlignment="1">
      <alignment horizontal="left" vertical="center" wrapText="1"/>
    </xf>
    <xf numFmtId="40" fontId="7" fillId="6" borderId="21" xfId="0" applyNumberFormat="1" applyFont="1" applyFill="1" applyBorder="1" applyAlignment="1">
      <alignment horizontal="right"/>
    </xf>
    <xf numFmtId="2" fontId="7" fillId="0" borderId="51" xfId="0" applyNumberFormat="1" applyFont="1" applyBorder="1" applyAlignment="1">
      <alignment horizontal="right"/>
    </xf>
    <xf numFmtId="0" fontId="5" fillId="6" borderId="52" xfId="0" applyFont="1" applyFill="1" applyBorder="1" applyAlignment="1">
      <alignment vertical="center" wrapText="1"/>
    </xf>
    <xf numFmtId="0" fontId="5" fillId="6" borderId="21" xfId="0" applyFont="1" applyFill="1" applyBorder="1" applyAlignment="1">
      <alignment vertical="center" wrapText="1"/>
    </xf>
    <xf numFmtId="0" fontId="18" fillId="0" borderId="13" xfId="0" applyFont="1" applyBorder="1"/>
    <xf numFmtId="17" fontId="8" fillId="0" borderId="13" xfId="0" applyNumberFormat="1" applyFont="1" applyBorder="1"/>
    <xf numFmtId="4" fontId="7" fillId="8" borderId="40" xfId="0" applyNumberFormat="1" applyFont="1" applyFill="1" applyBorder="1"/>
    <xf numFmtId="0" fontId="8" fillId="0" borderId="13" xfId="0" applyFont="1" applyBorder="1"/>
    <xf numFmtId="14" fontId="7" fillId="0" borderId="50" xfId="0" applyNumberFormat="1" applyFont="1" applyBorder="1" applyAlignment="1">
      <alignment horizontal="center"/>
    </xf>
    <xf numFmtId="0" fontId="7" fillId="0" borderId="14" xfId="0" applyFont="1" applyBorder="1"/>
    <xf numFmtId="4" fontId="21" fillId="0" borderId="15" xfId="0" applyNumberFormat="1" applyFont="1" applyBorder="1" applyAlignment="1">
      <alignment horizontal="right"/>
    </xf>
    <xf numFmtId="0" fontId="22" fillId="0" borderId="13" xfId="0" applyFont="1" applyBorder="1"/>
    <xf numFmtId="4" fontId="22" fillId="0" borderId="15" xfId="0" applyNumberFormat="1" applyFont="1" applyBorder="1"/>
    <xf numFmtId="16" fontId="21" fillId="6" borderId="10" xfId="0" applyNumberFormat="1" applyFont="1" applyFill="1" applyBorder="1" applyAlignment="1">
      <alignment horizontal="center"/>
    </xf>
    <xf numFmtId="0" fontId="7" fillId="0" borderId="50" xfId="0" applyFont="1" applyBorder="1" applyAlignment="1">
      <alignment horizontal="center"/>
    </xf>
    <xf numFmtId="0" fontId="23" fillId="0" borderId="26" xfId="0" applyFont="1" applyBorder="1"/>
    <xf numFmtId="4" fontId="22" fillId="0" borderId="55" xfId="0" applyNumberFormat="1" applyFont="1" applyBorder="1"/>
    <xf numFmtId="2" fontId="7" fillId="0" borderId="0" xfId="0" applyNumberFormat="1" applyFont="1" applyAlignment="1">
      <alignment horizontal="right"/>
    </xf>
    <xf numFmtId="0" fontId="8" fillId="0" borderId="49" xfId="0" applyFont="1" applyBorder="1"/>
    <xf numFmtId="0" fontId="8" fillId="0" borderId="14" xfId="0" applyFont="1" applyBorder="1"/>
    <xf numFmtId="0" fontId="21" fillId="0" borderId="2" xfId="0" applyFont="1" applyBorder="1"/>
    <xf numFmtId="4" fontId="0" fillId="0" borderId="8" xfId="0" applyNumberFormat="1" applyBorder="1" applyAlignment="1">
      <alignment horizontal="right"/>
    </xf>
    <xf numFmtId="4" fontId="0" fillId="0" borderId="40" xfId="0" applyNumberFormat="1" applyBorder="1" applyAlignment="1">
      <alignment horizontal="right"/>
    </xf>
    <xf numFmtId="4" fontId="24" fillId="0" borderId="15" xfId="0" applyNumberFormat="1" applyFont="1" applyBorder="1" applyAlignment="1">
      <alignment horizontal="right"/>
    </xf>
    <xf numFmtId="4" fontId="24" fillId="0" borderId="12" xfId="0" applyNumberFormat="1" applyFont="1" applyBorder="1" applyAlignment="1">
      <alignment horizontal="right"/>
    </xf>
    <xf numFmtId="17" fontId="17" fillId="0" borderId="10" xfId="0" applyNumberFormat="1" applyFont="1" applyBorder="1"/>
    <xf numFmtId="0" fontId="17" fillId="0" borderId="0" xfId="0" applyFont="1" applyAlignment="1">
      <alignment vertical="center" wrapText="1"/>
    </xf>
    <xf numFmtId="0" fontId="8" fillId="0" borderId="38" xfId="0" applyFont="1" applyBorder="1" applyAlignment="1">
      <alignment horizontal="left"/>
    </xf>
    <xf numFmtId="0" fontId="8" fillId="0" borderId="9" xfId="0" applyFont="1" applyBorder="1" applyAlignment="1">
      <alignment horizontal="left"/>
    </xf>
    <xf numFmtId="0" fontId="8" fillId="0" borderId="15" xfId="0" applyFont="1" applyBorder="1" applyAlignment="1">
      <alignment vertical="center" wrapText="1"/>
    </xf>
    <xf numFmtId="0" fontId="8" fillId="0" borderId="35" xfId="0" applyFont="1" applyBorder="1" applyAlignment="1">
      <alignment vertical="center" wrapText="1"/>
    </xf>
    <xf numFmtId="0" fontId="17" fillId="0" borderId="11" xfId="0" applyFont="1" applyBorder="1" applyAlignment="1">
      <alignment vertical="center" wrapText="1"/>
    </xf>
    <xf numFmtId="2" fontId="24" fillId="0" borderId="0" xfId="0" applyNumberFormat="1" applyFont="1" applyAlignment="1">
      <alignment horizontal="right"/>
    </xf>
    <xf numFmtId="0" fontId="7" fillId="0" borderId="56" xfId="0" applyFont="1" applyBorder="1" applyAlignment="1">
      <alignment horizontal="center"/>
    </xf>
    <xf numFmtId="4" fontId="24" fillId="0" borderId="35" xfId="0" applyNumberFormat="1" applyFont="1" applyBorder="1" applyAlignment="1">
      <alignment horizontal="right"/>
    </xf>
    <xf numFmtId="0" fontId="17" fillId="0" borderId="44" xfId="0" applyFont="1" applyBorder="1" applyAlignment="1">
      <alignment horizontal="center"/>
    </xf>
    <xf numFmtId="0" fontId="8" fillId="0" borderId="45" xfId="0" applyFont="1" applyBorder="1"/>
    <xf numFmtId="4" fontId="24" fillId="0" borderId="46" xfId="0" applyNumberFormat="1" applyFont="1" applyBorder="1" applyAlignment="1">
      <alignment horizontal="right"/>
    </xf>
    <xf numFmtId="168" fontId="24" fillId="0" borderId="12" xfId="0" applyNumberFormat="1" applyFont="1" applyBorder="1" applyAlignment="1">
      <alignment horizontal="center"/>
    </xf>
    <xf numFmtId="17" fontId="17" fillId="0" borderId="57" xfId="0" applyNumberFormat="1" applyFont="1" applyBorder="1"/>
    <xf numFmtId="0" fontId="17" fillId="0" borderId="58" xfId="0" applyFont="1" applyBorder="1" applyAlignment="1">
      <alignment vertical="center" wrapText="1"/>
    </xf>
    <xf numFmtId="166" fontId="9" fillId="3" borderId="11" xfId="0" applyNumberFormat="1" applyFont="1" applyFill="1" applyBorder="1" applyAlignment="1">
      <alignment horizontal="center" vertical="center" wrapText="1"/>
    </xf>
    <xf numFmtId="0" fontId="17" fillId="0" borderId="59" xfId="0" applyFont="1" applyBorder="1" applyAlignment="1">
      <alignment horizontal="center"/>
    </xf>
    <xf numFmtId="14" fontId="7" fillId="0" borderId="44" xfId="0" applyNumberFormat="1" applyFont="1" applyBorder="1" applyAlignment="1">
      <alignment horizontal="center"/>
    </xf>
    <xf numFmtId="2" fontId="6" fillId="0" borderId="40" xfId="0" applyNumberFormat="1" applyFont="1" applyBorder="1" applyAlignment="1">
      <alignment horizontal="right" vertical="center" wrapText="1"/>
    </xf>
    <xf numFmtId="0" fontId="6" fillId="0" borderId="60" xfId="0" applyFont="1" applyBorder="1" applyAlignment="1">
      <alignment horizontal="center" vertical="center" wrapText="1"/>
    </xf>
    <xf numFmtId="0" fontId="6" fillId="0" borderId="39" xfId="0" applyFont="1" applyBorder="1" applyAlignment="1">
      <alignment horizontal="center" vertical="center" wrapText="1"/>
    </xf>
    <xf numFmtId="0" fontId="6" fillId="0" borderId="61" xfId="0" applyFont="1" applyBorder="1" applyAlignment="1">
      <alignment horizontal="center" vertical="center" wrapText="1"/>
    </xf>
    <xf numFmtId="0" fontId="6" fillId="0" borderId="0" xfId="0" applyFont="1"/>
    <xf numFmtId="14" fontId="6" fillId="0" borderId="44" xfId="0" applyNumberFormat="1" applyFont="1" applyBorder="1" applyAlignment="1">
      <alignment horizontal="center"/>
    </xf>
    <xf numFmtId="2" fontId="21" fillId="0" borderId="2" xfId="0" applyNumberFormat="1" applyFont="1" applyBorder="1"/>
    <xf numFmtId="0" fontId="8" fillId="0" borderId="21" xfId="0" applyFont="1" applyBorder="1"/>
    <xf numFmtId="14" fontId="7" fillId="0" borderId="9" xfId="0" applyNumberFormat="1" applyFont="1" applyBorder="1" applyAlignment="1">
      <alignment horizontal="center"/>
    </xf>
    <xf numFmtId="169" fontId="21" fillId="0" borderId="2" xfId="0" applyNumberFormat="1" applyFont="1" applyBorder="1"/>
    <xf numFmtId="4" fontId="21" fillId="0" borderId="35" xfId="0" applyNumberFormat="1" applyFont="1" applyBorder="1" applyAlignment="1">
      <alignment horizontal="right"/>
    </xf>
    <xf numFmtId="0" fontId="16" fillId="4" borderId="32" xfId="0" applyFont="1" applyFill="1" applyBorder="1" applyAlignment="1">
      <alignment horizontal="center"/>
    </xf>
    <xf numFmtId="0" fontId="16" fillId="4" borderId="48" xfId="0" applyFont="1" applyFill="1" applyBorder="1" applyAlignment="1">
      <alignment horizontal="center" vertical="center" wrapText="1"/>
    </xf>
    <xf numFmtId="4" fontId="6" fillId="4" borderId="31" xfId="0" applyNumberFormat="1" applyFont="1" applyFill="1" applyBorder="1"/>
    <xf numFmtId="4" fontId="6" fillId="4" borderId="63" xfId="0" applyNumberFormat="1" applyFont="1" applyFill="1" applyBorder="1"/>
    <xf numFmtId="2" fontId="6" fillId="0" borderId="14" xfId="0" applyNumberFormat="1" applyFont="1" applyBorder="1"/>
    <xf numFmtId="0" fontId="13" fillId="0" borderId="39" xfId="0" applyFont="1" applyBorder="1" applyAlignment="1">
      <alignment horizontal="center" vertical="center" wrapText="1"/>
    </xf>
    <xf numFmtId="14" fontId="25" fillId="0" borderId="14" xfId="0" applyNumberFormat="1" applyFont="1" applyBorder="1" applyAlignment="1">
      <alignment horizontal="center"/>
    </xf>
    <xf numFmtId="19" fontId="25" fillId="0" borderId="14" xfId="0" applyNumberFormat="1" applyFont="1" applyBorder="1" applyAlignment="1">
      <alignment horizontal="center"/>
    </xf>
    <xf numFmtId="0" fontId="8" fillId="0" borderId="34" xfId="0" applyFont="1" applyBorder="1"/>
    <xf numFmtId="0" fontId="8" fillId="0" borderId="7" xfId="0" applyFont="1" applyBorder="1"/>
    <xf numFmtId="0" fontId="8" fillId="0" borderId="37" xfId="0" applyFont="1" applyBorder="1"/>
    <xf numFmtId="4" fontId="7" fillId="0" borderId="34" xfId="0" applyNumberFormat="1" applyFont="1" applyBorder="1"/>
    <xf numFmtId="4" fontId="7" fillId="0" borderId="40" xfId="0" applyNumberFormat="1" applyFont="1" applyBorder="1"/>
    <xf numFmtId="0" fontId="7" fillId="0" borderId="52" xfId="0" applyFont="1" applyBorder="1"/>
    <xf numFmtId="4" fontId="21" fillId="0" borderId="64" xfId="0" applyNumberFormat="1" applyFont="1" applyBorder="1" applyAlignment="1">
      <alignment horizontal="right"/>
    </xf>
    <xf numFmtId="4" fontId="7" fillId="0" borderId="38" xfId="0" applyNumberFormat="1" applyFont="1" applyBorder="1"/>
    <xf numFmtId="4" fontId="7" fillId="6" borderId="15" xfId="0" applyNumberFormat="1" applyFont="1" applyFill="1" applyBorder="1"/>
    <xf numFmtId="0" fontId="23" fillId="7" borderId="26" xfId="0" applyFont="1" applyFill="1" applyBorder="1"/>
    <xf numFmtId="4" fontId="22" fillId="7" borderId="25" xfId="0" applyNumberFormat="1" applyFont="1" applyFill="1" applyBorder="1"/>
    <xf numFmtId="2" fontId="25" fillId="0" borderId="44" xfId="0" applyNumberFormat="1" applyFont="1" applyBorder="1" applyAlignment="1">
      <alignment horizontal="center" vertical="center"/>
    </xf>
    <xf numFmtId="14" fontId="25" fillId="0" borderId="65" xfId="0" applyNumberFormat="1" applyFont="1" applyBorder="1" applyAlignment="1">
      <alignment horizontal="center"/>
    </xf>
    <xf numFmtId="14" fontId="26" fillId="0" borderId="14" xfId="0" applyNumberFormat="1" applyFont="1" applyBorder="1" applyAlignment="1">
      <alignment horizontal="center"/>
    </xf>
    <xf numFmtId="0" fontId="27" fillId="0" borderId="9" xfId="0" applyFont="1" applyBorder="1"/>
    <xf numFmtId="0" fontId="7" fillId="0" borderId="65" xfId="0" applyFont="1" applyBorder="1" applyAlignment="1">
      <alignment horizontal="center"/>
    </xf>
    <xf numFmtId="0" fontId="8" fillId="0" borderId="14" xfId="0" applyFont="1" applyBorder="1" applyAlignment="1">
      <alignment horizontal="center" vertical="center" wrapText="1"/>
    </xf>
    <xf numFmtId="166" fontId="10" fillId="0" borderId="35" xfId="1" applyNumberFormat="1" applyFont="1" applyFill="1" applyBorder="1" applyAlignment="1">
      <alignment horizontal="center"/>
    </xf>
    <xf numFmtId="0" fontId="25" fillId="0" borderId="9" xfId="0" applyFont="1" applyBorder="1" applyAlignment="1">
      <alignment horizontal="center"/>
    </xf>
    <xf numFmtId="0" fontId="25" fillId="0" borderId="9" xfId="0" applyFont="1" applyBorder="1"/>
    <xf numFmtId="16" fontId="6" fillId="0" borderId="12" xfId="0" applyNumberFormat="1" applyFont="1" applyBorder="1" applyAlignment="1">
      <alignment horizontal="center"/>
    </xf>
    <xf numFmtId="14" fontId="28" fillId="0" borderId="44" xfId="0" applyNumberFormat="1" applyFont="1" applyBorder="1" applyAlignment="1">
      <alignment horizontal="left"/>
    </xf>
    <xf numFmtId="0" fontId="8" fillId="6" borderId="38" xfId="0" applyFont="1" applyFill="1" applyBorder="1"/>
    <xf numFmtId="2" fontId="29" fillId="0" borderId="44" xfId="0" applyNumberFormat="1" applyFont="1" applyBorder="1" applyAlignment="1">
      <alignment horizontal="center" vertical="center"/>
    </xf>
    <xf numFmtId="14" fontId="8" fillId="0" borderId="65" xfId="0" applyNumberFormat="1" applyFont="1" applyBorder="1" applyAlignment="1">
      <alignment horizontal="center"/>
    </xf>
    <xf numFmtId="14" fontId="28" fillId="0" borderId="50" xfId="0" applyNumberFormat="1" applyFont="1" applyBorder="1" applyAlignment="1">
      <alignment horizontal="center"/>
    </xf>
    <xf numFmtId="4" fontId="7" fillId="6" borderId="39" xfId="0" applyNumberFormat="1" applyFont="1" applyFill="1" applyBorder="1" applyAlignment="1">
      <alignment horizontal="center"/>
    </xf>
    <xf numFmtId="4" fontId="7" fillId="0" borderId="15" xfId="0" applyNumberFormat="1" applyFont="1" applyBorder="1"/>
    <xf numFmtId="0" fontId="6" fillId="0" borderId="35" xfId="0" applyFont="1" applyBorder="1" applyAlignment="1">
      <alignment horizontal="center"/>
    </xf>
    <xf numFmtId="2" fontId="6" fillId="0" borderId="44" xfId="0" applyNumberFormat="1" applyFont="1" applyBorder="1" applyAlignment="1">
      <alignment horizontal="center"/>
    </xf>
    <xf numFmtId="14" fontId="6" fillId="0" borderId="14" xfId="0" applyNumberFormat="1" applyFont="1" applyBorder="1" applyAlignment="1">
      <alignment horizontal="center"/>
    </xf>
    <xf numFmtId="14" fontId="6" fillId="0" borderId="9" xfId="0" applyNumberFormat="1" applyFont="1" applyBorder="1" applyAlignment="1">
      <alignment horizontal="center"/>
    </xf>
    <xf numFmtId="1" fontId="25" fillId="0" borderId="9" xfId="0" applyNumberFormat="1" applyFont="1" applyBorder="1" applyAlignment="1">
      <alignment horizontal="left"/>
    </xf>
    <xf numFmtId="14" fontId="7" fillId="0" borderId="65" xfId="0" applyNumberFormat="1" applyFont="1" applyBorder="1" applyAlignment="1">
      <alignment horizontal="center"/>
    </xf>
    <xf numFmtId="16" fontId="6" fillId="0" borderId="16" xfId="0" applyNumberFormat="1" applyFont="1" applyBorder="1" applyAlignment="1">
      <alignment horizontal="center"/>
    </xf>
    <xf numFmtId="2" fontId="6" fillId="0" borderId="44" xfId="0" applyNumberFormat="1" applyFont="1" applyBorder="1" applyAlignment="1">
      <alignment horizontal="center" vertical="center"/>
    </xf>
    <xf numFmtId="14" fontId="6" fillId="0" borderId="18" xfId="0" applyNumberFormat="1" applyFont="1" applyBorder="1" applyAlignment="1">
      <alignment horizontal="center"/>
    </xf>
    <xf numFmtId="14" fontId="6" fillId="0" borderId="50" xfId="0" applyNumberFormat="1" applyFont="1" applyBorder="1" applyAlignment="1">
      <alignment horizontal="center"/>
    </xf>
    <xf numFmtId="14" fontId="16" fillId="0" borderId="50" xfId="0" applyNumberFormat="1" applyFont="1" applyBorder="1" applyAlignment="1">
      <alignment horizontal="center"/>
    </xf>
    <xf numFmtId="4" fontId="22" fillId="8" borderId="15" xfId="0" applyNumberFormat="1" applyFont="1" applyFill="1" applyBorder="1"/>
    <xf numFmtId="16" fontId="6" fillId="0" borderId="35" xfId="0" applyNumberFormat="1" applyFont="1" applyBorder="1" applyAlignment="1">
      <alignment horizontal="center"/>
    </xf>
    <xf numFmtId="14" fontId="16" fillId="0" borderId="9" xfId="0" applyNumberFormat="1" applyFont="1" applyBorder="1" applyAlignment="1">
      <alignment horizontal="center"/>
    </xf>
    <xf numFmtId="0" fontId="10" fillId="0" borderId="35" xfId="0" applyFont="1" applyBorder="1"/>
    <xf numFmtId="0" fontId="6" fillId="0" borderId="44" xfId="0" applyFont="1" applyBorder="1" applyAlignment="1">
      <alignment horizontal="center"/>
    </xf>
    <xf numFmtId="4" fontId="6" fillId="0" borderId="38" xfId="0" applyNumberFormat="1" applyFont="1" applyBorder="1"/>
    <xf numFmtId="4" fontId="6" fillId="6" borderId="39" xfId="0" applyNumberFormat="1" applyFont="1" applyFill="1" applyBorder="1" applyAlignment="1">
      <alignment horizontal="center"/>
    </xf>
    <xf numFmtId="4" fontId="6" fillId="0" borderId="61" xfId="0" applyNumberFormat="1" applyFont="1" applyBorder="1"/>
    <xf numFmtId="4" fontId="22" fillId="7" borderId="55" xfId="0" applyNumberFormat="1" applyFont="1" applyFill="1" applyBorder="1"/>
    <xf numFmtId="0" fontId="6" fillId="0" borderId="19" xfId="0" applyFont="1" applyBorder="1" applyAlignment="1">
      <alignment horizontal="center"/>
    </xf>
    <xf numFmtId="2" fontId="6" fillId="0" borderId="59" xfId="0" applyNumberFormat="1" applyFont="1" applyBorder="1" applyAlignment="1">
      <alignment horizontal="center" vertical="center"/>
    </xf>
    <xf numFmtId="14" fontId="6" fillId="0" borderId="54" xfId="0" applyNumberFormat="1" applyFont="1" applyBorder="1" applyAlignment="1">
      <alignment horizontal="center"/>
    </xf>
    <xf numFmtId="14" fontId="6" fillId="0" borderId="59" xfId="0" applyNumberFormat="1" applyFont="1" applyBorder="1" applyAlignment="1">
      <alignment horizontal="center"/>
    </xf>
    <xf numFmtId="14" fontId="16" fillId="0" borderId="59" xfId="0" applyNumberFormat="1" applyFont="1" applyBorder="1" applyAlignment="1">
      <alignment horizontal="center"/>
    </xf>
    <xf numFmtId="0" fontId="10" fillId="0" borderId="41" xfId="0" applyFont="1" applyBorder="1"/>
    <xf numFmtId="0" fontId="10" fillId="0" borderId="42" xfId="0" applyFont="1" applyBorder="1"/>
    <xf numFmtId="0" fontId="10" fillId="0" borderId="43" xfId="0" applyFont="1" applyBorder="1"/>
    <xf numFmtId="0" fontId="6" fillId="0" borderId="59" xfId="0" applyFont="1" applyBorder="1" applyAlignment="1">
      <alignment horizontal="center"/>
    </xf>
    <xf numFmtId="4" fontId="6" fillId="0" borderId="41" xfId="0" applyNumberFormat="1" applyFont="1" applyBorder="1"/>
    <xf numFmtId="4" fontId="6" fillId="6" borderId="47" xfId="0" applyNumberFormat="1" applyFont="1" applyFill="1" applyBorder="1" applyAlignment="1">
      <alignment horizontal="center"/>
    </xf>
    <xf numFmtId="4" fontId="6" fillId="0" borderId="66" xfId="0" applyNumberFormat="1" applyFont="1" applyBorder="1"/>
    <xf numFmtId="0" fontId="17" fillId="0" borderId="65" xfId="0" applyFont="1" applyBorder="1" applyAlignment="1">
      <alignment horizontal="center"/>
    </xf>
    <xf numFmtId="0" fontId="10" fillId="0" borderId="51" xfId="0" applyFont="1" applyBorder="1" applyAlignment="1">
      <alignment horizontal="center"/>
    </xf>
    <xf numFmtId="4" fontId="6" fillId="4" borderId="28" xfId="0" applyNumberFormat="1" applyFont="1" applyFill="1" applyBorder="1"/>
    <xf numFmtId="170" fontId="6" fillId="4" borderId="67" xfId="0" applyNumberFormat="1" applyFont="1" applyFill="1" applyBorder="1" applyAlignment="1">
      <alignment horizontal="center"/>
    </xf>
    <xf numFmtId="4" fontId="6" fillId="4" borderId="26" xfId="0" applyNumberFormat="1" applyFont="1" applyFill="1" applyBorder="1"/>
    <xf numFmtId="0" fontId="10" fillId="0" borderId="44" xfId="0" applyFont="1" applyBorder="1" applyAlignment="1">
      <alignment horizontal="center"/>
    </xf>
    <xf numFmtId="4" fontId="0" fillId="0" borderId="37" xfId="0" applyNumberFormat="1" applyBorder="1" applyAlignment="1">
      <alignment horizontal="right"/>
    </xf>
    <xf numFmtId="0" fontId="6" fillId="6" borderId="51" xfId="0" applyFont="1" applyFill="1" applyBorder="1" applyAlignment="1">
      <alignment horizontal="center"/>
    </xf>
    <xf numFmtId="0" fontId="21" fillId="0" borderId="4" xfId="0" applyFont="1" applyBorder="1"/>
    <xf numFmtId="4" fontId="24" fillId="0" borderId="44" xfId="0" applyNumberFormat="1" applyFont="1" applyBorder="1" applyAlignment="1">
      <alignment horizontal="right"/>
    </xf>
    <xf numFmtId="0" fontId="10" fillId="0" borderId="40" xfId="0" applyFont="1" applyBorder="1"/>
    <xf numFmtId="4" fontId="7" fillId="0" borderId="17" xfId="0" applyNumberFormat="1" applyFont="1" applyBorder="1"/>
    <xf numFmtId="4" fontId="6" fillId="0" borderId="36" xfId="0" applyNumberFormat="1" applyFont="1" applyBorder="1" applyAlignment="1">
      <alignment horizontal="center"/>
    </xf>
    <xf numFmtId="14" fontId="17" fillId="0" borderId="44" xfId="0" applyNumberFormat="1" applyFont="1" applyBorder="1" applyAlignment="1">
      <alignment horizontal="center"/>
    </xf>
    <xf numFmtId="0" fontId="0" fillId="0" borderId="2" xfId="0" applyBorder="1"/>
    <xf numFmtId="0" fontId="21" fillId="0" borderId="12" xfId="0" applyFont="1" applyBorder="1"/>
    <xf numFmtId="0" fontId="16" fillId="0" borderId="35" xfId="0" applyFont="1" applyBorder="1"/>
    <xf numFmtId="4" fontId="6" fillId="0" borderId="44" xfId="0" applyNumberFormat="1" applyFont="1" applyBorder="1" applyAlignment="1">
      <alignment horizontal="center"/>
    </xf>
    <xf numFmtId="4" fontId="24" fillId="0" borderId="64" xfId="0" applyNumberFormat="1" applyFont="1" applyBorder="1" applyAlignment="1">
      <alignment horizontal="right"/>
    </xf>
    <xf numFmtId="16" fontId="21" fillId="6" borderId="51" xfId="0" applyNumberFormat="1" applyFont="1" applyFill="1" applyBorder="1" applyAlignment="1">
      <alignment horizontal="center"/>
    </xf>
    <xf numFmtId="4" fontId="7" fillId="0" borderId="13" xfId="0" applyNumberFormat="1" applyFont="1" applyBorder="1"/>
    <xf numFmtId="14" fontId="8" fillId="0" borderId="44" xfId="0" applyNumberFormat="1" applyFont="1" applyBorder="1" applyAlignment="1">
      <alignment horizontal="center"/>
    </xf>
    <xf numFmtId="0" fontId="17" fillId="0" borderId="52" xfId="0" applyFont="1" applyBorder="1"/>
    <xf numFmtId="4" fontId="24" fillId="0" borderId="23" xfId="0" applyNumberFormat="1" applyFont="1" applyBorder="1" applyAlignment="1">
      <alignment horizontal="right"/>
    </xf>
    <xf numFmtId="0" fontId="30" fillId="0" borderId="12" xfId="0" applyFont="1" applyBorder="1"/>
    <xf numFmtId="4" fontId="24" fillId="6" borderId="44" xfId="0" applyNumberFormat="1" applyFont="1" applyFill="1" applyBorder="1" applyAlignment="1">
      <alignment horizontal="right"/>
    </xf>
    <xf numFmtId="4" fontId="7" fillId="0" borderId="0" xfId="0" applyNumberFormat="1" applyFont="1"/>
    <xf numFmtId="4" fontId="6" fillId="0" borderId="13" xfId="0" applyNumberFormat="1" applyFont="1" applyBorder="1"/>
    <xf numFmtId="0" fontId="31" fillId="0" borderId="44" xfId="0" applyFont="1" applyBorder="1" applyAlignment="1">
      <alignment horizontal="center"/>
    </xf>
    <xf numFmtId="4" fontId="22" fillId="7" borderId="32" xfId="0" applyNumberFormat="1" applyFont="1" applyFill="1" applyBorder="1"/>
    <xf numFmtId="0" fontId="32" fillId="6" borderId="12" xfId="0" applyFont="1" applyFill="1" applyBorder="1" applyAlignment="1">
      <alignment horizontal="left"/>
    </xf>
    <xf numFmtId="0" fontId="24" fillId="0" borderId="44" xfId="0" applyFont="1" applyBorder="1" applyAlignment="1">
      <alignment horizontal="center"/>
    </xf>
    <xf numFmtId="4" fontId="24" fillId="0" borderId="13" xfId="0" applyNumberFormat="1" applyFont="1" applyBorder="1"/>
    <xf numFmtId="14" fontId="33" fillId="0" borderId="44" xfId="0" applyNumberFormat="1" applyFont="1" applyBorder="1" applyAlignment="1">
      <alignment horizontal="center"/>
    </xf>
    <xf numFmtId="0" fontId="10" fillId="6" borderId="68" xfId="0" applyFont="1" applyFill="1" applyBorder="1" applyAlignment="1">
      <alignment horizontal="left"/>
    </xf>
    <xf numFmtId="2" fontId="7" fillId="0" borderId="0" xfId="0" applyNumberFormat="1" applyFont="1"/>
    <xf numFmtId="0" fontId="9" fillId="7" borderId="32" xfId="0" applyFont="1" applyFill="1" applyBorder="1" applyAlignment="1">
      <alignment horizontal="center"/>
    </xf>
    <xf numFmtId="4" fontId="34" fillId="7" borderId="24" xfId="0" applyNumberFormat="1" applyFont="1" applyFill="1" applyBorder="1" applyAlignment="1">
      <alignment horizontal="right"/>
    </xf>
    <xf numFmtId="0" fontId="10" fillId="0" borderId="64" xfId="0" applyFont="1" applyBorder="1"/>
    <xf numFmtId="0" fontId="7" fillId="0" borderId="59" xfId="0" applyFont="1" applyBorder="1" applyAlignment="1">
      <alignment horizontal="center"/>
    </xf>
    <xf numFmtId="4" fontId="7" fillId="0" borderId="69" xfId="0" applyNumberFormat="1" applyFont="1" applyBorder="1"/>
    <xf numFmtId="4" fontId="6" fillId="0" borderId="59" xfId="0" applyNumberFormat="1" applyFont="1" applyBorder="1" applyAlignment="1">
      <alignment horizontal="center"/>
    </xf>
    <xf numFmtId="0" fontId="24" fillId="0" borderId="52" xfId="0" applyFont="1" applyBorder="1"/>
    <xf numFmtId="16" fontId="6" fillId="6" borderId="51" xfId="0" applyNumberFormat="1" applyFont="1" applyFill="1" applyBorder="1" applyAlignment="1">
      <alignment horizontal="center"/>
    </xf>
    <xf numFmtId="170" fontId="6" fillId="4" borderId="47" xfId="0" applyNumberFormat="1" applyFont="1" applyFill="1" applyBorder="1" applyAlignment="1">
      <alignment horizontal="center"/>
    </xf>
    <xf numFmtId="4" fontId="6" fillId="4" borderId="48" xfId="0" applyNumberFormat="1" applyFont="1" applyFill="1" applyBorder="1"/>
    <xf numFmtId="14" fontId="16" fillId="0" borderId="44" xfId="0" applyNumberFormat="1" applyFont="1" applyBorder="1" applyAlignment="1">
      <alignment horizontal="center"/>
    </xf>
    <xf numFmtId="2" fontId="17" fillId="6" borderId="0" xfId="0" applyNumberFormat="1" applyFont="1" applyFill="1" applyAlignment="1">
      <alignment horizontal="left"/>
    </xf>
    <xf numFmtId="4" fontId="9" fillId="7" borderId="70" xfId="0" applyNumberFormat="1" applyFont="1" applyFill="1" applyBorder="1"/>
    <xf numFmtId="170" fontId="9" fillId="7" borderId="70" xfId="0" applyNumberFormat="1" applyFont="1" applyFill="1" applyBorder="1" applyAlignment="1">
      <alignment horizontal="center"/>
    </xf>
    <xf numFmtId="4" fontId="9" fillId="7" borderId="48" xfId="0" applyNumberFormat="1" applyFont="1" applyFill="1" applyBorder="1"/>
    <xf numFmtId="0" fontId="35" fillId="0" borderId="37" xfId="0" applyFont="1" applyBorder="1"/>
    <xf numFmtId="0" fontId="29" fillId="0" borderId="36" xfId="0" applyFont="1" applyBorder="1" applyAlignment="1">
      <alignment horizontal="center"/>
    </xf>
    <xf numFmtId="4" fontId="29" fillId="0" borderId="71" xfId="0" applyNumberFormat="1" applyFont="1" applyBorder="1"/>
    <xf numFmtId="4" fontId="6" fillId="6" borderId="7" xfId="0" applyNumberFormat="1" applyFont="1" applyFill="1" applyBorder="1" applyAlignment="1">
      <alignment horizontal="center"/>
    </xf>
    <xf numFmtId="4" fontId="6" fillId="0" borderId="35" xfId="0" applyNumberFormat="1" applyFont="1" applyBorder="1"/>
    <xf numFmtId="14" fontId="10" fillId="0" borderId="44" xfId="0" applyNumberFormat="1" applyFont="1" applyBorder="1" applyAlignment="1">
      <alignment horizontal="center"/>
    </xf>
    <xf numFmtId="4" fontId="37" fillId="0" borderId="38" xfId="0" applyNumberFormat="1" applyFont="1" applyBorder="1"/>
    <xf numFmtId="4" fontId="6" fillId="0" borderId="9" xfId="0" applyNumberFormat="1" applyFont="1" applyBorder="1" applyAlignment="1">
      <alignment horizontal="center"/>
    </xf>
    <xf numFmtId="4" fontId="29" fillId="0" borderId="38" xfId="0" applyNumberFormat="1" applyFont="1" applyBorder="1"/>
    <xf numFmtId="0" fontId="21" fillId="0" borderId="1" xfId="0" applyFont="1" applyBorder="1"/>
    <xf numFmtId="0" fontId="36" fillId="0" borderId="35" xfId="0" applyFont="1" applyBorder="1"/>
    <xf numFmtId="0" fontId="29" fillId="0" borderId="44" xfId="0" applyFont="1" applyBorder="1" applyAlignment="1">
      <alignment horizontal="center"/>
    </xf>
    <xf numFmtId="4" fontId="29" fillId="6" borderId="9" xfId="0" applyNumberFormat="1" applyFont="1" applyFill="1" applyBorder="1" applyAlignment="1">
      <alignment horizontal="center"/>
    </xf>
    <xf numFmtId="0" fontId="23" fillId="7" borderId="2" xfId="0" applyFont="1" applyFill="1" applyBorder="1"/>
    <xf numFmtId="4" fontId="22" fillId="7" borderId="1" xfId="0" applyNumberFormat="1" applyFont="1" applyFill="1" applyBorder="1"/>
    <xf numFmtId="0" fontId="7" fillId="0" borderId="38" xfId="0" applyFont="1" applyBorder="1"/>
    <xf numFmtId="0" fontId="35" fillId="0" borderId="35" xfId="0" applyFont="1" applyBorder="1"/>
    <xf numFmtId="0" fontId="20" fillId="0" borderId="52" xfId="0" applyFont="1" applyBorder="1"/>
    <xf numFmtId="0" fontId="8" fillId="0" borderId="20" xfId="0" applyFont="1" applyBorder="1"/>
    <xf numFmtId="164" fontId="20" fillId="6" borderId="15" xfId="1" applyFont="1" applyFill="1" applyBorder="1" applyAlignment="1">
      <alignment horizontal="center"/>
    </xf>
    <xf numFmtId="14" fontId="8" fillId="0" borderId="0" xfId="0" applyNumberFormat="1" applyFont="1"/>
    <xf numFmtId="0" fontId="8" fillId="0" borderId="43" xfId="0" applyFont="1" applyBorder="1"/>
    <xf numFmtId="4" fontId="6" fillId="0" borderId="47" xfId="0" applyNumberFormat="1" applyFont="1" applyBorder="1" applyAlignment="1">
      <alignment horizontal="center"/>
    </xf>
    <xf numFmtId="4" fontId="7" fillId="0" borderId="35" xfId="0" applyNumberFormat="1" applyFont="1" applyBorder="1"/>
    <xf numFmtId="4" fontId="22" fillId="7" borderId="24" xfId="0" applyNumberFormat="1" applyFont="1" applyFill="1" applyBorder="1"/>
    <xf numFmtId="0" fontId="23" fillId="7" borderId="1" xfId="0" applyFont="1" applyFill="1" applyBorder="1"/>
    <xf numFmtId="4" fontId="6" fillId="7" borderId="70" xfId="0" applyNumberFormat="1" applyFont="1" applyFill="1" applyBorder="1"/>
    <xf numFmtId="170" fontId="6" fillId="7" borderId="70" xfId="0" applyNumberFormat="1" applyFont="1" applyFill="1" applyBorder="1" applyAlignment="1">
      <alignment horizontal="center"/>
    </xf>
    <xf numFmtId="4" fontId="6" fillId="3" borderId="9" xfId="0" applyNumberFormat="1" applyFont="1" applyFill="1" applyBorder="1"/>
    <xf numFmtId="4" fontId="7" fillId="3" borderId="9" xfId="0" applyNumberFormat="1" applyFont="1" applyFill="1" applyBorder="1"/>
    <xf numFmtId="4" fontId="6" fillId="3" borderId="35" xfId="0" applyNumberFormat="1" applyFont="1" applyFill="1" applyBorder="1"/>
    <xf numFmtId="0" fontId="8" fillId="0" borderId="44" xfId="0" applyFont="1" applyBorder="1" applyAlignment="1">
      <alignment horizontal="center"/>
    </xf>
    <xf numFmtId="0" fontId="0" fillId="0" borderId="34" xfId="0" applyBorder="1"/>
    <xf numFmtId="4" fontId="0" fillId="0" borderId="7" xfId="0" applyNumberFormat="1" applyBorder="1" applyAlignment="1">
      <alignment horizontal="right"/>
    </xf>
    <xf numFmtId="164" fontId="17" fillId="6" borderId="15" xfId="1" applyFont="1" applyFill="1" applyBorder="1" applyAlignment="1">
      <alignment horizontal="center"/>
    </xf>
    <xf numFmtId="0" fontId="7" fillId="0" borderId="9" xfId="0" applyFont="1" applyBorder="1" applyAlignment="1">
      <alignment horizontal="center"/>
    </xf>
    <xf numFmtId="4" fontId="7" fillId="0" borderId="9" xfId="0" applyNumberFormat="1" applyFont="1" applyBorder="1"/>
    <xf numFmtId="4" fontId="7" fillId="0" borderId="9" xfId="0" applyNumberFormat="1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35" fillId="0" borderId="35" xfId="0" applyFont="1" applyBorder="1" applyAlignment="1">
      <alignment vertical="center" wrapText="1"/>
    </xf>
    <xf numFmtId="164" fontId="29" fillId="0" borderId="9" xfId="1" applyFont="1" applyFill="1" applyBorder="1" applyAlignment="1">
      <alignment horizontal="center"/>
    </xf>
    <xf numFmtId="0" fontId="6" fillId="6" borderId="0" xfId="0" applyFont="1" applyFill="1" applyAlignment="1">
      <alignment horizontal="center"/>
    </xf>
    <xf numFmtId="4" fontId="24" fillId="0" borderId="65" xfId="0" applyNumberFormat="1" applyFont="1" applyBorder="1" applyAlignment="1">
      <alignment horizontal="right"/>
    </xf>
    <xf numFmtId="0" fontId="38" fillId="6" borderId="38" xfId="0" applyFont="1" applyFill="1" applyBorder="1" applyAlignment="1">
      <alignment horizontal="center"/>
    </xf>
    <xf numFmtId="171" fontId="38" fillId="6" borderId="15" xfId="0" applyNumberFormat="1" applyFont="1" applyFill="1" applyBorder="1" applyAlignment="1">
      <alignment horizontal="center"/>
    </xf>
    <xf numFmtId="0" fontId="8" fillId="0" borderId="35" xfId="0" applyFont="1" applyBorder="1" applyAlignment="1">
      <alignment horizontal="left" vertical="center" wrapText="1"/>
    </xf>
    <xf numFmtId="164" fontId="7" fillId="0" borderId="9" xfId="1" applyFont="1" applyFill="1" applyBorder="1" applyAlignment="1">
      <alignment horizontal="left"/>
    </xf>
    <xf numFmtId="4" fontId="24" fillId="0" borderId="9" xfId="0" applyNumberFormat="1" applyFont="1" applyBorder="1" applyAlignment="1">
      <alignment horizontal="right"/>
    </xf>
    <xf numFmtId="0" fontId="38" fillId="6" borderId="14" xfId="0" applyFont="1" applyFill="1" applyBorder="1" applyAlignment="1">
      <alignment horizontal="left"/>
    </xf>
    <xf numFmtId="0" fontId="38" fillId="6" borderId="15" xfId="0" applyFont="1" applyFill="1" applyBorder="1" applyAlignment="1">
      <alignment horizontal="center"/>
    </xf>
    <xf numFmtId="0" fontId="8" fillId="0" borderId="38" xfId="0" applyFont="1" applyBorder="1" applyAlignment="1">
      <alignment horizontal="center" vertical="center" wrapText="1"/>
    </xf>
    <xf numFmtId="0" fontId="39" fillId="0" borderId="9" xfId="0" applyFont="1" applyBorder="1" applyAlignment="1">
      <alignment horizontal="center" vertical="center" wrapText="1"/>
    </xf>
    <xf numFmtId="0" fontId="23" fillId="0" borderId="9" xfId="0" applyFont="1" applyBorder="1"/>
    <xf numFmtId="4" fontId="22" fillId="0" borderId="9" xfId="0" applyNumberFormat="1" applyFont="1" applyBorder="1"/>
    <xf numFmtId="0" fontId="38" fillId="6" borderId="14" xfId="0" applyFont="1" applyFill="1" applyBorder="1" applyAlignment="1">
      <alignment horizontal="center"/>
    </xf>
    <xf numFmtId="0" fontId="24" fillId="0" borderId="69" xfId="0" applyFont="1" applyBorder="1"/>
    <xf numFmtId="164" fontId="6" fillId="6" borderId="9" xfId="1" applyFont="1" applyFill="1" applyBorder="1" applyAlignment="1">
      <alignment horizontal="center"/>
    </xf>
    <xf numFmtId="16" fontId="6" fillId="6" borderId="11" xfId="0" applyNumberFormat="1" applyFont="1" applyFill="1" applyBorder="1" applyAlignment="1">
      <alignment horizontal="center"/>
    </xf>
    <xf numFmtId="171" fontId="20" fillId="6" borderId="15" xfId="0" applyNumberFormat="1" applyFont="1" applyFill="1" applyBorder="1" applyAlignment="1">
      <alignment horizontal="center"/>
    </xf>
    <xf numFmtId="4" fontId="22" fillId="7" borderId="29" xfId="0" applyNumberFormat="1" applyFont="1" applyFill="1" applyBorder="1"/>
    <xf numFmtId="0" fontId="23" fillId="7" borderId="25" xfId="0" applyFont="1" applyFill="1" applyBorder="1"/>
    <xf numFmtId="4" fontId="22" fillId="7" borderId="32" xfId="0" applyNumberFormat="1" applyFont="1" applyFill="1" applyBorder="1" applyAlignment="1">
      <alignment horizontal="center"/>
    </xf>
    <xf numFmtId="0" fontId="6" fillId="0" borderId="42" xfId="0" applyFont="1" applyBorder="1" applyAlignment="1">
      <alignment horizontal="center"/>
    </xf>
    <xf numFmtId="2" fontId="6" fillId="0" borderId="43" xfId="1" applyNumberFormat="1" applyFont="1" applyFill="1" applyBorder="1" applyAlignment="1">
      <alignment horizontal="right"/>
    </xf>
    <xf numFmtId="0" fontId="6" fillId="0" borderId="42" xfId="0" applyFont="1" applyBorder="1"/>
    <xf numFmtId="0" fontId="10" fillId="0" borderId="59" xfId="0" applyFont="1" applyBorder="1"/>
    <xf numFmtId="0" fontId="7" fillId="6" borderId="65" xfId="0" applyFont="1" applyFill="1" applyBorder="1" applyAlignment="1">
      <alignment horizontal="center"/>
    </xf>
    <xf numFmtId="0" fontId="6" fillId="6" borderId="29" xfId="0" applyFont="1" applyFill="1" applyBorder="1" applyAlignment="1">
      <alignment horizontal="center"/>
    </xf>
    <xf numFmtId="0" fontId="6" fillId="0" borderId="72" xfId="0" applyFont="1" applyBorder="1" applyAlignment="1">
      <alignment horizontal="center"/>
    </xf>
    <xf numFmtId="4" fontId="6" fillId="0" borderId="27" xfId="0" applyNumberFormat="1" applyFont="1" applyBorder="1" applyAlignment="1">
      <alignment horizontal="center"/>
    </xf>
    <xf numFmtId="0" fontId="6" fillId="6" borderId="41" xfId="0" applyFont="1" applyFill="1" applyBorder="1" applyAlignment="1">
      <alignment horizontal="center"/>
    </xf>
    <xf numFmtId="164" fontId="6" fillId="6" borderId="46" xfId="1" applyFont="1" applyFill="1" applyBorder="1" applyAlignment="1">
      <alignment horizontal="center"/>
    </xf>
    <xf numFmtId="4" fontId="6" fillId="0" borderId="0" xfId="0" applyNumberFormat="1" applyFont="1"/>
    <xf numFmtId="0" fontId="10" fillId="0" borderId="0" xfId="0" applyFont="1"/>
    <xf numFmtId="2" fontId="6" fillId="0" borderId="0" xfId="0" applyNumberFormat="1" applyFont="1"/>
    <xf numFmtId="0" fontId="25" fillId="0" borderId="0" xfId="0" applyFont="1"/>
    <xf numFmtId="0" fontId="6" fillId="0" borderId="0" xfId="0" applyFont="1" applyAlignment="1">
      <alignment horizontal="center"/>
    </xf>
    <xf numFmtId="4" fontId="7" fillId="0" borderId="0" xfId="0" applyNumberFormat="1" applyFont="1" applyAlignment="1">
      <alignment horizontal="center"/>
    </xf>
    <xf numFmtId="164" fontId="6" fillId="0" borderId="9" xfId="1" applyFont="1" applyBorder="1" applyAlignment="1">
      <alignment horizontal="right"/>
    </xf>
    <xf numFmtId="164" fontId="10" fillId="0" borderId="0" xfId="1" applyFont="1" applyFill="1" applyBorder="1" applyAlignment="1">
      <alignment vertical="top"/>
    </xf>
    <xf numFmtId="164" fontId="28" fillId="0" borderId="0" xfId="1" applyFont="1" applyFill="1" applyBorder="1"/>
    <xf numFmtId="2" fontId="28" fillId="0" borderId="0" xfId="0" applyNumberFormat="1" applyFont="1"/>
    <xf numFmtId="0" fontId="28" fillId="0" borderId="0" xfId="0" applyFont="1"/>
    <xf numFmtId="0" fontId="10" fillId="0" borderId="0" xfId="0" applyFont="1" applyAlignment="1">
      <alignment horizontal="center"/>
    </xf>
    <xf numFmtId="14" fontId="6" fillId="0" borderId="0" xfId="0" applyNumberFormat="1" applyFont="1"/>
    <xf numFmtId="164" fontId="6" fillId="0" borderId="0" xfId="1" applyFont="1" applyFill="1" applyBorder="1" applyAlignment="1">
      <alignment horizontal="right"/>
    </xf>
    <xf numFmtId="164" fontId="16" fillId="0" borderId="0" xfId="1" applyFont="1" applyFill="1" applyBorder="1"/>
    <xf numFmtId="2" fontId="16" fillId="0" borderId="0" xfId="0" applyNumberFormat="1" applyFont="1"/>
    <xf numFmtId="0" fontId="16" fillId="0" borderId="0" xfId="0" applyFont="1"/>
    <xf numFmtId="0" fontId="6" fillId="0" borderId="4" xfId="0" applyFont="1" applyBorder="1"/>
    <xf numFmtId="164" fontId="6" fillId="0" borderId="38" xfId="1" applyFont="1" applyFill="1" applyBorder="1" applyAlignment="1">
      <alignment horizontal="center"/>
    </xf>
    <xf numFmtId="2" fontId="34" fillId="0" borderId="7" xfId="0" applyNumberFormat="1" applyFont="1" applyBorder="1" applyAlignment="1">
      <alignment horizontal="center"/>
    </xf>
    <xf numFmtId="164" fontId="3" fillId="0" borderId="8" xfId="1" applyFont="1" applyBorder="1"/>
    <xf numFmtId="166" fontId="6" fillId="0" borderId="0" xfId="0" applyNumberFormat="1" applyFont="1" applyAlignment="1">
      <alignment horizontal="right"/>
    </xf>
    <xf numFmtId="164" fontId="6" fillId="0" borderId="0" xfId="1" applyFont="1" applyFill="1" applyBorder="1" applyAlignment="1">
      <alignment horizontal="center" vertical="center"/>
    </xf>
    <xf numFmtId="164" fontId="6" fillId="0" borderId="0" xfId="1" applyFont="1" applyFill="1" applyBorder="1"/>
    <xf numFmtId="0" fontId="7" fillId="0" borderId="0" xfId="0" applyFont="1" applyAlignment="1">
      <alignment horizontal="left"/>
    </xf>
    <xf numFmtId="0" fontId="6" fillId="0" borderId="12" xfId="0" applyFont="1" applyBorder="1"/>
    <xf numFmtId="164" fontId="6" fillId="0" borderId="60" xfId="1" applyFont="1" applyFill="1" applyBorder="1" applyAlignment="1">
      <alignment horizontal="center"/>
    </xf>
    <xf numFmtId="166" fontId="6" fillId="0" borderId="0" xfId="0" applyNumberFormat="1" applyFont="1" applyAlignment="1">
      <alignment horizontal="center"/>
    </xf>
    <xf numFmtId="14" fontId="6" fillId="0" borderId="0" xfId="1" applyNumberFormat="1" applyFont="1" applyFill="1" applyBorder="1"/>
    <xf numFmtId="0" fontId="21" fillId="0" borderId="0" xfId="0" applyFont="1"/>
    <xf numFmtId="172" fontId="6" fillId="0" borderId="0" xfId="0" applyNumberFormat="1" applyFont="1"/>
    <xf numFmtId="14" fontId="6" fillId="0" borderId="0" xfId="0" applyNumberFormat="1" applyFont="1" applyAlignment="1">
      <alignment horizontal="left"/>
    </xf>
    <xf numFmtId="164" fontId="6" fillId="0" borderId="9" xfId="1" applyFont="1" applyFill="1" applyBorder="1" applyAlignment="1">
      <alignment horizontal="right"/>
    </xf>
    <xf numFmtId="164" fontId="3" fillId="0" borderId="8" xfId="1" applyFont="1" applyBorder="1" applyAlignment="1">
      <alignment horizontal="right"/>
    </xf>
    <xf numFmtId="2" fontId="6" fillId="0" borderId="0" xfId="0" applyNumberFormat="1" applyFont="1" applyAlignment="1">
      <alignment horizontal="left"/>
    </xf>
    <xf numFmtId="2" fontId="6" fillId="0" borderId="0" xfId="0" applyNumberFormat="1" applyFont="1" applyAlignment="1">
      <alignment horizontal="center"/>
    </xf>
    <xf numFmtId="171" fontId="6" fillId="0" borderId="0" xfId="1" applyNumberFormat="1" applyFont="1" applyFill="1" applyBorder="1" applyAlignment="1">
      <alignment horizontal="left"/>
    </xf>
    <xf numFmtId="17" fontId="6" fillId="0" borderId="0" xfId="1" applyNumberFormat="1" applyFont="1" applyFill="1" applyBorder="1"/>
    <xf numFmtId="0" fontId="6" fillId="0" borderId="19" xfId="0" applyFont="1" applyBorder="1"/>
    <xf numFmtId="4" fontId="6" fillId="0" borderId="42" xfId="0" applyNumberFormat="1" applyFont="1" applyBorder="1" applyAlignment="1">
      <alignment horizontal="center"/>
    </xf>
    <xf numFmtId="171" fontId="6" fillId="0" borderId="0" xfId="1" applyNumberFormat="1" applyFont="1" applyBorder="1" applyAlignment="1">
      <alignment horizontal="center"/>
    </xf>
    <xf numFmtId="0" fontId="6" fillId="0" borderId="73" xfId="0" applyFont="1" applyBorder="1"/>
    <xf numFmtId="164" fontId="29" fillId="0" borderId="66" xfId="1" applyFont="1" applyFill="1" applyBorder="1" applyAlignment="1">
      <alignment horizontal="center"/>
    </xf>
    <xf numFmtId="164" fontId="6" fillId="0" borderId="29" xfId="0" applyNumberFormat="1" applyFont="1" applyBorder="1" applyAlignment="1">
      <alignment horizontal="left"/>
    </xf>
    <xf numFmtId="4" fontId="7" fillId="11" borderId="0" xfId="0" applyNumberFormat="1" applyFont="1" applyFill="1"/>
    <xf numFmtId="164" fontId="6" fillId="0" borderId="0" xfId="1" applyFont="1" applyBorder="1"/>
    <xf numFmtId="2" fontId="25" fillId="0" borderId="0" xfId="0" applyNumberFormat="1" applyFont="1" applyAlignment="1">
      <alignment horizontal="center" vertical="center"/>
    </xf>
    <xf numFmtId="14" fontId="25" fillId="0" borderId="0" xfId="0" applyNumberFormat="1" applyFont="1" applyAlignment="1">
      <alignment horizontal="center"/>
    </xf>
    <xf numFmtId="14" fontId="26" fillId="0" borderId="0" xfId="0" applyNumberFormat="1" applyFont="1" applyAlignment="1">
      <alignment horizontal="center"/>
    </xf>
    <xf numFmtId="0" fontId="8" fillId="0" borderId="12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 wrapText="1"/>
    </xf>
    <xf numFmtId="0" fontId="8" fillId="0" borderId="19" xfId="0" applyFont="1" applyBorder="1" applyAlignment="1">
      <alignment horizontal="center" vertical="center" wrapText="1"/>
    </xf>
    <xf numFmtId="0" fontId="8" fillId="0" borderId="62" xfId="0" applyFont="1" applyBorder="1" applyAlignment="1">
      <alignment horizontal="center" vertical="center" wrapText="1"/>
    </xf>
    <xf numFmtId="0" fontId="8" fillId="0" borderId="45" xfId="0" applyFont="1" applyBorder="1" applyAlignment="1">
      <alignment horizontal="center" vertical="center" wrapText="1"/>
    </xf>
    <xf numFmtId="0" fontId="36" fillId="0" borderId="0" xfId="0" applyFont="1"/>
    <xf numFmtId="0" fontId="36" fillId="0" borderId="12" xfId="0" applyFont="1" applyBorder="1"/>
    <xf numFmtId="0" fontId="36" fillId="0" borderId="14" xfId="0" applyFont="1" applyBorder="1"/>
    <xf numFmtId="0" fontId="6" fillId="0" borderId="25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10" borderId="25" xfId="0" applyFont="1" applyFill="1" applyBorder="1" applyAlignment="1">
      <alignment horizontal="center" vertical="center" wrapText="1"/>
    </xf>
    <xf numFmtId="0" fontId="6" fillId="10" borderId="27" xfId="0" applyFont="1" applyFill="1" applyBorder="1" applyAlignment="1">
      <alignment horizontal="center" vertical="center" wrapText="1"/>
    </xf>
    <xf numFmtId="0" fontId="6" fillId="4" borderId="25" xfId="0" applyFont="1" applyFill="1" applyBorder="1" applyAlignment="1">
      <alignment horizontal="center" vertical="center" wrapText="1"/>
    </xf>
    <xf numFmtId="0" fontId="6" fillId="4" borderId="27" xfId="0" applyFont="1" applyFill="1" applyBorder="1" applyAlignment="1">
      <alignment horizontal="center" vertical="center" wrapText="1"/>
    </xf>
    <xf numFmtId="0" fontId="8" fillId="0" borderId="19" xfId="0" applyFont="1" applyBorder="1"/>
    <xf numFmtId="0" fontId="8" fillId="0" borderId="45" xfId="0" applyFont="1" applyBorder="1"/>
    <xf numFmtId="0" fontId="6" fillId="7" borderId="25" xfId="0" applyFont="1" applyFill="1" applyBorder="1" applyAlignment="1">
      <alignment horizontal="center"/>
    </xf>
    <xf numFmtId="0" fontId="6" fillId="7" borderId="26" xfId="0" applyFont="1" applyFill="1" applyBorder="1" applyAlignment="1">
      <alignment horizontal="center"/>
    </xf>
    <xf numFmtId="0" fontId="6" fillId="7" borderId="28" xfId="0" applyFont="1" applyFill="1" applyBorder="1" applyAlignment="1">
      <alignment horizontal="center"/>
    </xf>
    <xf numFmtId="0" fontId="6" fillId="4" borderId="19" xfId="0" applyFont="1" applyFill="1" applyBorder="1" applyAlignment="1">
      <alignment horizontal="center" vertical="center" wrapText="1"/>
    </xf>
    <xf numFmtId="0" fontId="6" fillId="4" borderId="54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9" fillId="3" borderId="5" xfId="0" applyFont="1" applyFill="1" applyBorder="1" applyAlignment="1">
      <alignment horizontal="center" vertical="center" wrapText="1"/>
    </xf>
    <xf numFmtId="0" fontId="9" fillId="3" borderId="6" xfId="0" applyFont="1" applyFill="1" applyBorder="1" applyAlignment="1">
      <alignment horizontal="center" vertical="center" wrapText="1"/>
    </xf>
    <xf numFmtId="0" fontId="16" fillId="6" borderId="12" xfId="0" applyFont="1" applyFill="1" applyBorder="1" applyAlignment="1">
      <alignment horizontal="left"/>
    </xf>
    <xf numFmtId="0" fontId="16" fillId="6" borderId="14" xfId="0" applyFont="1" applyFill="1" applyBorder="1" applyAlignment="1">
      <alignment horizontal="left"/>
    </xf>
    <xf numFmtId="0" fontId="16" fillId="0" borderId="19" xfId="0" applyFont="1" applyBorder="1" applyAlignment="1">
      <alignment horizontal="left"/>
    </xf>
    <xf numFmtId="0" fontId="16" fillId="0" borderId="45" xfId="0" applyFont="1" applyBorder="1" applyAlignment="1">
      <alignment horizontal="left"/>
    </xf>
    <xf numFmtId="14" fontId="10" fillId="6" borderId="1" xfId="0" applyNumberFormat="1" applyFont="1" applyFill="1" applyBorder="1" applyAlignment="1">
      <alignment horizontal="left" wrapText="1"/>
    </xf>
    <xf numFmtId="14" fontId="10" fillId="6" borderId="3" xfId="0" applyNumberFormat="1" applyFont="1" applyFill="1" applyBorder="1" applyAlignment="1">
      <alignment horizontal="left" wrapText="1"/>
    </xf>
    <xf numFmtId="14" fontId="10" fillId="6" borderId="10" xfId="0" applyNumberFormat="1" applyFont="1" applyFill="1" applyBorder="1" applyAlignment="1">
      <alignment horizontal="left" wrapText="1"/>
    </xf>
    <xf numFmtId="14" fontId="10" fillId="6" borderId="11" xfId="0" applyNumberFormat="1" applyFont="1" applyFill="1" applyBorder="1" applyAlignment="1">
      <alignment horizontal="left" wrapText="1"/>
    </xf>
    <xf numFmtId="14" fontId="10" fillId="6" borderId="57" xfId="0" applyNumberFormat="1" applyFont="1" applyFill="1" applyBorder="1" applyAlignment="1">
      <alignment horizontal="left" wrapText="1"/>
    </xf>
    <xf numFmtId="14" fontId="10" fillId="6" borderId="58" xfId="0" applyNumberFormat="1" applyFont="1" applyFill="1" applyBorder="1" applyAlignment="1">
      <alignment horizontal="left" wrapText="1"/>
    </xf>
    <xf numFmtId="0" fontId="6" fillId="4" borderId="25" xfId="0" applyFont="1" applyFill="1" applyBorder="1" applyAlignment="1">
      <alignment horizontal="center"/>
    </xf>
    <xf numFmtId="0" fontId="6" fillId="4" borderId="26" xfId="0" applyFont="1" applyFill="1" applyBorder="1" applyAlignment="1">
      <alignment horizontal="center"/>
    </xf>
    <xf numFmtId="0" fontId="6" fillId="4" borderId="27" xfId="0" applyFont="1" applyFill="1" applyBorder="1" applyAlignment="1">
      <alignment horizontal="center"/>
    </xf>
    <xf numFmtId="0" fontId="35" fillId="0" borderId="4" xfId="0" applyFont="1" applyBorder="1"/>
    <xf numFmtId="0" fontId="35" fillId="0" borderId="6" xfId="0" applyFont="1" applyBorder="1"/>
    <xf numFmtId="0" fontId="6" fillId="9" borderId="25" xfId="0" applyFont="1" applyFill="1" applyBorder="1" applyAlignment="1">
      <alignment horizontal="center" vertical="center" wrapText="1"/>
    </xf>
    <xf numFmtId="0" fontId="6" fillId="9" borderId="27" xfId="0" applyFont="1" applyFill="1" applyBorder="1" applyAlignment="1">
      <alignment horizontal="center" vertical="center" wrapText="1"/>
    </xf>
    <xf numFmtId="0" fontId="16" fillId="0" borderId="4" xfId="0" applyFont="1" applyBorder="1" applyAlignment="1">
      <alignment horizontal="left"/>
    </xf>
    <xf numFmtId="0" fontId="16" fillId="0" borderId="6" xfId="0" applyFont="1" applyBorder="1" applyAlignment="1">
      <alignment horizontal="left"/>
    </xf>
    <xf numFmtId="0" fontId="16" fillId="0" borderId="12" xfId="0" applyFont="1" applyBorder="1" applyAlignment="1">
      <alignment horizontal="left"/>
    </xf>
    <xf numFmtId="0" fontId="16" fillId="0" borderId="14" xfId="0" applyFont="1" applyBorder="1" applyAlignment="1">
      <alignment horizontal="left"/>
    </xf>
    <xf numFmtId="49" fontId="16" fillId="0" borderId="12" xfId="0" applyNumberFormat="1" applyFont="1" applyBorder="1" applyAlignment="1">
      <alignment horizontal="left"/>
    </xf>
    <xf numFmtId="49" fontId="16" fillId="0" borderId="14" xfId="0" applyNumberFormat="1" applyFont="1" applyBorder="1" applyAlignment="1">
      <alignment horizontal="left"/>
    </xf>
    <xf numFmtId="0" fontId="10" fillId="6" borderId="12" xfId="0" applyFont="1" applyFill="1" applyBorder="1" applyAlignment="1">
      <alignment horizontal="left"/>
    </xf>
    <xf numFmtId="0" fontId="10" fillId="6" borderId="14" xfId="0" applyFont="1" applyFill="1" applyBorder="1" applyAlignment="1">
      <alignment horizontal="left"/>
    </xf>
    <xf numFmtId="0" fontId="5" fillId="3" borderId="25" xfId="0" applyFont="1" applyFill="1" applyBorder="1" applyAlignment="1">
      <alignment horizontal="center" vertical="center" wrapText="1"/>
    </xf>
    <xf numFmtId="0" fontId="5" fillId="3" borderId="27" xfId="0" applyFont="1" applyFill="1" applyBorder="1" applyAlignment="1">
      <alignment horizontal="center" vertical="center" wrapText="1"/>
    </xf>
    <xf numFmtId="0" fontId="21" fillId="4" borderId="25" xfId="0" applyFont="1" applyFill="1" applyBorder="1" applyAlignment="1">
      <alignment horizontal="center"/>
    </xf>
    <xf numFmtId="0" fontId="21" fillId="4" borderId="27" xfId="0" applyFont="1" applyFill="1" applyBorder="1" applyAlignment="1">
      <alignment horizontal="center"/>
    </xf>
    <xf numFmtId="0" fontId="8" fillId="0" borderId="12" xfId="0" applyFont="1" applyBorder="1"/>
    <xf numFmtId="0" fontId="8" fillId="0" borderId="14" xfId="0" applyFont="1" applyBorder="1"/>
    <xf numFmtId="0" fontId="17" fillId="0" borderId="10" xfId="0" applyFont="1" applyBorder="1" applyAlignment="1">
      <alignment vertical="top" wrapText="1"/>
    </xf>
    <xf numFmtId="0" fontId="17" fillId="0" borderId="11" xfId="0" applyFont="1" applyBorder="1" applyAlignment="1">
      <alignment vertical="top" wrapText="1"/>
    </xf>
    <xf numFmtId="17" fontId="17" fillId="0" borderId="10" xfId="0" applyNumberFormat="1" applyFont="1" applyBorder="1" applyAlignment="1">
      <alignment horizontal="left"/>
    </xf>
    <xf numFmtId="17" fontId="17" fillId="0" borderId="11" xfId="0" applyNumberFormat="1" applyFont="1" applyBorder="1" applyAlignment="1">
      <alignment horizontal="left"/>
    </xf>
    <xf numFmtId="0" fontId="8" fillId="0" borderId="12" xfId="0" applyFont="1" applyBorder="1" applyAlignment="1">
      <alignment horizontal="left"/>
    </xf>
    <xf numFmtId="0" fontId="8" fillId="0" borderId="14" xfId="0" applyFont="1" applyBorder="1" applyAlignment="1">
      <alignment horizontal="left"/>
    </xf>
    <xf numFmtId="0" fontId="6" fillId="3" borderId="25" xfId="0" applyFont="1" applyFill="1" applyBorder="1" applyAlignment="1">
      <alignment horizontal="center" vertical="center" wrapText="1"/>
    </xf>
    <xf numFmtId="0" fontId="6" fillId="3" borderId="27" xfId="0" applyFont="1" applyFill="1" applyBorder="1" applyAlignment="1">
      <alignment horizontal="center" vertical="center" wrapText="1"/>
    </xf>
    <xf numFmtId="0" fontId="6" fillId="4" borderId="26" xfId="0" applyFont="1" applyFill="1" applyBorder="1" applyAlignment="1">
      <alignment horizontal="center" vertical="center" wrapText="1"/>
    </xf>
    <xf numFmtId="0" fontId="8" fillId="0" borderId="12" xfId="0" applyFont="1" applyBorder="1" applyAlignment="1">
      <alignment horizontal="center"/>
    </xf>
    <xf numFmtId="0" fontId="8" fillId="0" borderId="14" xfId="0" applyFont="1" applyBorder="1" applyAlignment="1">
      <alignment horizontal="center"/>
    </xf>
    <xf numFmtId="0" fontId="6" fillId="4" borderId="19" xfId="0" applyFont="1" applyFill="1" applyBorder="1" applyAlignment="1">
      <alignment horizontal="center"/>
    </xf>
    <xf numFmtId="0" fontId="6" fillId="4" borderId="62" xfId="0" applyFont="1" applyFill="1" applyBorder="1" applyAlignment="1">
      <alignment horizontal="center"/>
    </xf>
    <xf numFmtId="0" fontId="6" fillId="4" borderId="45" xfId="0" applyFont="1" applyFill="1" applyBorder="1" applyAlignment="1">
      <alignment horizontal="center"/>
    </xf>
    <xf numFmtId="0" fontId="19" fillId="3" borderId="4" xfId="0" applyFont="1" applyFill="1" applyBorder="1" applyAlignment="1">
      <alignment horizontal="center" vertical="center" wrapText="1"/>
    </xf>
    <xf numFmtId="0" fontId="19" fillId="3" borderId="53" xfId="0" applyFont="1" applyFill="1" applyBorder="1" applyAlignment="1">
      <alignment horizontal="center" vertical="center" wrapText="1"/>
    </xf>
    <xf numFmtId="0" fontId="19" fillId="0" borderId="4" xfId="0" applyFont="1" applyBorder="1" applyAlignment="1">
      <alignment horizontal="center" vertical="center" wrapText="1"/>
    </xf>
    <xf numFmtId="0" fontId="19" fillId="0" borderId="53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center" vertical="center" wrapText="1"/>
    </xf>
    <xf numFmtId="0" fontId="6" fillId="0" borderId="54" xfId="0" applyFont="1" applyBorder="1" applyAlignment="1">
      <alignment horizontal="center" vertical="center" wrapText="1"/>
    </xf>
    <xf numFmtId="0" fontId="20" fillId="0" borderId="10" xfId="0" applyFont="1" applyBorder="1" applyAlignment="1">
      <alignment vertical="top" wrapText="1"/>
    </xf>
    <xf numFmtId="0" fontId="20" fillId="0" borderId="11" xfId="0" applyFont="1" applyBorder="1" applyAlignment="1">
      <alignment vertical="top" wrapText="1"/>
    </xf>
    <xf numFmtId="0" fontId="20" fillId="0" borderId="10" xfId="0" applyFont="1" applyBorder="1" applyAlignment="1">
      <alignment vertical="center" wrapText="1"/>
    </xf>
    <xf numFmtId="0" fontId="20" fillId="0" borderId="11" xfId="0" applyFont="1" applyBorder="1" applyAlignment="1">
      <alignment vertical="center" wrapText="1"/>
    </xf>
    <xf numFmtId="0" fontId="20" fillId="0" borderId="10" xfId="0" applyFont="1" applyBorder="1" applyAlignment="1">
      <alignment horizontal="left" vertical="top" wrapText="1"/>
    </xf>
    <xf numFmtId="0" fontId="20" fillId="0" borderId="11" xfId="0" applyFont="1" applyBorder="1" applyAlignment="1">
      <alignment horizontal="left" vertical="top" wrapText="1"/>
    </xf>
    <xf numFmtId="0" fontId="20" fillId="0" borderId="10" xfId="0" applyFont="1" applyBorder="1" applyAlignment="1">
      <alignment horizontal="left"/>
    </xf>
    <xf numFmtId="0" fontId="20" fillId="0" borderId="11" xfId="0" applyFont="1" applyBorder="1" applyAlignment="1">
      <alignment horizontal="left"/>
    </xf>
    <xf numFmtId="0" fontId="9" fillId="4" borderId="25" xfId="0" applyFont="1" applyFill="1" applyBorder="1" applyAlignment="1">
      <alignment horizontal="center" vertical="center" wrapText="1"/>
    </xf>
    <xf numFmtId="0" fontId="9" fillId="4" borderId="26" xfId="0" applyFont="1" applyFill="1" applyBorder="1" applyAlignment="1">
      <alignment horizontal="center" vertical="center" wrapText="1"/>
    </xf>
    <xf numFmtId="0" fontId="9" fillId="4" borderId="28" xfId="0" applyFont="1" applyFill="1" applyBorder="1" applyAlignment="1">
      <alignment horizontal="center" vertical="center" wrapText="1"/>
    </xf>
    <xf numFmtId="0" fontId="7" fillId="0" borderId="25" xfId="0" applyFont="1" applyBorder="1" applyAlignment="1">
      <alignment horizontal="center" vertical="center" wrapText="1"/>
    </xf>
    <xf numFmtId="0" fontId="7" fillId="0" borderId="26" xfId="0" applyFont="1" applyBorder="1" applyAlignment="1">
      <alignment horizontal="center" vertical="center" wrapText="1"/>
    </xf>
    <xf numFmtId="0" fontId="7" fillId="0" borderId="28" xfId="0" applyFont="1" applyBorder="1" applyAlignment="1">
      <alignment horizontal="center" vertical="center" wrapText="1"/>
    </xf>
    <xf numFmtId="0" fontId="7" fillId="0" borderId="48" xfId="0" applyFont="1" applyBorder="1" applyAlignment="1">
      <alignment horizontal="center" vertical="center" wrapText="1"/>
    </xf>
    <xf numFmtId="0" fontId="7" fillId="0" borderId="27" xfId="0" applyFont="1" applyBorder="1" applyAlignment="1">
      <alignment horizontal="center" vertical="center" wrapText="1"/>
    </xf>
    <xf numFmtId="0" fontId="9" fillId="4" borderId="27" xfId="0" applyFont="1" applyFill="1" applyBorder="1" applyAlignment="1">
      <alignment horizontal="center" vertical="center" wrapText="1"/>
    </xf>
    <xf numFmtId="0" fontId="17" fillId="0" borderId="1" xfId="0" applyFont="1" applyBorder="1" applyAlignment="1">
      <alignment horizontal="left" vertical="center" wrapText="1"/>
    </xf>
    <xf numFmtId="0" fontId="17" fillId="0" borderId="3" xfId="0" applyFont="1" applyBorder="1" applyAlignment="1">
      <alignment horizontal="left" vertical="center" wrapText="1"/>
    </xf>
    <xf numFmtId="0" fontId="17" fillId="0" borderId="10" xfId="0" applyFont="1" applyBorder="1" applyAlignment="1">
      <alignment horizontal="left" vertical="center" wrapText="1"/>
    </xf>
    <xf numFmtId="0" fontId="17" fillId="0" borderId="11" xfId="0" applyFont="1" applyBorder="1" applyAlignment="1">
      <alignment horizontal="left" vertical="center" wrapText="1"/>
    </xf>
    <xf numFmtId="0" fontId="17" fillId="0" borderId="10" xfId="0" applyFont="1" applyBorder="1" applyAlignment="1">
      <alignment vertical="center" wrapText="1"/>
    </xf>
    <xf numFmtId="0" fontId="17" fillId="0" borderId="11" xfId="0" applyFont="1" applyBorder="1" applyAlignment="1">
      <alignment vertical="center" wrapText="1"/>
    </xf>
    <xf numFmtId="14" fontId="4" fillId="3" borderId="1" xfId="0" applyNumberFormat="1" applyFont="1" applyFill="1" applyBorder="1" applyAlignment="1">
      <alignment horizontal="center" vertical="center" wrapText="1"/>
    </xf>
    <xf numFmtId="14" fontId="4" fillId="3" borderId="2" xfId="0" applyNumberFormat="1" applyFont="1" applyFill="1" applyBorder="1" applyAlignment="1">
      <alignment horizontal="center" vertical="center" wrapText="1"/>
    </xf>
    <xf numFmtId="14" fontId="4" fillId="3" borderId="3" xfId="0" applyNumberFormat="1" applyFont="1" applyFill="1" applyBorder="1" applyAlignment="1">
      <alignment horizontal="center" vertical="center" wrapText="1"/>
    </xf>
    <xf numFmtId="14" fontId="4" fillId="3" borderId="10" xfId="0" applyNumberFormat="1" applyFont="1" applyFill="1" applyBorder="1" applyAlignment="1">
      <alignment horizontal="center" vertical="center" wrapText="1"/>
    </xf>
    <xf numFmtId="14" fontId="4" fillId="3" borderId="0" xfId="0" applyNumberFormat="1" applyFont="1" applyFill="1" applyAlignment="1">
      <alignment horizontal="center" vertical="center" wrapText="1"/>
    </xf>
    <xf numFmtId="14" fontId="4" fillId="3" borderId="11" xfId="0" applyNumberFormat="1" applyFont="1" applyFill="1" applyBorder="1" applyAlignment="1">
      <alignment horizontal="center" vertical="center" wrapText="1"/>
    </xf>
    <xf numFmtId="14" fontId="4" fillId="3" borderId="16" xfId="0" applyNumberFormat="1" applyFont="1" applyFill="1" applyBorder="1" applyAlignment="1">
      <alignment horizontal="center" vertical="center" wrapText="1"/>
    </xf>
    <xf numFmtId="14" fontId="4" fillId="3" borderId="17" xfId="0" applyNumberFormat="1" applyFont="1" applyFill="1" applyBorder="1" applyAlignment="1">
      <alignment horizontal="center" vertical="center" wrapText="1"/>
    </xf>
    <xf numFmtId="14" fontId="4" fillId="3" borderId="18" xfId="0" applyNumberFormat="1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0" fontId="6" fillId="3" borderId="13" xfId="0" applyFont="1" applyFill="1" applyBorder="1" applyAlignment="1">
      <alignment horizontal="center" vertical="center" wrapText="1"/>
    </xf>
    <xf numFmtId="0" fontId="6" fillId="3" borderId="14" xfId="0" applyFont="1" applyFill="1" applyBorder="1" applyAlignment="1">
      <alignment horizontal="center" vertical="center" wrapText="1"/>
    </xf>
    <xf numFmtId="0" fontId="5" fillId="3" borderId="13" xfId="0" applyFont="1" applyFill="1" applyBorder="1" applyAlignment="1">
      <alignment horizontal="center" vertical="center" wrapText="1"/>
    </xf>
    <xf numFmtId="0" fontId="5" fillId="3" borderId="14" xfId="0" applyFont="1" applyFill="1" applyBorder="1" applyAlignment="1">
      <alignment horizontal="center" vertical="center" wrapText="1"/>
    </xf>
    <xf numFmtId="0" fontId="9" fillId="4" borderId="24" xfId="0" applyFont="1" applyFill="1" applyBorder="1" applyAlignment="1">
      <alignment horizontal="center" vertical="center" wrapText="1"/>
    </xf>
    <xf numFmtId="0" fontId="9" fillId="4" borderId="29" xfId="0" applyFont="1" applyFill="1" applyBorder="1" applyAlignment="1">
      <alignment horizontal="center" vertical="center" wrapText="1"/>
    </xf>
  </cellXfs>
  <cellStyles count="3">
    <cellStyle name="Incorrecto" xfId="2" builtinId="27"/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U1728"/>
  <sheetViews>
    <sheetView tabSelected="1" zoomScale="84" zoomScaleNormal="84" workbookViewId="0">
      <selection activeCell="H11" sqref="H11"/>
    </sheetView>
  </sheetViews>
  <sheetFormatPr baseColWidth="10" defaultColWidth="5.6640625" defaultRowHeight="13.2" x14ac:dyDescent="0.25"/>
  <cols>
    <col min="1" max="1" width="7.6640625" style="6" customWidth="1"/>
    <col min="2" max="2" width="12.88671875" style="6" customWidth="1"/>
    <col min="3" max="3" width="12.109375" style="6" customWidth="1"/>
    <col min="4" max="4" width="11.5546875" style="6" customWidth="1"/>
    <col min="5" max="5" width="14.44140625" style="6" customWidth="1"/>
    <col min="6" max="6" width="19" style="6" customWidth="1"/>
    <col min="7" max="7" width="14.88671875" style="6" customWidth="1"/>
    <col min="8" max="8" width="26.6640625" style="6" customWidth="1"/>
    <col min="9" max="9" width="15.6640625" style="6" customWidth="1"/>
    <col min="10" max="10" width="14.33203125" style="6" customWidth="1"/>
    <col min="11" max="11" width="13.5546875" style="6" customWidth="1"/>
    <col min="12" max="12" width="15.44140625" style="6" customWidth="1"/>
    <col min="13" max="13" width="19" style="6" customWidth="1"/>
    <col min="14" max="14" width="18.88671875" style="6" customWidth="1"/>
    <col min="15" max="15" width="16" style="6" customWidth="1"/>
    <col min="16" max="16" width="11.33203125" style="6" customWidth="1"/>
    <col min="17" max="253" width="5.6640625" style="6"/>
    <col min="254" max="254" width="7.6640625" style="6" customWidth="1"/>
    <col min="255" max="255" width="12.88671875" style="6" customWidth="1"/>
    <col min="256" max="256" width="11.33203125" style="6" customWidth="1"/>
    <col min="257" max="257" width="5.88671875" style="6" customWidth="1"/>
    <col min="258" max="259" width="14.44140625" style="6" customWidth="1"/>
    <col min="260" max="260" width="14.88671875" style="6" customWidth="1"/>
    <col min="261" max="261" width="26.6640625" style="6" customWidth="1"/>
    <col min="262" max="262" width="15.6640625" style="6" customWidth="1"/>
    <col min="263" max="263" width="14.33203125" style="6" customWidth="1"/>
    <col min="264" max="264" width="13.5546875" style="6" customWidth="1"/>
    <col min="265" max="265" width="15.44140625" style="6" customWidth="1"/>
    <col min="266" max="266" width="15.5546875" style="6" customWidth="1"/>
    <col min="267" max="267" width="18.88671875" style="6" customWidth="1"/>
    <col min="268" max="268" width="17" style="6" customWidth="1"/>
    <col min="269" max="269" width="11.33203125" style="6" customWidth="1"/>
    <col min="270" max="270" width="13.6640625" style="6" bestFit="1" customWidth="1"/>
    <col min="271" max="271" width="9.88671875" style="6" customWidth="1"/>
    <col min="272" max="509" width="5.6640625" style="6"/>
    <col min="510" max="510" width="7.6640625" style="6" customWidth="1"/>
    <col min="511" max="511" width="12.88671875" style="6" customWidth="1"/>
    <col min="512" max="512" width="11.33203125" style="6" customWidth="1"/>
    <col min="513" max="513" width="5.88671875" style="6" customWidth="1"/>
    <col min="514" max="515" width="14.44140625" style="6" customWidth="1"/>
    <col min="516" max="516" width="14.88671875" style="6" customWidth="1"/>
    <col min="517" max="517" width="26.6640625" style="6" customWidth="1"/>
    <col min="518" max="518" width="15.6640625" style="6" customWidth="1"/>
    <col min="519" max="519" width="14.33203125" style="6" customWidth="1"/>
    <col min="520" max="520" width="13.5546875" style="6" customWidth="1"/>
    <col min="521" max="521" width="15.44140625" style="6" customWidth="1"/>
    <col min="522" max="522" width="15.5546875" style="6" customWidth="1"/>
    <col min="523" max="523" width="18.88671875" style="6" customWidth="1"/>
    <col min="524" max="524" width="17" style="6" customWidth="1"/>
    <col min="525" max="525" width="11.33203125" style="6" customWidth="1"/>
    <col min="526" max="526" width="13.6640625" style="6" bestFit="1" customWidth="1"/>
    <col min="527" max="527" width="9.88671875" style="6" customWidth="1"/>
    <col min="528" max="765" width="5.6640625" style="6"/>
    <col min="766" max="766" width="7.6640625" style="6" customWidth="1"/>
    <col min="767" max="767" width="12.88671875" style="6" customWidth="1"/>
    <col min="768" max="768" width="11.33203125" style="6" customWidth="1"/>
    <col min="769" max="769" width="5.88671875" style="6" customWidth="1"/>
    <col min="770" max="771" width="14.44140625" style="6" customWidth="1"/>
    <col min="772" max="772" width="14.88671875" style="6" customWidth="1"/>
    <col min="773" max="773" width="26.6640625" style="6" customWidth="1"/>
    <col min="774" max="774" width="15.6640625" style="6" customWidth="1"/>
    <col min="775" max="775" width="14.33203125" style="6" customWidth="1"/>
    <col min="776" max="776" width="13.5546875" style="6" customWidth="1"/>
    <col min="777" max="777" width="15.44140625" style="6" customWidth="1"/>
    <col min="778" max="778" width="15.5546875" style="6" customWidth="1"/>
    <col min="779" max="779" width="18.88671875" style="6" customWidth="1"/>
    <col min="780" max="780" width="17" style="6" customWidth="1"/>
    <col min="781" max="781" width="11.33203125" style="6" customWidth="1"/>
    <col min="782" max="782" width="13.6640625" style="6" bestFit="1" customWidth="1"/>
    <col min="783" max="783" width="9.88671875" style="6" customWidth="1"/>
    <col min="784" max="1021" width="5.6640625" style="6"/>
    <col min="1022" max="1022" width="7.6640625" style="6" customWidth="1"/>
    <col min="1023" max="1023" width="12.88671875" style="6" customWidth="1"/>
    <col min="1024" max="1024" width="11.33203125" style="6" customWidth="1"/>
    <col min="1025" max="1025" width="5.88671875" style="6" customWidth="1"/>
    <col min="1026" max="1027" width="14.44140625" style="6" customWidth="1"/>
    <col min="1028" max="1028" width="14.88671875" style="6" customWidth="1"/>
    <col min="1029" max="1029" width="26.6640625" style="6" customWidth="1"/>
    <col min="1030" max="1030" width="15.6640625" style="6" customWidth="1"/>
    <col min="1031" max="1031" width="14.33203125" style="6" customWidth="1"/>
    <col min="1032" max="1032" width="13.5546875" style="6" customWidth="1"/>
    <col min="1033" max="1033" width="15.44140625" style="6" customWidth="1"/>
    <col min="1034" max="1034" width="15.5546875" style="6" customWidth="1"/>
    <col min="1035" max="1035" width="18.88671875" style="6" customWidth="1"/>
    <col min="1036" max="1036" width="17" style="6" customWidth="1"/>
    <col min="1037" max="1037" width="11.33203125" style="6" customWidth="1"/>
    <col min="1038" max="1038" width="13.6640625" style="6" bestFit="1" customWidth="1"/>
    <col min="1039" max="1039" width="9.88671875" style="6" customWidth="1"/>
    <col min="1040" max="1277" width="5.6640625" style="6"/>
    <col min="1278" max="1278" width="7.6640625" style="6" customWidth="1"/>
    <col min="1279" max="1279" width="12.88671875" style="6" customWidth="1"/>
    <col min="1280" max="1280" width="11.33203125" style="6" customWidth="1"/>
    <col min="1281" max="1281" width="5.88671875" style="6" customWidth="1"/>
    <col min="1282" max="1283" width="14.44140625" style="6" customWidth="1"/>
    <col min="1284" max="1284" width="14.88671875" style="6" customWidth="1"/>
    <col min="1285" max="1285" width="26.6640625" style="6" customWidth="1"/>
    <col min="1286" max="1286" width="15.6640625" style="6" customWidth="1"/>
    <col min="1287" max="1287" width="14.33203125" style="6" customWidth="1"/>
    <col min="1288" max="1288" width="13.5546875" style="6" customWidth="1"/>
    <col min="1289" max="1289" width="15.44140625" style="6" customWidth="1"/>
    <col min="1290" max="1290" width="15.5546875" style="6" customWidth="1"/>
    <col min="1291" max="1291" width="18.88671875" style="6" customWidth="1"/>
    <col min="1292" max="1292" width="17" style="6" customWidth="1"/>
    <col min="1293" max="1293" width="11.33203125" style="6" customWidth="1"/>
    <col min="1294" max="1294" width="13.6640625" style="6" bestFit="1" customWidth="1"/>
    <col min="1295" max="1295" width="9.88671875" style="6" customWidth="1"/>
    <col min="1296" max="1533" width="5.6640625" style="6"/>
    <col min="1534" max="1534" width="7.6640625" style="6" customWidth="1"/>
    <col min="1535" max="1535" width="12.88671875" style="6" customWidth="1"/>
    <col min="1536" max="1536" width="11.33203125" style="6" customWidth="1"/>
    <col min="1537" max="1537" width="5.88671875" style="6" customWidth="1"/>
    <col min="1538" max="1539" width="14.44140625" style="6" customWidth="1"/>
    <col min="1540" max="1540" width="14.88671875" style="6" customWidth="1"/>
    <col min="1541" max="1541" width="26.6640625" style="6" customWidth="1"/>
    <col min="1542" max="1542" width="15.6640625" style="6" customWidth="1"/>
    <col min="1543" max="1543" width="14.33203125" style="6" customWidth="1"/>
    <col min="1544" max="1544" width="13.5546875" style="6" customWidth="1"/>
    <col min="1545" max="1545" width="15.44140625" style="6" customWidth="1"/>
    <col min="1546" max="1546" width="15.5546875" style="6" customWidth="1"/>
    <col min="1547" max="1547" width="18.88671875" style="6" customWidth="1"/>
    <col min="1548" max="1548" width="17" style="6" customWidth="1"/>
    <col min="1549" max="1549" width="11.33203125" style="6" customWidth="1"/>
    <col min="1550" max="1550" width="13.6640625" style="6" bestFit="1" customWidth="1"/>
    <col min="1551" max="1551" width="9.88671875" style="6" customWidth="1"/>
    <col min="1552" max="1789" width="5.6640625" style="6"/>
    <col min="1790" max="1790" width="7.6640625" style="6" customWidth="1"/>
    <col min="1791" max="1791" width="12.88671875" style="6" customWidth="1"/>
    <col min="1792" max="1792" width="11.33203125" style="6" customWidth="1"/>
    <col min="1793" max="1793" width="5.88671875" style="6" customWidth="1"/>
    <col min="1794" max="1795" width="14.44140625" style="6" customWidth="1"/>
    <col min="1796" max="1796" width="14.88671875" style="6" customWidth="1"/>
    <col min="1797" max="1797" width="26.6640625" style="6" customWidth="1"/>
    <col min="1798" max="1798" width="15.6640625" style="6" customWidth="1"/>
    <col min="1799" max="1799" width="14.33203125" style="6" customWidth="1"/>
    <col min="1800" max="1800" width="13.5546875" style="6" customWidth="1"/>
    <col min="1801" max="1801" width="15.44140625" style="6" customWidth="1"/>
    <col min="1802" max="1802" width="15.5546875" style="6" customWidth="1"/>
    <col min="1803" max="1803" width="18.88671875" style="6" customWidth="1"/>
    <col min="1804" max="1804" width="17" style="6" customWidth="1"/>
    <col min="1805" max="1805" width="11.33203125" style="6" customWidth="1"/>
    <col min="1806" max="1806" width="13.6640625" style="6" bestFit="1" customWidth="1"/>
    <col min="1807" max="1807" width="9.88671875" style="6" customWidth="1"/>
    <col min="1808" max="2045" width="5.6640625" style="6"/>
    <col min="2046" max="2046" width="7.6640625" style="6" customWidth="1"/>
    <col min="2047" max="2047" width="12.88671875" style="6" customWidth="1"/>
    <col min="2048" max="2048" width="11.33203125" style="6" customWidth="1"/>
    <col min="2049" max="2049" width="5.88671875" style="6" customWidth="1"/>
    <col min="2050" max="2051" width="14.44140625" style="6" customWidth="1"/>
    <col min="2052" max="2052" width="14.88671875" style="6" customWidth="1"/>
    <col min="2053" max="2053" width="26.6640625" style="6" customWidth="1"/>
    <col min="2054" max="2054" width="15.6640625" style="6" customWidth="1"/>
    <col min="2055" max="2055" width="14.33203125" style="6" customWidth="1"/>
    <col min="2056" max="2056" width="13.5546875" style="6" customWidth="1"/>
    <col min="2057" max="2057" width="15.44140625" style="6" customWidth="1"/>
    <col min="2058" max="2058" width="15.5546875" style="6" customWidth="1"/>
    <col min="2059" max="2059" width="18.88671875" style="6" customWidth="1"/>
    <col min="2060" max="2060" width="17" style="6" customWidth="1"/>
    <col min="2061" max="2061" width="11.33203125" style="6" customWidth="1"/>
    <col min="2062" max="2062" width="13.6640625" style="6" bestFit="1" customWidth="1"/>
    <col min="2063" max="2063" width="9.88671875" style="6" customWidth="1"/>
    <col min="2064" max="2301" width="5.6640625" style="6"/>
    <col min="2302" max="2302" width="7.6640625" style="6" customWidth="1"/>
    <col min="2303" max="2303" width="12.88671875" style="6" customWidth="1"/>
    <col min="2304" max="2304" width="11.33203125" style="6" customWidth="1"/>
    <col min="2305" max="2305" width="5.88671875" style="6" customWidth="1"/>
    <col min="2306" max="2307" width="14.44140625" style="6" customWidth="1"/>
    <col min="2308" max="2308" width="14.88671875" style="6" customWidth="1"/>
    <col min="2309" max="2309" width="26.6640625" style="6" customWidth="1"/>
    <col min="2310" max="2310" width="15.6640625" style="6" customWidth="1"/>
    <col min="2311" max="2311" width="14.33203125" style="6" customWidth="1"/>
    <col min="2312" max="2312" width="13.5546875" style="6" customWidth="1"/>
    <col min="2313" max="2313" width="15.44140625" style="6" customWidth="1"/>
    <col min="2314" max="2314" width="15.5546875" style="6" customWidth="1"/>
    <col min="2315" max="2315" width="18.88671875" style="6" customWidth="1"/>
    <col min="2316" max="2316" width="17" style="6" customWidth="1"/>
    <col min="2317" max="2317" width="11.33203125" style="6" customWidth="1"/>
    <col min="2318" max="2318" width="13.6640625" style="6" bestFit="1" customWidth="1"/>
    <col min="2319" max="2319" width="9.88671875" style="6" customWidth="1"/>
    <col min="2320" max="2557" width="5.6640625" style="6"/>
    <col min="2558" max="2558" width="7.6640625" style="6" customWidth="1"/>
    <col min="2559" max="2559" width="12.88671875" style="6" customWidth="1"/>
    <col min="2560" max="2560" width="11.33203125" style="6" customWidth="1"/>
    <col min="2561" max="2561" width="5.88671875" style="6" customWidth="1"/>
    <col min="2562" max="2563" width="14.44140625" style="6" customWidth="1"/>
    <col min="2564" max="2564" width="14.88671875" style="6" customWidth="1"/>
    <col min="2565" max="2565" width="26.6640625" style="6" customWidth="1"/>
    <col min="2566" max="2566" width="15.6640625" style="6" customWidth="1"/>
    <col min="2567" max="2567" width="14.33203125" style="6" customWidth="1"/>
    <col min="2568" max="2568" width="13.5546875" style="6" customWidth="1"/>
    <col min="2569" max="2569" width="15.44140625" style="6" customWidth="1"/>
    <col min="2570" max="2570" width="15.5546875" style="6" customWidth="1"/>
    <col min="2571" max="2571" width="18.88671875" style="6" customWidth="1"/>
    <col min="2572" max="2572" width="17" style="6" customWidth="1"/>
    <col min="2573" max="2573" width="11.33203125" style="6" customWidth="1"/>
    <col min="2574" max="2574" width="13.6640625" style="6" bestFit="1" customWidth="1"/>
    <col min="2575" max="2575" width="9.88671875" style="6" customWidth="1"/>
    <col min="2576" max="2813" width="5.6640625" style="6"/>
    <col min="2814" max="2814" width="7.6640625" style="6" customWidth="1"/>
    <col min="2815" max="2815" width="12.88671875" style="6" customWidth="1"/>
    <col min="2816" max="2816" width="11.33203125" style="6" customWidth="1"/>
    <col min="2817" max="2817" width="5.88671875" style="6" customWidth="1"/>
    <col min="2818" max="2819" width="14.44140625" style="6" customWidth="1"/>
    <col min="2820" max="2820" width="14.88671875" style="6" customWidth="1"/>
    <col min="2821" max="2821" width="26.6640625" style="6" customWidth="1"/>
    <col min="2822" max="2822" width="15.6640625" style="6" customWidth="1"/>
    <col min="2823" max="2823" width="14.33203125" style="6" customWidth="1"/>
    <col min="2824" max="2824" width="13.5546875" style="6" customWidth="1"/>
    <col min="2825" max="2825" width="15.44140625" style="6" customWidth="1"/>
    <col min="2826" max="2826" width="15.5546875" style="6" customWidth="1"/>
    <col min="2827" max="2827" width="18.88671875" style="6" customWidth="1"/>
    <col min="2828" max="2828" width="17" style="6" customWidth="1"/>
    <col min="2829" max="2829" width="11.33203125" style="6" customWidth="1"/>
    <col min="2830" max="2830" width="13.6640625" style="6" bestFit="1" customWidth="1"/>
    <col min="2831" max="2831" width="9.88671875" style="6" customWidth="1"/>
    <col min="2832" max="3069" width="5.6640625" style="6"/>
    <col min="3070" max="3070" width="7.6640625" style="6" customWidth="1"/>
    <col min="3071" max="3071" width="12.88671875" style="6" customWidth="1"/>
    <col min="3072" max="3072" width="11.33203125" style="6" customWidth="1"/>
    <col min="3073" max="3073" width="5.88671875" style="6" customWidth="1"/>
    <col min="3074" max="3075" width="14.44140625" style="6" customWidth="1"/>
    <col min="3076" max="3076" width="14.88671875" style="6" customWidth="1"/>
    <col min="3077" max="3077" width="26.6640625" style="6" customWidth="1"/>
    <col min="3078" max="3078" width="15.6640625" style="6" customWidth="1"/>
    <col min="3079" max="3079" width="14.33203125" style="6" customWidth="1"/>
    <col min="3080" max="3080" width="13.5546875" style="6" customWidth="1"/>
    <col min="3081" max="3081" width="15.44140625" style="6" customWidth="1"/>
    <col min="3082" max="3082" width="15.5546875" style="6" customWidth="1"/>
    <col min="3083" max="3083" width="18.88671875" style="6" customWidth="1"/>
    <col min="3084" max="3084" width="17" style="6" customWidth="1"/>
    <col min="3085" max="3085" width="11.33203125" style="6" customWidth="1"/>
    <col min="3086" max="3086" width="13.6640625" style="6" bestFit="1" customWidth="1"/>
    <col min="3087" max="3087" width="9.88671875" style="6" customWidth="1"/>
    <col min="3088" max="3325" width="5.6640625" style="6"/>
    <col min="3326" max="3326" width="7.6640625" style="6" customWidth="1"/>
    <col min="3327" max="3327" width="12.88671875" style="6" customWidth="1"/>
    <col min="3328" max="3328" width="11.33203125" style="6" customWidth="1"/>
    <col min="3329" max="3329" width="5.88671875" style="6" customWidth="1"/>
    <col min="3330" max="3331" width="14.44140625" style="6" customWidth="1"/>
    <col min="3332" max="3332" width="14.88671875" style="6" customWidth="1"/>
    <col min="3333" max="3333" width="26.6640625" style="6" customWidth="1"/>
    <col min="3334" max="3334" width="15.6640625" style="6" customWidth="1"/>
    <col min="3335" max="3335" width="14.33203125" style="6" customWidth="1"/>
    <col min="3336" max="3336" width="13.5546875" style="6" customWidth="1"/>
    <col min="3337" max="3337" width="15.44140625" style="6" customWidth="1"/>
    <col min="3338" max="3338" width="15.5546875" style="6" customWidth="1"/>
    <col min="3339" max="3339" width="18.88671875" style="6" customWidth="1"/>
    <col min="3340" max="3340" width="17" style="6" customWidth="1"/>
    <col min="3341" max="3341" width="11.33203125" style="6" customWidth="1"/>
    <col min="3342" max="3342" width="13.6640625" style="6" bestFit="1" customWidth="1"/>
    <col min="3343" max="3343" width="9.88671875" style="6" customWidth="1"/>
    <col min="3344" max="3581" width="5.6640625" style="6"/>
    <col min="3582" max="3582" width="7.6640625" style="6" customWidth="1"/>
    <col min="3583" max="3583" width="12.88671875" style="6" customWidth="1"/>
    <col min="3584" max="3584" width="11.33203125" style="6" customWidth="1"/>
    <col min="3585" max="3585" width="5.88671875" style="6" customWidth="1"/>
    <col min="3586" max="3587" width="14.44140625" style="6" customWidth="1"/>
    <col min="3588" max="3588" width="14.88671875" style="6" customWidth="1"/>
    <col min="3589" max="3589" width="26.6640625" style="6" customWidth="1"/>
    <col min="3590" max="3590" width="15.6640625" style="6" customWidth="1"/>
    <col min="3591" max="3591" width="14.33203125" style="6" customWidth="1"/>
    <col min="3592" max="3592" width="13.5546875" style="6" customWidth="1"/>
    <col min="3593" max="3593" width="15.44140625" style="6" customWidth="1"/>
    <col min="3594" max="3594" width="15.5546875" style="6" customWidth="1"/>
    <col min="3595" max="3595" width="18.88671875" style="6" customWidth="1"/>
    <col min="3596" max="3596" width="17" style="6" customWidth="1"/>
    <col min="3597" max="3597" width="11.33203125" style="6" customWidth="1"/>
    <col min="3598" max="3598" width="13.6640625" style="6" bestFit="1" customWidth="1"/>
    <col min="3599" max="3599" width="9.88671875" style="6" customWidth="1"/>
    <col min="3600" max="3837" width="5.6640625" style="6"/>
    <col min="3838" max="3838" width="7.6640625" style="6" customWidth="1"/>
    <col min="3839" max="3839" width="12.88671875" style="6" customWidth="1"/>
    <col min="3840" max="3840" width="11.33203125" style="6" customWidth="1"/>
    <col min="3841" max="3841" width="5.88671875" style="6" customWidth="1"/>
    <col min="3842" max="3843" width="14.44140625" style="6" customWidth="1"/>
    <col min="3844" max="3844" width="14.88671875" style="6" customWidth="1"/>
    <col min="3845" max="3845" width="26.6640625" style="6" customWidth="1"/>
    <col min="3846" max="3846" width="15.6640625" style="6" customWidth="1"/>
    <col min="3847" max="3847" width="14.33203125" style="6" customWidth="1"/>
    <col min="3848" max="3848" width="13.5546875" style="6" customWidth="1"/>
    <col min="3849" max="3849" width="15.44140625" style="6" customWidth="1"/>
    <col min="3850" max="3850" width="15.5546875" style="6" customWidth="1"/>
    <col min="3851" max="3851" width="18.88671875" style="6" customWidth="1"/>
    <col min="3852" max="3852" width="17" style="6" customWidth="1"/>
    <col min="3853" max="3853" width="11.33203125" style="6" customWidth="1"/>
    <col min="3854" max="3854" width="13.6640625" style="6" bestFit="1" customWidth="1"/>
    <col min="3855" max="3855" width="9.88671875" style="6" customWidth="1"/>
    <col min="3856" max="4093" width="5.6640625" style="6"/>
    <col min="4094" max="4094" width="7.6640625" style="6" customWidth="1"/>
    <col min="4095" max="4095" width="12.88671875" style="6" customWidth="1"/>
    <col min="4096" max="4096" width="11.33203125" style="6" customWidth="1"/>
    <col min="4097" max="4097" width="5.88671875" style="6" customWidth="1"/>
    <col min="4098" max="4099" width="14.44140625" style="6" customWidth="1"/>
    <col min="4100" max="4100" width="14.88671875" style="6" customWidth="1"/>
    <col min="4101" max="4101" width="26.6640625" style="6" customWidth="1"/>
    <col min="4102" max="4102" width="15.6640625" style="6" customWidth="1"/>
    <col min="4103" max="4103" width="14.33203125" style="6" customWidth="1"/>
    <col min="4104" max="4104" width="13.5546875" style="6" customWidth="1"/>
    <col min="4105" max="4105" width="15.44140625" style="6" customWidth="1"/>
    <col min="4106" max="4106" width="15.5546875" style="6" customWidth="1"/>
    <col min="4107" max="4107" width="18.88671875" style="6" customWidth="1"/>
    <col min="4108" max="4108" width="17" style="6" customWidth="1"/>
    <col min="4109" max="4109" width="11.33203125" style="6" customWidth="1"/>
    <col min="4110" max="4110" width="13.6640625" style="6" bestFit="1" customWidth="1"/>
    <col min="4111" max="4111" width="9.88671875" style="6" customWidth="1"/>
    <col min="4112" max="4349" width="5.6640625" style="6"/>
    <col min="4350" max="4350" width="7.6640625" style="6" customWidth="1"/>
    <col min="4351" max="4351" width="12.88671875" style="6" customWidth="1"/>
    <col min="4352" max="4352" width="11.33203125" style="6" customWidth="1"/>
    <col min="4353" max="4353" width="5.88671875" style="6" customWidth="1"/>
    <col min="4354" max="4355" width="14.44140625" style="6" customWidth="1"/>
    <col min="4356" max="4356" width="14.88671875" style="6" customWidth="1"/>
    <col min="4357" max="4357" width="26.6640625" style="6" customWidth="1"/>
    <col min="4358" max="4358" width="15.6640625" style="6" customWidth="1"/>
    <col min="4359" max="4359" width="14.33203125" style="6" customWidth="1"/>
    <col min="4360" max="4360" width="13.5546875" style="6" customWidth="1"/>
    <col min="4361" max="4361" width="15.44140625" style="6" customWidth="1"/>
    <col min="4362" max="4362" width="15.5546875" style="6" customWidth="1"/>
    <col min="4363" max="4363" width="18.88671875" style="6" customWidth="1"/>
    <col min="4364" max="4364" width="17" style="6" customWidth="1"/>
    <col min="4365" max="4365" width="11.33203125" style="6" customWidth="1"/>
    <col min="4366" max="4366" width="13.6640625" style="6" bestFit="1" customWidth="1"/>
    <col min="4367" max="4367" width="9.88671875" style="6" customWidth="1"/>
    <col min="4368" max="4605" width="5.6640625" style="6"/>
    <col min="4606" max="4606" width="7.6640625" style="6" customWidth="1"/>
    <col min="4607" max="4607" width="12.88671875" style="6" customWidth="1"/>
    <col min="4608" max="4608" width="11.33203125" style="6" customWidth="1"/>
    <col min="4609" max="4609" width="5.88671875" style="6" customWidth="1"/>
    <col min="4610" max="4611" width="14.44140625" style="6" customWidth="1"/>
    <col min="4612" max="4612" width="14.88671875" style="6" customWidth="1"/>
    <col min="4613" max="4613" width="26.6640625" style="6" customWidth="1"/>
    <col min="4614" max="4614" width="15.6640625" style="6" customWidth="1"/>
    <col min="4615" max="4615" width="14.33203125" style="6" customWidth="1"/>
    <col min="4616" max="4616" width="13.5546875" style="6" customWidth="1"/>
    <col min="4617" max="4617" width="15.44140625" style="6" customWidth="1"/>
    <col min="4618" max="4618" width="15.5546875" style="6" customWidth="1"/>
    <col min="4619" max="4619" width="18.88671875" style="6" customWidth="1"/>
    <col min="4620" max="4620" width="17" style="6" customWidth="1"/>
    <col min="4621" max="4621" width="11.33203125" style="6" customWidth="1"/>
    <col min="4622" max="4622" width="13.6640625" style="6" bestFit="1" customWidth="1"/>
    <col min="4623" max="4623" width="9.88671875" style="6" customWidth="1"/>
    <col min="4624" max="4861" width="5.6640625" style="6"/>
    <col min="4862" max="4862" width="7.6640625" style="6" customWidth="1"/>
    <col min="4863" max="4863" width="12.88671875" style="6" customWidth="1"/>
    <col min="4864" max="4864" width="11.33203125" style="6" customWidth="1"/>
    <col min="4865" max="4865" width="5.88671875" style="6" customWidth="1"/>
    <col min="4866" max="4867" width="14.44140625" style="6" customWidth="1"/>
    <col min="4868" max="4868" width="14.88671875" style="6" customWidth="1"/>
    <col min="4869" max="4869" width="26.6640625" style="6" customWidth="1"/>
    <col min="4870" max="4870" width="15.6640625" style="6" customWidth="1"/>
    <col min="4871" max="4871" width="14.33203125" style="6" customWidth="1"/>
    <col min="4872" max="4872" width="13.5546875" style="6" customWidth="1"/>
    <col min="4873" max="4873" width="15.44140625" style="6" customWidth="1"/>
    <col min="4874" max="4874" width="15.5546875" style="6" customWidth="1"/>
    <col min="4875" max="4875" width="18.88671875" style="6" customWidth="1"/>
    <col min="4876" max="4876" width="17" style="6" customWidth="1"/>
    <col min="4877" max="4877" width="11.33203125" style="6" customWidth="1"/>
    <col min="4878" max="4878" width="13.6640625" style="6" bestFit="1" customWidth="1"/>
    <col min="4879" max="4879" width="9.88671875" style="6" customWidth="1"/>
    <col min="4880" max="5117" width="5.6640625" style="6"/>
    <col min="5118" max="5118" width="7.6640625" style="6" customWidth="1"/>
    <col min="5119" max="5119" width="12.88671875" style="6" customWidth="1"/>
    <col min="5120" max="5120" width="11.33203125" style="6" customWidth="1"/>
    <col min="5121" max="5121" width="5.88671875" style="6" customWidth="1"/>
    <col min="5122" max="5123" width="14.44140625" style="6" customWidth="1"/>
    <col min="5124" max="5124" width="14.88671875" style="6" customWidth="1"/>
    <col min="5125" max="5125" width="26.6640625" style="6" customWidth="1"/>
    <col min="5126" max="5126" width="15.6640625" style="6" customWidth="1"/>
    <col min="5127" max="5127" width="14.33203125" style="6" customWidth="1"/>
    <col min="5128" max="5128" width="13.5546875" style="6" customWidth="1"/>
    <col min="5129" max="5129" width="15.44140625" style="6" customWidth="1"/>
    <col min="5130" max="5130" width="15.5546875" style="6" customWidth="1"/>
    <col min="5131" max="5131" width="18.88671875" style="6" customWidth="1"/>
    <col min="5132" max="5132" width="17" style="6" customWidth="1"/>
    <col min="5133" max="5133" width="11.33203125" style="6" customWidth="1"/>
    <col min="5134" max="5134" width="13.6640625" style="6" bestFit="1" customWidth="1"/>
    <col min="5135" max="5135" width="9.88671875" style="6" customWidth="1"/>
    <col min="5136" max="5373" width="5.6640625" style="6"/>
    <col min="5374" max="5374" width="7.6640625" style="6" customWidth="1"/>
    <col min="5375" max="5375" width="12.88671875" style="6" customWidth="1"/>
    <col min="5376" max="5376" width="11.33203125" style="6" customWidth="1"/>
    <col min="5377" max="5377" width="5.88671875" style="6" customWidth="1"/>
    <col min="5378" max="5379" width="14.44140625" style="6" customWidth="1"/>
    <col min="5380" max="5380" width="14.88671875" style="6" customWidth="1"/>
    <col min="5381" max="5381" width="26.6640625" style="6" customWidth="1"/>
    <col min="5382" max="5382" width="15.6640625" style="6" customWidth="1"/>
    <col min="5383" max="5383" width="14.33203125" style="6" customWidth="1"/>
    <col min="5384" max="5384" width="13.5546875" style="6" customWidth="1"/>
    <col min="5385" max="5385" width="15.44140625" style="6" customWidth="1"/>
    <col min="5386" max="5386" width="15.5546875" style="6" customWidth="1"/>
    <col min="5387" max="5387" width="18.88671875" style="6" customWidth="1"/>
    <col min="5388" max="5388" width="17" style="6" customWidth="1"/>
    <col min="5389" max="5389" width="11.33203125" style="6" customWidth="1"/>
    <col min="5390" max="5390" width="13.6640625" style="6" bestFit="1" customWidth="1"/>
    <col min="5391" max="5391" width="9.88671875" style="6" customWidth="1"/>
    <col min="5392" max="5629" width="5.6640625" style="6"/>
    <col min="5630" max="5630" width="7.6640625" style="6" customWidth="1"/>
    <col min="5631" max="5631" width="12.88671875" style="6" customWidth="1"/>
    <col min="5632" max="5632" width="11.33203125" style="6" customWidth="1"/>
    <col min="5633" max="5633" width="5.88671875" style="6" customWidth="1"/>
    <col min="5634" max="5635" width="14.44140625" style="6" customWidth="1"/>
    <col min="5636" max="5636" width="14.88671875" style="6" customWidth="1"/>
    <col min="5637" max="5637" width="26.6640625" style="6" customWidth="1"/>
    <col min="5638" max="5638" width="15.6640625" style="6" customWidth="1"/>
    <col min="5639" max="5639" width="14.33203125" style="6" customWidth="1"/>
    <col min="5640" max="5640" width="13.5546875" style="6" customWidth="1"/>
    <col min="5641" max="5641" width="15.44140625" style="6" customWidth="1"/>
    <col min="5642" max="5642" width="15.5546875" style="6" customWidth="1"/>
    <col min="5643" max="5643" width="18.88671875" style="6" customWidth="1"/>
    <col min="5644" max="5644" width="17" style="6" customWidth="1"/>
    <col min="5645" max="5645" width="11.33203125" style="6" customWidth="1"/>
    <col min="5646" max="5646" width="13.6640625" style="6" bestFit="1" customWidth="1"/>
    <col min="5647" max="5647" width="9.88671875" style="6" customWidth="1"/>
    <col min="5648" max="5885" width="5.6640625" style="6"/>
    <col min="5886" max="5886" width="7.6640625" style="6" customWidth="1"/>
    <col min="5887" max="5887" width="12.88671875" style="6" customWidth="1"/>
    <col min="5888" max="5888" width="11.33203125" style="6" customWidth="1"/>
    <col min="5889" max="5889" width="5.88671875" style="6" customWidth="1"/>
    <col min="5890" max="5891" width="14.44140625" style="6" customWidth="1"/>
    <col min="5892" max="5892" width="14.88671875" style="6" customWidth="1"/>
    <col min="5893" max="5893" width="26.6640625" style="6" customWidth="1"/>
    <col min="5894" max="5894" width="15.6640625" style="6" customWidth="1"/>
    <col min="5895" max="5895" width="14.33203125" style="6" customWidth="1"/>
    <col min="5896" max="5896" width="13.5546875" style="6" customWidth="1"/>
    <col min="5897" max="5897" width="15.44140625" style="6" customWidth="1"/>
    <col min="5898" max="5898" width="15.5546875" style="6" customWidth="1"/>
    <col min="5899" max="5899" width="18.88671875" style="6" customWidth="1"/>
    <col min="5900" max="5900" width="17" style="6" customWidth="1"/>
    <col min="5901" max="5901" width="11.33203125" style="6" customWidth="1"/>
    <col min="5902" max="5902" width="13.6640625" style="6" bestFit="1" customWidth="1"/>
    <col min="5903" max="5903" width="9.88671875" style="6" customWidth="1"/>
    <col min="5904" max="6141" width="5.6640625" style="6"/>
    <col min="6142" max="6142" width="7.6640625" style="6" customWidth="1"/>
    <col min="6143" max="6143" width="12.88671875" style="6" customWidth="1"/>
    <col min="6144" max="6144" width="11.33203125" style="6" customWidth="1"/>
    <col min="6145" max="6145" width="5.88671875" style="6" customWidth="1"/>
    <col min="6146" max="6147" width="14.44140625" style="6" customWidth="1"/>
    <col min="6148" max="6148" width="14.88671875" style="6" customWidth="1"/>
    <col min="6149" max="6149" width="26.6640625" style="6" customWidth="1"/>
    <col min="6150" max="6150" width="15.6640625" style="6" customWidth="1"/>
    <col min="6151" max="6151" width="14.33203125" style="6" customWidth="1"/>
    <col min="6152" max="6152" width="13.5546875" style="6" customWidth="1"/>
    <col min="6153" max="6153" width="15.44140625" style="6" customWidth="1"/>
    <col min="6154" max="6154" width="15.5546875" style="6" customWidth="1"/>
    <col min="6155" max="6155" width="18.88671875" style="6" customWidth="1"/>
    <col min="6156" max="6156" width="17" style="6" customWidth="1"/>
    <col min="6157" max="6157" width="11.33203125" style="6" customWidth="1"/>
    <col min="6158" max="6158" width="13.6640625" style="6" bestFit="1" customWidth="1"/>
    <col min="6159" max="6159" width="9.88671875" style="6" customWidth="1"/>
    <col min="6160" max="6397" width="5.6640625" style="6"/>
    <col min="6398" max="6398" width="7.6640625" style="6" customWidth="1"/>
    <col min="6399" max="6399" width="12.88671875" style="6" customWidth="1"/>
    <col min="6400" max="6400" width="11.33203125" style="6" customWidth="1"/>
    <col min="6401" max="6401" width="5.88671875" style="6" customWidth="1"/>
    <col min="6402" max="6403" width="14.44140625" style="6" customWidth="1"/>
    <col min="6404" max="6404" width="14.88671875" style="6" customWidth="1"/>
    <col min="6405" max="6405" width="26.6640625" style="6" customWidth="1"/>
    <col min="6406" max="6406" width="15.6640625" style="6" customWidth="1"/>
    <col min="6407" max="6407" width="14.33203125" style="6" customWidth="1"/>
    <col min="6408" max="6408" width="13.5546875" style="6" customWidth="1"/>
    <col min="6409" max="6409" width="15.44140625" style="6" customWidth="1"/>
    <col min="6410" max="6410" width="15.5546875" style="6" customWidth="1"/>
    <col min="6411" max="6411" width="18.88671875" style="6" customWidth="1"/>
    <col min="6412" max="6412" width="17" style="6" customWidth="1"/>
    <col min="6413" max="6413" width="11.33203125" style="6" customWidth="1"/>
    <col min="6414" max="6414" width="13.6640625" style="6" bestFit="1" customWidth="1"/>
    <col min="6415" max="6415" width="9.88671875" style="6" customWidth="1"/>
    <col min="6416" max="6653" width="5.6640625" style="6"/>
    <col min="6654" max="6654" width="7.6640625" style="6" customWidth="1"/>
    <col min="6655" max="6655" width="12.88671875" style="6" customWidth="1"/>
    <col min="6656" max="6656" width="11.33203125" style="6" customWidth="1"/>
    <col min="6657" max="6657" width="5.88671875" style="6" customWidth="1"/>
    <col min="6658" max="6659" width="14.44140625" style="6" customWidth="1"/>
    <col min="6660" max="6660" width="14.88671875" style="6" customWidth="1"/>
    <col min="6661" max="6661" width="26.6640625" style="6" customWidth="1"/>
    <col min="6662" max="6662" width="15.6640625" style="6" customWidth="1"/>
    <col min="6663" max="6663" width="14.33203125" style="6" customWidth="1"/>
    <col min="6664" max="6664" width="13.5546875" style="6" customWidth="1"/>
    <col min="6665" max="6665" width="15.44140625" style="6" customWidth="1"/>
    <col min="6666" max="6666" width="15.5546875" style="6" customWidth="1"/>
    <col min="6667" max="6667" width="18.88671875" style="6" customWidth="1"/>
    <col min="6668" max="6668" width="17" style="6" customWidth="1"/>
    <col min="6669" max="6669" width="11.33203125" style="6" customWidth="1"/>
    <col min="6670" max="6670" width="13.6640625" style="6" bestFit="1" customWidth="1"/>
    <col min="6671" max="6671" width="9.88671875" style="6" customWidth="1"/>
    <col min="6672" max="6909" width="5.6640625" style="6"/>
    <col min="6910" max="6910" width="7.6640625" style="6" customWidth="1"/>
    <col min="6911" max="6911" width="12.88671875" style="6" customWidth="1"/>
    <col min="6912" max="6912" width="11.33203125" style="6" customWidth="1"/>
    <col min="6913" max="6913" width="5.88671875" style="6" customWidth="1"/>
    <col min="6914" max="6915" width="14.44140625" style="6" customWidth="1"/>
    <col min="6916" max="6916" width="14.88671875" style="6" customWidth="1"/>
    <col min="6917" max="6917" width="26.6640625" style="6" customWidth="1"/>
    <col min="6918" max="6918" width="15.6640625" style="6" customWidth="1"/>
    <col min="6919" max="6919" width="14.33203125" style="6" customWidth="1"/>
    <col min="6920" max="6920" width="13.5546875" style="6" customWidth="1"/>
    <col min="6921" max="6921" width="15.44140625" style="6" customWidth="1"/>
    <col min="6922" max="6922" width="15.5546875" style="6" customWidth="1"/>
    <col min="6923" max="6923" width="18.88671875" style="6" customWidth="1"/>
    <col min="6924" max="6924" width="17" style="6" customWidth="1"/>
    <col min="6925" max="6925" width="11.33203125" style="6" customWidth="1"/>
    <col min="6926" max="6926" width="13.6640625" style="6" bestFit="1" customWidth="1"/>
    <col min="6927" max="6927" width="9.88671875" style="6" customWidth="1"/>
    <col min="6928" max="7165" width="5.6640625" style="6"/>
    <col min="7166" max="7166" width="7.6640625" style="6" customWidth="1"/>
    <col min="7167" max="7167" width="12.88671875" style="6" customWidth="1"/>
    <col min="7168" max="7168" width="11.33203125" style="6" customWidth="1"/>
    <col min="7169" max="7169" width="5.88671875" style="6" customWidth="1"/>
    <col min="7170" max="7171" width="14.44140625" style="6" customWidth="1"/>
    <col min="7172" max="7172" width="14.88671875" style="6" customWidth="1"/>
    <col min="7173" max="7173" width="26.6640625" style="6" customWidth="1"/>
    <col min="7174" max="7174" width="15.6640625" style="6" customWidth="1"/>
    <col min="7175" max="7175" width="14.33203125" style="6" customWidth="1"/>
    <col min="7176" max="7176" width="13.5546875" style="6" customWidth="1"/>
    <col min="7177" max="7177" width="15.44140625" style="6" customWidth="1"/>
    <col min="7178" max="7178" width="15.5546875" style="6" customWidth="1"/>
    <col min="7179" max="7179" width="18.88671875" style="6" customWidth="1"/>
    <col min="7180" max="7180" width="17" style="6" customWidth="1"/>
    <col min="7181" max="7181" width="11.33203125" style="6" customWidth="1"/>
    <col min="7182" max="7182" width="13.6640625" style="6" bestFit="1" customWidth="1"/>
    <col min="7183" max="7183" width="9.88671875" style="6" customWidth="1"/>
    <col min="7184" max="7421" width="5.6640625" style="6"/>
    <col min="7422" max="7422" width="7.6640625" style="6" customWidth="1"/>
    <col min="7423" max="7423" width="12.88671875" style="6" customWidth="1"/>
    <col min="7424" max="7424" width="11.33203125" style="6" customWidth="1"/>
    <col min="7425" max="7425" width="5.88671875" style="6" customWidth="1"/>
    <col min="7426" max="7427" width="14.44140625" style="6" customWidth="1"/>
    <col min="7428" max="7428" width="14.88671875" style="6" customWidth="1"/>
    <col min="7429" max="7429" width="26.6640625" style="6" customWidth="1"/>
    <col min="7430" max="7430" width="15.6640625" style="6" customWidth="1"/>
    <col min="7431" max="7431" width="14.33203125" style="6" customWidth="1"/>
    <col min="7432" max="7432" width="13.5546875" style="6" customWidth="1"/>
    <col min="7433" max="7433" width="15.44140625" style="6" customWidth="1"/>
    <col min="7434" max="7434" width="15.5546875" style="6" customWidth="1"/>
    <col min="7435" max="7435" width="18.88671875" style="6" customWidth="1"/>
    <col min="7436" max="7436" width="17" style="6" customWidth="1"/>
    <col min="7437" max="7437" width="11.33203125" style="6" customWidth="1"/>
    <col min="7438" max="7438" width="13.6640625" style="6" bestFit="1" customWidth="1"/>
    <col min="7439" max="7439" width="9.88671875" style="6" customWidth="1"/>
    <col min="7440" max="7677" width="5.6640625" style="6"/>
    <col min="7678" max="7678" width="7.6640625" style="6" customWidth="1"/>
    <col min="7679" max="7679" width="12.88671875" style="6" customWidth="1"/>
    <col min="7680" max="7680" width="11.33203125" style="6" customWidth="1"/>
    <col min="7681" max="7681" width="5.88671875" style="6" customWidth="1"/>
    <col min="7682" max="7683" width="14.44140625" style="6" customWidth="1"/>
    <col min="7684" max="7684" width="14.88671875" style="6" customWidth="1"/>
    <col min="7685" max="7685" width="26.6640625" style="6" customWidth="1"/>
    <col min="7686" max="7686" width="15.6640625" style="6" customWidth="1"/>
    <col min="7687" max="7687" width="14.33203125" style="6" customWidth="1"/>
    <col min="7688" max="7688" width="13.5546875" style="6" customWidth="1"/>
    <col min="7689" max="7689" width="15.44140625" style="6" customWidth="1"/>
    <col min="7690" max="7690" width="15.5546875" style="6" customWidth="1"/>
    <col min="7691" max="7691" width="18.88671875" style="6" customWidth="1"/>
    <col min="7692" max="7692" width="17" style="6" customWidth="1"/>
    <col min="7693" max="7693" width="11.33203125" style="6" customWidth="1"/>
    <col min="7694" max="7694" width="13.6640625" style="6" bestFit="1" customWidth="1"/>
    <col min="7695" max="7695" width="9.88671875" style="6" customWidth="1"/>
    <col min="7696" max="7933" width="5.6640625" style="6"/>
    <col min="7934" max="7934" width="7.6640625" style="6" customWidth="1"/>
    <col min="7935" max="7935" width="12.88671875" style="6" customWidth="1"/>
    <col min="7936" max="7936" width="11.33203125" style="6" customWidth="1"/>
    <col min="7937" max="7937" width="5.88671875" style="6" customWidth="1"/>
    <col min="7938" max="7939" width="14.44140625" style="6" customWidth="1"/>
    <col min="7940" max="7940" width="14.88671875" style="6" customWidth="1"/>
    <col min="7941" max="7941" width="26.6640625" style="6" customWidth="1"/>
    <col min="7942" max="7942" width="15.6640625" style="6" customWidth="1"/>
    <col min="7943" max="7943" width="14.33203125" style="6" customWidth="1"/>
    <col min="7944" max="7944" width="13.5546875" style="6" customWidth="1"/>
    <col min="7945" max="7945" width="15.44140625" style="6" customWidth="1"/>
    <col min="7946" max="7946" width="15.5546875" style="6" customWidth="1"/>
    <col min="7947" max="7947" width="18.88671875" style="6" customWidth="1"/>
    <col min="7948" max="7948" width="17" style="6" customWidth="1"/>
    <col min="7949" max="7949" width="11.33203125" style="6" customWidth="1"/>
    <col min="7950" max="7950" width="13.6640625" style="6" bestFit="1" customWidth="1"/>
    <col min="7951" max="7951" width="9.88671875" style="6" customWidth="1"/>
    <col min="7952" max="8189" width="5.6640625" style="6"/>
    <col min="8190" max="8190" width="7.6640625" style="6" customWidth="1"/>
    <col min="8191" max="8191" width="12.88671875" style="6" customWidth="1"/>
    <col min="8192" max="8192" width="11.33203125" style="6" customWidth="1"/>
    <col min="8193" max="8193" width="5.88671875" style="6" customWidth="1"/>
    <col min="8194" max="8195" width="14.44140625" style="6" customWidth="1"/>
    <col min="8196" max="8196" width="14.88671875" style="6" customWidth="1"/>
    <col min="8197" max="8197" width="26.6640625" style="6" customWidth="1"/>
    <col min="8198" max="8198" width="15.6640625" style="6" customWidth="1"/>
    <col min="8199" max="8199" width="14.33203125" style="6" customWidth="1"/>
    <col min="8200" max="8200" width="13.5546875" style="6" customWidth="1"/>
    <col min="8201" max="8201" width="15.44140625" style="6" customWidth="1"/>
    <col min="8202" max="8202" width="15.5546875" style="6" customWidth="1"/>
    <col min="8203" max="8203" width="18.88671875" style="6" customWidth="1"/>
    <col min="8204" max="8204" width="17" style="6" customWidth="1"/>
    <col min="8205" max="8205" width="11.33203125" style="6" customWidth="1"/>
    <col min="8206" max="8206" width="13.6640625" style="6" bestFit="1" customWidth="1"/>
    <col min="8207" max="8207" width="9.88671875" style="6" customWidth="1"/>
    <col min="8208" max="8445" width="5.6640625" style="6"/>
    <col min="8446" max="8446" width="7.6640625" style="6" customWidth="1"/>
    <col min="8447" max="8447" width="12.88671875" style="6" customWidth="1"/>
    <col min="8448" max="8448" width="11.33203125" style="6" customWidth="1"/>
    <col min="8449" max="8449" width="5.88671875" style="6" customWidth="1"/>
    <col min="8450" max="8451" width="14.44140625" style="6" customWidth="1"/>
    <col min="8452" max="8452" width="14.88671875" style="6" customWidth="1"/>
    <col min="8453" max="8453" width="26.6640625" style="6" customWidth="1"/>
    <col min="8454" max="8454" width="15.6640625" style="6" customWidth="1"/>
    <col min="8455" max="8455" width="14.33203125" style="6" customWidth="1"/>
    <col min="8456" max="8456" width="13.5546875" style="6" customWidth="1"/>
    <col min="8457" max="8457" width="15.44140625" style="6" customWidth="1"/>
    <col min="8458" max="8458" width="15.5546875" style="6" customWidth="1"/>
    <col min="8459" max="8459" width="18.88671875" style="6" customWidth="1"/>
    <col min="8460" max="8460" width="17" style="6" customWidth="1"/>
    <col min="8461" max="8461" width="11.33203125" style="6" customWidth="1"/>
    <col min="8462" max="8462" width="13.6640625" style="6" bestFit="1" customWidth="1"/>
    <col min="8463" max="8463" width="9.88671875" style="6" customWidth="1"/>
    <col min="8464" max="8701" width="5.6640625" style="6"/>
    <col min="8702" max="8702" width="7.6640625" style="6" customWidth="1"/>
    <col min="8703" max="8703" width="12.88671875" style="6" customWidth="1"/>
    <col min="8704" max="8704" width="11.33203125" style="6" customWidth="1"/>
    <col min="8705" max="8705" width="5.88671875" style="6" customWidth="1"/>
    <col min="8706" max="8707" width="14.44140625" style="6" customWidth="1"/>
    <col min="8708" max="8708" width="14.88671875" style="6" customWidth="1"/>
    <col min="8709" max="8709" width="26.6640625" style="6" customWidth="1"/>
    <col min="8710" max="8710" width="15.6640625" style="6" customWidth="1"/>
    <col min="8711" max="8711" width="14.33203125" style="6" customWidth="1"/>
    <col min="8712" max="8712" width="13.5546875" style="6" customWidth="1"/>
    <col min="8713" max="8713" width="15.44140625" style="6" customWidth="1"/>
    <col min="8714" max="8714" width="15.5546875" style="6" customWidth="1"/>
    <col min="8715" max="8715" width="18.88671875" style="6" customWidth="1"/>
    <col min="8716" max="8716" width="17" style="6" customWidth="1"/>
    <col min="8717" max="8717" width="11.33203125" style="6" customWidth="1"/>
    <col min="8718" max="8718" width="13.6640625" style="6" bestFit="1" customWidth="1"/>
    <col min="8719" max="8719" width="9.88671875" style="6" customWidth="1"/>
    <col min="8720" max="8957" width="5.6640625" style="6"/>
    <col min="8958" max="8958" width="7.6640625" style="6" customWidth="1"/>
    <col min="8959" max="8959" width="12.88671875" style="6" customWidth="1"/>
    <col min="8960" max="8960" width="11.33203125" style="6" customWidth="1"/>
    <col min="8961" max="8961" width="5.88671875" style="6" customWidth="1"/>
    <col min="8962" max="8963" width="14.44140625" style="6" customWidth="1"/>
    <col min="8964" max="8964" width="14.88671875" style="6" customWidth="1"/>
    <col min="8965" max="8965" width="26.6640625" style="6" customWidth="1"/>
    <col min="8966" max="8966" width="15.6640625" style="6" customWidth="1"/>
    <col min="8967" max="8967" width="14.33203125" style="6" customWidth="1"/>
    <col min="8968" max="8968" width="13.5546875" style="6" customWidth="1"/>
    <col min="8969" max="8969" width="15.44140625" style="6" customWidth="1"/>
    <col min="8970" max="8970" width="15.5546875" style="6" customWidth="1"/>
    <col min="8971" max="8971" width="18.88671875" style="6" customWidth="1"/>
    <col min="8972" max="8972" width="17" style="6" customWidth="1"/>
    <col min="8973" max="8973" width="11.33203125" style="6" customWidth="1"/>
    <col min="8974" max="8974" width="13.6640625" style="6" bestFit="1" customWidth="1"/>
    <col min="8975" max="8975" width="9.88671875" style="6" customWidth="1"/>
    <col min="8976" max="9213" width="5.6640625" style="6"/>
    <col min="9214" max="9214" width="7.6640625" style="6" customWidth="1"/>
    <col min="9215" max="9215" width="12.88671875" style="6" customWidth="1"/>
    <col min="9216" max="9216" width="11.33203125" style="6" customWidth="1"/>
    <col min="9217" max="9217" width="5.88671875" style="6" customWidth="1"/>
    <col min="9218" max="9219" width="14.44140625" style="6" customWidth="1"/>
    <col min="9220" max="9220" width="14.88671875" style="6" customWidth="1"/>
    <col min="9221" max="9221" width="26.6640625" style="6" customWidth="1"/>
    <col min="9222" max="9222" width="15.6640625" style="6" customWidth="1"/>
    <col min="9223" max="9223" width="14.33203125" style="6" customWidth="1"/>
    <col min="9224" max="9224" width="13.5546875" style="6" customWidth="1"/>
    <col min="9225" max="9225" width="15.44140625" style="6" customWidth="1"/>
    <col min="9226" max="9226" width="15.5546875" style="6" customWidth="1"/>
    <col min="9227" max="9227" width="18.88671875" style="6" customWidth="1"/>
    <col min="9228" max="9228" width="17" style="6" customWidth="1"/>
    <col min="9229" max="9229" width="11.33203125" style="6" customWidth="1"/>
    <col min="9230" max="9230" width="13.6640625" style="6" bestFit="1" customWidth="1"/>
    <col min="9231" max="9231" width="9.88671875" style="6" customWidth="1"/>
    <col min="9232" max="9469" width="5.6640625" style="6"/>
    <col min="9470" max="9470" width="7.6640625" style="6" customWidth="1"/>
    <col min="9471" max="9471" width="12.88671875" style="6" customWidth="1"/>
    <col min="9472" max="9472" width="11.33203125" style="6" customWidth="1"/>
    <col min="9473" max="9473" width="5.88671875" style="6" customWidth="1"/>
    <col min="9474" max="9475" width="14.44140625" style="6" customWidth="1"/>
    <col min="9476" max="9476" width="14.88671875" style="6" customWidth="1"/>
    <col min="9477" max="9477" width="26.6640625" style="6" customWidth="1"/>
    <col min="9478" max="9478" width="15.6640625" style="6" customWidth="1"/>
    <col min="9479" max="9479" width="14.33203125" style="6" customWidth="1"/>
    <col min="9480" max="9480" width="13.5546875" style="6" customWidth="1"/>
    <col min="9481" max="9481" width="15.44140625" style="6" customWidth="1"/>
    <col min="9482" max="9482" width="15.5546875" style="6" customWidth="1"/>
    <col min="9483" max="9483" width="18.88671875" style="6" customWidth="1"/>
    <col min="9484" max="9484" width="17" style="6" customWidth="1"/>
    <col min="9485" max="9485" width="11.33203125" style="6" customWidth="1"/>
    <col min="9486" max="9486" width="13.6640625" style="6" bestFit="1" customWidth="1"/>
    <col min="9487" max="9487" width="9.88671875" style="6" customWidth="1"/>
    <col min="9488" max="9725" width="5.6640625" style="6"/>
    <col min="9726" max="9726" width="7.6640625" style="6" customWidth="1"/>
    <col min="9727" max="9727" width="12.88671875" style="6" customWidth="1"/>
    <col min="9728" max="9728" width="11.33203125" style="6" customWidth="1"/>
    <col min="9729" max="9729" width="5.88671875" style="6" customWidth="1"/>
    <col min="9730" max="9731" width="14.44140625" style="6" customWidth="1"/>
    <col min="9732" max="9732" width="14.88671875" style="6" customWidth="1"/>
    <col min="9733" max="9733" width="26.6640625" style="6" customWidth="1"/>
    <col min="9734" max="9734" width="15.6640625" style="6" customWidth="1"/>
    <col min="9735" max="9735" width="14.33203125" style="6" customWidth="1"/>
    <col min="9736" max="9736" width="13.5546875" style="6" customWidth="1"/>
    <col min="9737" max="9737" width="15.44140625" style="6" customWidth="1"/>
    <col min="9738" max="9738" width="15.5546875" style="6" customWidth="1"/>
    <col min="9739" max="9739" width="18.88671875" style="6" customWidth="1"/>
    <col min="9740" max="9740" width="17" style="6" customWidth="1"/>
    <col min="9741" max="9741" width="11.33203125" style="6" customWidth="1"/>
    <col min="9742" max="9742" width="13.6640625" style="6" bestFit="1" customWidth="1"/>
    <col min="9743" max="9743" width="9.88671875" style="6" customWidth="1"/>
    <col min="9744" max="9981" width="5.6640625" style="6"/>
    <col min="9982" max="9982" width="7.6640625" style="6" customWidth="1"/>
    <col min="9983" max="9983" width="12.88671875" style="6" customWidth="1"/>
    <col min="9984" max="9984" width="11.33203125" style="6" customWidth="1"/>
    <col min="9985" max="9985" width="5.88671875" style="6" customWidth="1"/>
    <col min="9986" max="9987" width="14.44140625" style="6" customWidth="1"/>
    <col min="9988" max="9988" width="14.88671875" style="6" customWidth="1"/>
    <col min="9989" max="9989" width="26.6640625" style="6" customWidth="1"/>
    <col min="9990" max="9990" width="15.6640625" style="6" customWidth="1"/>
    <col min="9991" max="9991" width="14.33203125" style="6" customWidth="1"/>
    <col min="9992" max="9992" width="13.5546875" style="6" customWidth="1"/>
    <col min="9993" max="9993" width="15.44140625" style="6" customWidth="1"/>
    <col min="9994" max="9994" width="15.5546875" style="6" customWidth="1"/>
    <col min="9995" max="9995" width="18.88671875" style="6" customWidth="1"/>
    <col min="9996" max="9996" width="17" style="6" customWidth="1"/>
    <col min="9997" max="9997" width="11.33203125" style="6" customWidth="1"/>
    <col min="9998" max="9998" width="13.6640625" style="6" bestFit="1" customWidth="1"/>
    <col min="9999" max="9999" width="9.88671875" style="6" customWidth="1"/>
    <col min="10000" max="10237" width="5.6640625" style="6"/>
    <col min="10238" max="10238" width="7.6640625" style="6" customWidth="1"/>
    <col min="10239" max="10239" width="12.88671875" style="6" customWidth="1"/>
    <col min="10240" max="10240" width="11.33203125" style="6" customWidth="1"/>
    <col min="10241" max="10241" width="5.88671875" style="6" customWidth="1"/>
    <col min="10242" max="10243" width="14.44140625" style="6" customWidth="1"/>
    <col min="10244" max="10244" width="14.88671875" style="6" customWidth="1"/>
    <col min="10245" max="10245" width="26.6640625" style="6" customWidth="1"/>
    <col min="10246" max="10246" width="15.6640625" style="6" customWidth="1"/>
    <col min="10247" max="10247" width="14.33203125" style="6" customWidth="1"/>
    <col min="10248" max="10248" width="13.5546875" style="6" customWidth="1"/>
    <col min="10249" max="10249" width="15.44140625" style="6" customWidth="1"/>
    <col min="10250" max="10250" width="15.5546875" style="6" customWidth="1"/>
    <col min="10251" max="10251" width="18.88671875" style="6" customWidth="1"/>
    <col min="10252" max="10252" width="17" style="6" customWidth="1"/>
    <col min="10253" max="10253" width="11.33203125" style="6" customWidth="1"/>
    <col min="10254" max="10254" width="13.6640625" style="6" bestFit="1" customWidth="1"/>
    <col min="10255" max="10255" width="9.88671875" style="6" customWidth="1"/>
    <col min="10256" max="10493" width="5.6640625" style="6"/>
    <col min="10494" max="10494" width="7.6640625" style="6" customWidth="1"/>
    <col min="10495" max="10495" width="12.88671875" style="6" customWidth="1"/>
    <col min="10496" max="10496" width="11.33203125" style="6" customWidth="1"/>
    <col min="10497" max="10497" width="5.88671875" style="6" customWidth="1"/>
    <col min="10498" max="10499" width="14.44140625" style="6" customWidth="1"/>
    <col min="10500" max="10500" width="14.88671875" style="6" customWidth="1"/>
    <col min="10501" max="10501" width="26.6640625" style="6" customWidth="1"/>
    <col min="10502" max="10502" width="15.6640625" style="6" customWidth="1"/>
    <col min="10503" max="10503" width="14.33203125" style="6" customWidth="1"/>
    <col min="10504" max="10504" width="13.5546875" style="6" customWidth="1"/>
    <col min="10505" max="10505" width="15.44140625" style="6" customWidth="1"/>
    <col min="10506" max="10506" width="15.5546875" style="6" customWidth="1"/>
    <col min="10507" max="10507" width="18.88671875" style="6" customWidth="1"/>
    <col min="10508" max="10508" width="17" style="6" customWidth="1"/>
    <col min="10509" max="10509" width="11.33203125" style="6" customWidth="1"/>
    <col min="10510" max="10510" width="13.6640625" style="6" bestFit="1" customWidth="1"/>
    <col min="10511" max="10511" width="9.88671875" style="6" customWidth="1"/>
    <col min="10512" max="10749" width="5.6640625" style="6"/>
    <col min="10750" max="10750" width="7.6640625" style="6" customWidth="1"/>
    <col min="10751" max="10751" width="12.88671875" style="6" customWidth="1"/>
    <col min="10752" max="10752" width="11.33203125" style="6" customWidth="1"/>
    <col min="10753" max="10753" width="5.88671875" style="6" customWidth="1"/>
    <col min="10754" max="10755" width="14.44140625" style="6" customWidth="1"/>
    <col min="10756" max="10756" width="14.88671875" style="6" customWidth="1"/>
    <col min="10757" max="10757" width="26.6640625" style="6" customWidth="1"/>
    <col min="10758" max="10758" width="15.6640625" style="6" customWidth="1"/>
    <col min="10759" max="10759" width="14.33203125" style="6" customWidth="1"/>
    <col min="10760" max="10760" width="13.5546875" style="6" customWidth="1"/>
    <col min="10761" max="10761" width="15.44140625" style="6" customWidth="1"/>
    <col min="10762" max="10762" width="15.5546875" style="6" customWidth="1"/>
    <col min="10763" max="10763" width="18.88671875" style="6" customWidth="1"/>
    <col min="10764" max="10764" width="17" style="6" customWidth="1"/>
    <col min="10765" max="10765" width="11.33203125" style="6" customWidth="1"/>
    <col min="10766" max="10766" width="13.6640625" style="6" bestFit="1" customWidth="1"/>
    <col min="10767" max="10767" width="9.88671875" style="6" customWidth="1"/>
    <col min="10768" max="11005" width="5.6640625" style="6"/>
    <col min="11006" max="11006" width="7.6640625" style="6" customWidth="1"/>
    <col min="11007" max="11007" width="12.88671875" style="6" customWidth="1"/>
    <col min="11008" max="11008" width="11.33203125" style="6" customWidth="1"/>
    <col min="11009" max="11009" width="5.88671875" style="6" customWidth="1"/>
    <col min="11010" max="11011" width="14.44140625" style="6" customWidth="1"/>
    <col min="11012" max="11012" width="14.88671875" style="6" customWidth="1"/>
    <col min="11013" max="11013" width="26.6640625" style="6" customWidth="1"/>
    <col min="11014" max="11014" width="15.6640625" style="6" customWidth="1"/>
    <col min="11015" max="11015" width="14.33203125" style="6" customWidth="1"/>
    <col min="11016" max="11016" width="13.5546875" style="6" customWidth="1"/>
    <col min="11017" max="11017" width="15.44140625" style="6" customWidth="1"/>
    <col min="11018" max="11018" width="15.5546875" style="6" customWidth="1"/>
    <col min="11019" max="11019" width="18.88671875" style="6" customWidth="1"/>
    <col min="11020" max="11020" width="17" style="6" customWidth="1"/>
    <col min="11021" max="11021" width="11.33203125" style="6" customWidth="1"/>
    <col min="11022" max="11022" width="13.6640625" style="6" bestFit="1" customWidth="1"/>
    <col min="11023" max="11023" width="9.88671875" style="6" customWidth="1"/>
    <col min="11024" max="11261" width="5.6640625" style="6"/>
    <col min="11262" max="11262" width="7.6640625" style="6" customWidth="1"/>
    <col min="11263" max="11263" width="12.88671875" style="6" customWidth="1"/>
    <col min="11264" max="11264" width="11.33203125" style="6" customWidth="1"/>
    <col min="11265" max="11265" width="5.88671875" style="6" customWidth="1"/>
    <col min="11266" max="11267" width="14.44140625" style="6" customWidth="1"/>
    <col min="11268" max="11268" width="14.88671875" style="6" customWidth="1"/>
    <col min="11269" max="11269" width="26.6640625" style="6" customWidth="1"/>
    <col min="11270" max="11270" width="15.6640625" style="6" customWidth="1"/>
    <col min="11271" max="11271" width="14.33203125" style="6" customWidth="1"/>
    <col min="11272" max="11272" width="13.5546875" style="6" customWidth="1"/>
    <col min="11273" max="11273" width="15.44140625" style="6" customWidth="1"/>
    <col min="11274" max="11274" width="15.5546875" style="6" customWidth="1"/>
    <col min="11275" max="11275" width="18.88671875" style="6" customWidth="1"/>
    <col min="11276" max="11276" width="17" style="6" customWidth="1"/>
    <col min="11277" max="11277" width="11.33203125" style="6" customWidth="1"/>
    <col min="11278" max="11278" width="13.6640625" style="6" bestFit="1" customWidth="1"/>
    <col min="11279" max="11279" width="9.88671875" style="6" customWidth="1"/>
    <col min="11280" max="11517" width="5.6640625" style="6"/>
    <col min="11518" max="11518" width="7.6640625" style="6" customWidth="1"/>
    <col min="11519" max="11519" width="12.88671875" style="6" customWidth="1"/>
    <col min="11520" max="11520" width="11.33203125" style="6" customWidth="1"/>
    <col min="11521" max="11521" width="5.88671875" style="6" customWidth="1"/>
    <col min="11522" max="11523" width="14.44140625" style="6" customWidth="1"/>
    <col min="11524" max="11524" width="14.88671875" style="6" customWidth="1"/>
    <col min="11525" max="11525" width="26.6640625" style="6" customWidth="1"/>
    <col min="11526" max="11526" width="15.6640625" style="6" customWidth="1"/>
    <col min="11527" max="11527" width="14.33203125" style="6" customWidth="1"/>
    <col min="11528" max="11528" width="13.5546875" style="6" customWidth="1"/>
    <col min="11529" max="11529" width="15.44140625" style="6" customWidth="1"/>
    <col min="11530" max="11530" width="15.5546875" style="6" customWidth="1"/>
    <col min="11531" max="11531" width="18.88671875" style="6" customWidth="1"/>
    <col min="11532" max="11532" width="17" style="6" customWidth="1"/>
    <col min="11533" max="11533" width="11.33203125" style="6" customWidth="1"/>
    <col min="11534" max="11534" width="13.6640625" style="6" bestFit="1" customWidth="1"/>
    <col min="11535" max="11535" width="9.88671875" style="6" customWidth="1"/>
    <col min="11536" max="11773" width="5.6640625" style="6"/>
    <col min="11774" max="11774" width="7.6640625" style="6" customWidth="1"/>
    <col min="11775" max="11775" width="12.88671875" style="6" customWidth="1"/>
    <col min="11776" max="11776" width="11.33203125" style="6" customWidth="1"/>
    <col min="11777" max="11777" width="5.88671875" style="6" customWidth="1"/>
    <col min="11778" max="11779" width="14.44140625" style="6" customWidth="1"/>
    <col min="11780" max="11780" width="14.88671875" style="6" customWidth="1"/>
    <col min="11781" max="11781" width="26.6640625" style="6" customWidth="1"/>
    <col min="11782" max="11782" width="15.6640625" style="6" customWidth="1"/>
    <col min="11783" max="11783" width="14.33203125" style="6" customWidth="1"/>
    <col min="11784" max="11784" width="13.5546875" style="6" customWidth="1"/>
    <col min="11785" max="11785" width="15.44140625" style="6" customWidth="1"/>
    <col min="11786" max="11786" width="15.5546875" style="6" customWidth="1"/>
    <col min="11787" max="11787" width="18.88671875" style="6" customWidth="1"/>
    <col min="11788" max="11788" width="17" style="6" customWidth="1"/>
    <col min="11789" max="11789" width="11.33203125" style="6" customWidth="1"/>
    <col min="11790" max="11790" width="13.6640625" style="6" bestFit="1" customWidth="1"/>
    <col min="11791" max="11791" width="9.88671875" style="6" customWidth="1"/>
    <col min="11792" max="12029" width="5.6640625" style="6"/>
    <col min="12030" max="12030" width="7.6640625" style="6" customWidth="1"/>
    <col min="12031" max="12031" width="12.88671875" style="6" customWidth="1"/>
    <col min="12032" max="12032" width="11.33203125" style="6" customWidth="1"/>
    <col min="12033" max="12033" width="5.88671875" style="6" customWidth="1"/>
    <col min="12034" max="12035" width="14.44140625" style="6" customWidth="1"/>
    <col min="12036" max="12036" width="14.88671875" style="6" customWidth="1"/>
    <col min="12037" max="12037" width="26.6640625" style="6" customWidth="1"/>
    <col min="12038" max="12038" width="15.6640625" style="6" customWidth="1"/>
    <col min="12039" max="12039" width="14.33203125" style="6" customWidth="1"/>
    <col min="12040" max="12040" width="13.5546875" style="6" customWidth="1"/>
    <col min="12041" max="12041" width="15.44140625" style="6" customWidth="1"/>
    <col min="12042" max="12042" width="15.5546875" style="6" customWidth="1"/>
    <col min="12043" max="12043" width="18.88671875" style="6" customWidth="1"/>
    <col min="12044" max="12044" width="17" style="6" customWidth="1"/>
    <col min="12045" max="12045" width="11.33203125" style="6" customWidth="1"/>
    <col min="12046" max="12046" width="13.6640625" style="6" bestFit="1" customWidth="1"/>
    <col min="12047" max="12047" width="9.88671875" style="6" customWidth="1"/>
    <col min="12048" max="12285" width="5.6640625" style="6"/>
    <col min="12286" max="12286" width="7.6640625" style="6" customWidth="1"/>
    <col min="12287" max="12287" width="12.88671875" style="6" customWidth="1"/>
    <col min="12288" max="12288" width="11.33203125" style="6" customWidth="1"/>
    <col min="12289" max="12289" width="5.88671875" style="6" customWidth="1"/>
    <col min="12290" max="12291" width="14.44140625" style="6" customWidth="1"/>
    <col min="12292" max="12292" width="14.88671875" style="6" customWidth="1"/>
    <col min="12293" max="12293" width="26.6640625" style="6" customWidth="1"/>
    <col min="12294" max="12294" width="15.6640625" style="6" customWidth="1"/>
    <col min="12295" max="12295" width="14.33203125" style="6" customWidth="1"/>
    <col min="12296" max="12296" width="13.5546875" style="6" customWidth="1"/>
    <col min="12297" max="12297" width="15.44140625" style="6" customWidth="1"/>
    <col min="12298" max="12298" width="15.5546875" style="6" customWidth="1"/>
    <col min="12299" max="12299" width="18.88671875" style="6" customWidth="1"/>
    <col min="12300" max="12300" width="17" style="6" customWidth="1"/>
    <col min="12301" max="12301" width="11.33203125" style="6" customWidth="1"/>
    <col min="12302" max="12302" width="13.6640625" style="6" bestFit="1" customWidth="1"/>
    <col min="12303" max="12303" width="9.88671875" style="6" customWidth="1"/>
    <col min="12304" max="12541" width="5.6640625" style="6"/>
    <col min="12542" max="12542" width="7.6640625" style="6" customWidth="1"/>
    <col min="12543" max="12543" width="12.88671875" style="6" customWidth="1"/>
    <col min="12544" max="12544" width="11.33203125" style="6" customWidth="1"/>
    <col min="12545" max="12545" width="5.88671875" style="6" customWidth="1"/>
    <col min="12546" max="12547" width="14.44140625" style="6" customWidth="1"/>
    <col min="12548" max="12548" width="14.88671875" style="6" customWidth="1"/>
    <col min="12549" max="12549" width="26.6640625" style="6" customWidth="1"/>
    <col min="12550" max="12550" width="15.6640625" style="6" customWidth="1"/>
    <col min="12551" max="12551" width="14.33203125" style="6" customWidth="1"/>
    <col min="12552" max="12552" width="13.5546875" style="6" customWidth="1"/>
    <col min="12553" max="12553" width="15.44140625" style="6" customWidth="1"/>
    <col min="12554" max="12554" width="15.5546875" style="6" customWidth="1"/>
    <col min="12555" max="12555" width="18.88671875" style="6" customWidth="1"/>
    <col min="12556" max="12556" width="17" style="6" customWidth="1"/>
    <col min="12557" max="12557" width="11.33203125" style="6" customWidth="1"/>
    <col min="12558" max="12558" width="13.6640625" style="6" bestFit="1" customWidth="1"/>
    <col min="12559" max="12559" width="9.88671875" style="6" customWidth="1"/>
    <col min="12560" max="12797" width="5.6640625" style="6"/>
    <col min="12798" max="12798" width="7.6640625" style="6" customWidth="1"/>
    <col min="12799" max="12799" width="12.88671875" style="6" customWidth="1"/>
    <col min="12800" max="12800" width="11.33203125" style="6" customWidth="1"/>
    <col min="12801" max="12801" width="5.88671875" style="6" customWidth="1"/>
    <col min="12802" max="12803" width="14.44140625" style="6" customWidth="1"/>
    <col min="12804" max="12804" width="14.88671875" style="6" customWidth="1"/>
    <col min="12805" max="12805" width="26.6640625" style="6" customWidth="1"/>
    <col min="12806" max="12806" width="15.6640625" style="6" customWidth="1"/>
    <col min="12807" max="12807" width="14.33203125" style="6" customWidth="1"/>
    <col min="12808" max="12808" width="13.5546875" style="6" customWidth="1"/>
    <col min="12809" max="12809" width="15.44140625" style="6" customWidth="1"/>
    <col min="12810" max="12810" width="15.5546875" style="6" customWidth="1"/>
    <col min="12811" max="12811" width="18.88671875" style="6" customWidth="1"/>
    <col min="12812" max="12812" width="17" style="6" customWidth="1"/>
    <col min="12813" max="12813" width="11.33203125" style="6" customWidth="1"/>
    <col min="12814" max="12814" width="13.6640625" style="6" bestFit="1" customWidth="1"/>
    <col min="12815" max="12815" width="9.88671875" style="6" customWidth="1"/>
    <col min="12816" max="13053" width="5.6640625" style="6"/>
    <col min="13054" max="13054" width="7.6640625" style="6" customWidth="1"/>
    <col min="13055" max="13055" width="12.88671875" style="6" customWidth="1"/>
    <col min="13056" max="13056" width="11.33203125" style="6" customWidth="1"/>
    <col min="13057" max="13057" width="5.88671875" style="6" customWidth="1"/>
    <col min="13058" max="13059" width="14.44140625" style="6" customWidth="1"/>
    <col min="13060" max="13060" width="14.88671875" style="6" customWidth="1"/>
    <col min="13061" max="13061" width="26.6640625" style="6" customWidth="1"/>
    <col min="13062" max="13062" width="15.6640625" style="6" customWidth="1"/>
    <col min="13063" max="13063" width="14.33203125" style="6" customWidth="1"/>
    <col min="13064" max="13064" width="13.5546875" style="6" customWidth="1"/>
    <col min="13065" max="13065" width="15.44140625" style="6" customWidth="1"/>
    <col min="13066" max="13066" width="15.5546875" style="6" customWidth="1"/>
    <col min="13067" max="13067" width="18.88671875" style="6" customWidth="1"/>
    <col min="13068" max="13068" width="17" style="6" customWidth="1"/>
    <col min="13069" max="13069" width="11.33203125" style="6" customWidth="1"/>
    <col min="13070" max="13070" width="13.6640625" style="6" bestFit="1" customWidth="1"/>
    <col min="13071" max="13071" width="9.88671875" style="6" customWidth="1"/>
    <col min="13072" max="13309" width="5.6640625" style="6"/>
    <col min="13310" max="13310" width="7.6640625" style="6" customWidth="1"/>
    <col min="13311" max="13311" width="12.88671875" style="6" customWidth="1"/>
    <col min="13312" max="13312" width="11.33203125" style="6" customWidth="1"/>
    <col min="13313" max="13313" width="5.88671875" style="6" customWidth="1"/>
    <col min="13314" max="13315" width="14.44140625" style="6" customWidth="1"/>
    <col min="13316" max="13316" width="14.88671875" style="6" customWidth="1"/>
    <col min="13317" max="13317" width="26.6640625" style="6" customWidth="1"/>
    <col min="13318" max="13318" width="15.6640625" style="6" customWidth="1"/>
    <col min="13319" max="13319" width="14.33203125" style="6" customWidth="1"/>
    <col min="13320" max="13320" width="13.5546875" style="6" customWidth="1"/>
    <col min="13321" max="13321" width="15.44140625" style="6" customWidth="1"/>
    <col min="13322" max="13322" width="15.5546875" style="6" customWidth="1"/>
    <col min="13323" max="13323" width="18.88671875" style="6" customWidth="1"/>
    <col min="13324" max="13324" width="17" style="6" customWidth="1"/>
    <col min="13325" max="13325" width="11.33203125" style="6" customWidth="1"/>
    <col min="13326" max="13326" width="13.6640625" style="6" bestFit="1" customWidth="1"/>
    <col min="13327" max="13327" width="9.88671875" style="6" customWidth="1"/>
    <col min="13328" max="13565" width="5.6640625" style="6"/>
    <col min="13566" max="13566" width="7.6640625" style="6" customWidth="1"/>
    <col min="13567" max="13567" width="12.88671875" style="6" customWidth="1"/>
    <col min="13568" max="13568" width="11.33203125" style="6" customWidth="1"/>
    <col min="13569" max="13569" width="5.88671875" style="6" customWidth="1"/>
    <col min="13570" max="13571" width="14.44140625" style="6" customWidth="1"/>
    <col min="13572" max="13572" width="14.88671875" style="6" customWidth="1"/>
    <col min="13573" max="13573" width="26.6640625" style="6" customWidth="1"/>
    <col min="13574" max="13574" width="15.6640625" style="6" customWidth="1"/>
    <col min="13575" max="13575" width="14.33203125" style="6" customWidth="1"/>
    <col min="13576" max="13576" width="13.5546875" style="6" customWidth="1"/>
    <col min="13577" max="13577" width="15.44140625" style="6" customWidth="1"/>
    <col min="13578" max="13578" width="15.5546875" style="6" customWidth="1"/>
    <col min="13579" max="13579" width="18.88671875" style="6" customWidth="1"/>
    <col min="13580" max="13580" width="17" style="6" customWidth="1"/>
    <col min="13581" max="13581" width="11.33203125" style="6" customWidth="1"/>
    <col min="13582" max="13582" width="13.6640625" style="6" bestFit="1" customWidth="1"/>
    <col min="13583" max="13583" width="9.88671875" style="6" customWidth="1"/>
    <col min="13584" max="13821" width="5.6640625" style="6"/>
    <col min="13822" max="13822" width="7.6640625" style="6" customWidth="1"/>
    <col min="13823" max="13823" width="12.88671875" style="6" customWidth="1"/>
    <col min="13824" max="13824" width="11.33203125" style="6" customWidth="1"/>
    <col min="13825" max="13825" width="5.88671875" style="6" customWidth="1"/>
    <col min="13826" max="13827" width="14.44140625" style="6" customWidth="1"/>
    <col min="13828" max="13828" width="14.88671875" style="6" customWidth="1"/>
    <col min="13829" max="13829" width="26.6640625" style="6" customWidth="1"/>
    <col min="13830" max="13830" width="15.6640625" style="6" customWidth="1"/>
    <col min="13831" max="13831" width="14.33203125" style="6" customWidth="1"/>
    <col min="13832" max="13832" width="13.5546875" style="6" customWidth="1"/>
    <col min="13833" max="13833" width="15.44140625" style="6" customWidth="1"/>
    <col min="13834" max="13834" width="15.5546875" style="6" customWidth="1"/>
    <col min="13835" max="13835" width="18.88671875" style="6" customWidth="1"/>
    <col min="13836" max="13836" width="17" style="6" customWidth="1"/>
    <col min="13837" max="13837" width="11.33203125" style="6" customWidth="1"/>
    <col min="13838" max="13838" width="13.6640625" style="6" bestFit="1" customWidth="1"/>
    <col min="13839" max="13839" width="9.88671875" style="6" customWidth="1"/>
    <col min="13840" max="14077" width="5.6640625" style="6"/>
    <col min="14078" max="14078" width="7.6640625" style="6" customWidth="1"/>
    <col min="14079" max="14079" width="12.88671875" style="6" customWidth="1"/>
    <col min="14080" max="14080" width="11.33203125" style="6" customWidth="1"/>
    <col min="14081" max="14081" width="5.88671875" style="6" customWidth="1"/>
    <col min="14082" max="14083" width="14.44140625" style="6" customWidth="1"/>
    <col min="14084" max="14084" width="14.88671875" style="6" customWidth="1"/>
    <col min="14085" max="14085" width="26.6640625" style="6" customWidth="1"/>
    <col min="14086" max="14086" width="15.6640625" style="6" customWidth="1"/>
    <col min="14087" max="14087" width="14.33203125" style="6" customWidth="1"/>
    <col min="14088" max="14088" width="13.5546875" style="6" customWidth="1"/>
    <col min="14089" max="14089" width="15.44140625" style="6" customWidth="1"/>
    <col min="14090" max="14090" width="15.5546875" style="6" customWidth="1"/>
    <col min="14091" max="14091" width="18.88671875" style="6" customWidth="1"/>
    <col min="14092" max="14092" width="17" style="6" customWidth="1"/>
    <col min="14093" max="14093" width="11.33203125" style="6" customWidth="1"/>
    <col min="14094" max="14094" width="13.6640625" style="6" bestFit="1" customWidth="1"/>
    <col min="14095" max="14095" width="9.88671875" style="6" customWidth="1"/>
    <col min="14096" max="14333" width="5.6640625" style="6"/>
    <col min="14334" max="14334" width="7.6640625" style="6" customWidth="1"/>
    <col min="14335" max="14335" width="12.88671875" style="6" customWidth="1"/>
    <col min="14336" max="14336" width="11.33203125" style="6" customWidth="1"/>
    <col min="14337" max="14337" width="5.88671875" style="6" customWidth="1"/>
    <col min="14338" max="14339" width="14.44140625" style="6" customWidth="1"/>
    <col min="14340" max="14340" width="14.88671875" style="6" customWidth="1"/>
    <col min="14341" max="14341" width="26.6640625" style="6" customWidth="1"/>
    <col min="14342" max="14342" width="15.6640625" style="6" customWidth="1"/>
    <col min="14343" max="14343" width="14.33203125" style="6" customWidth="1"/>
    <col min="14344" max="14344" width="13.5546875" style="6" customWidth="1"/>
    <col min="14345" max="14345" width="15.44140625" style="6" customWidth="1"/>
    <col min="14346" max="14346" width="15.5546875" style="6" customWidth="1"/>
    <col min="14347" max="14347" width="18.88671875" style="6" customWidth="1"/>
    <col min="14348" max="14348" width="17" style="6" customWidth="1"/>
    <col min="14349" max="14349" width="11.33203125" style="6" customWidth="1"/>
    <col min="14350" max="14350" width="13.6640625" style="6" bestFit="1" customWidth="1"/>
    <col min="14351" max="14351" width="9.88671875" style="6" customWidth="1"/>
    <col min="14352" max="14589" width="5.6640625" style="6"/>
    <col min="14590" max="14590" width="7.6640625" style="6" customWidth="1"/>
    <col min="14591" max="14591" width="12.88671875" style="6" customWidth="1"/>
    <col min="14592" max="14592" width="11.33203125" style="6" customWidth="1"/>
    <col min="14593" max="14593" width="5.88671875" style="6" customWidth="1"/>
    <col min="14594" max="14595" width="14.44140625" style="6" customWidth="1"/>
    <col min="14596" max="14596" width="14.88671875" style="6" customWidth="1"/>
    <col min="14597" max="14597" width="26.6640625" style="6" customWidth="1"/>
    <col min="14598" max="14598" width="15.6640625" style="6" customWidth="1"/>
    <col min="14599" max="14599" width="14.33203125" style="6" customWidth="1"/>
    <col min="14600" max="14600" width="13.5546875" style="6" customWidth="1"/>
    <col min="14601" max="14601" width="15.44140625" style="6" customWidth="1"/>
    <col min="14602" max="14602" width="15.5546875" style="6" customWidth="1"/>
    <col min="14603" max="14603" width="18.88671875" style="6" customWidth="1"/>
    <col min="14604" max="14604" width="17" style="6" customWidth="1"/>
    <col min="14605" max="14605" width="11.33203125" style="6" customWidth="1"/>
    <col min="14606" max="14606" width="13.6640625" style="6" bestFit="1" customWidth="1"/>
    <col min="14607" max="14607" width="9.88671875" style="6" customWidth="1"/>
    <col min="14608" max="14845" width="5.6640625" style="6"/>
    <col min="14846" max="14846" width="7.6640625" style="6" customWidth="1"/>
    <col min="14847" max="14847" width="12.88671875" style="6" customWidth="1"/>
    <col min="14848" max="14848" width="11.33203125" style="6" customWidth="1"/>
    <col min="14849" max="14849" width="5.88671875" style="6" customWidth="1"/>
    <col min="14850" max="14851" width="14.44140625" style="6" customWidth="1"/>
    <col min="14852" max="14852" width="14.88671875" style="6" customWidth="1"/>
    <col min="14853" max="14853" width="26.6640625" style="6" customWidth="1"/>
    <col min="14854" max="14854" width="15.6640625" style="6" customWidth="1"/>
    <col min="14855" max="14855" width="14.33203125" style="6" customWidth="1"/>
    <col min="14856" max="14856" width="13.5546875" style="6" customWidth="1"/>
    <col min="14857" max="14857" width="15.44140625" style="6" customWidth="1"/>
    <col min="14858" max="14858" width="15.5546875" style="6" customWidth="1"/>
    <col min="14859" max="14859" width="18.88671875" style="6" customWidth="1"/>
    <col min="14860" max="14860" width="17" style="6" customWidth="1"/>
    <col min="14861" max="14861" width="11.33203125" style="6" customWidth="1"/>
    <col min="14862" max="14862" width="13.6640625" style="6" bestFit="1" customWidth="1"/>
    <col min="14863" max="14863" width="9.88671875" style="6" customWidth="1"/>
    <col min="14864" max="15101" width="5.6640625" style="6"/>
    <col min="15102" max="15102" width="7.6640625" style="6" customWidth="1"/>
    <col min="15103" max="15103" width="12.88671875" style="6" customWidth="1"/>
    <col min="15104" max="15104" width="11.33203125" style="6" customWidth="1"/>
    <col min="15105" max="15105" width="5.88671875" style="6" customWidth="1"/>
    <col min="15106" max="15107" width="14.44140625" style="6" customWidth="1"/>
    <col min="15108" max="15108" width="14.88671875" style="6" customWidth="1"/>
    <col min="15109" max="15109" width="26.6640625" style="6" customWidth="1"/>
    <col min="15110" max="15110" width="15.6640625" style="6" customWidth="1"/>
    <col min="15111" max="15111" width="14.33203125" style="6" customWidth="1"/>
    <col min="15112" max="15112" width="13.5546875" style="6" customWidth="1"/>
    <col min="15113" max="15113" width="15.44140625" style="6" customWidth="1"/>
    <col min="15114" max="15114" width="15.5546875" style="6" customWidth="1"/>
    <col min="15115" max="15115" width="18.88671875" style="6" customWidth="1"/>
    <col min="15116" max="15116" width="17" style="6" customWidth="1"/>
    <col min="15117" max="15117" width="11.33203125" style="6" customWidth="1"/>
    <col min="15118" max="15118" width="13.6640625" style="6" bestFit="1" customWidth="1"/>
    <col min="15119" max="15119" width="9.88671875" style="6" customWidth="1"/>
    <col min="15120" max="15357" width="5.6640625" style="6"/>
    <col min="15358" max="15358" width="7.6640625" style="6" customWidth="1"/>
    <col min="15359" max="15359" width="12.88671875" style="6" customWidth="1"/>
    <col min="15360" max="15360" width="11.33203125" style="6" customWidth="1"/>
    <col min="15361" max="15361" width="5.88671875" style="6" customWidth="1"/>
    <col min="15362" max="15363" width="14.44140625" style="6" customWidth="1"/>
    <col min="15364" max="15364" width="14.88671875" style="6" customWidth="1"/>
    <col min="15365" max="15365" width="26.6640625" style="6" customWidth="1"/>
    <col min="15366" max="15366" width="15.6640625" style="6" customWidth="1"/>
    <col min="15367" max="15367" width="14.33203125" style="6" customWidth="1"/>
    <col min="15368" max="15368" width="13.5546875" style="6" customWidth="1"/>
    <col min="15369" max="15369" width="15.44140625" style="6" customWidth="1"/>
    <col min="15370" max="15370" width="15.5546875" style="6" customWidth="1"/>
    <col min="15371" max="15371" width="18.88671875" style="6" customWidth="1"/>
    <col min="15372" max="15372" width="17" style="6" customWidth="1"/>
    <col min="15373" max="15373" width="11.33203125" style="6" customWidth="1"/>
    <col min="15374" max="15374" width="13.6640625" style="6" bestFit="1" customWidth="1"/>
    <col min="15375" max="15375" width="9.88671875" style="6" customWidth="1"/>
    <col min="15376" max="15613" width="5.6640625" style="6"/>
    <col min="15614" max="15614" width="7.6640625" style="6" customWidth="1"/>
    <col min="15615" max="15615" width="12.88671875" style="6" customWidth="1"/>
    <col min="15616" max="15616" width="11.33203125" style="6" customWidth="1"/>
    <col min="15617" max="15617" width="5.88671875" style="6" customWidth="1"/>
    <col min="15618" max="15619" width="14.44140625" style="6" customWidth="1"/>
    <col min="15620" max="15620" width="14.88671875" style="6" customWidth="1"/>
    <col min="15621" max="15621" width="26.6640625" style="6" customWidth="1"/>
    <col min="15622" max="15622" width="15.6640625" style="6" customWidth="1"/>
    <col min="15623" max="15623" width="14.33203125" style="6" customWidth="1"/>
    <col min="15624" max="15624" width="13.5546875" style="6" customWidth="1"/>
    <col min="15625" max="15625" width="15.44140625" style="6" customWidth="1"/>
    <col min="15626" max="15626" width="15.5546875" style="6" customWidth="1"/>
    <col min="15627" max="15627" width="18.88671875" style="6" customWidth="1"/>
    <col min="15628" max="15628" width="17" style="6" customWidth="1"/>
    <col min="15629" max="15629" width="11.33203125" style="6" customWidth="1"/>
    <col min="15630" max="15630" width="13.6640625" style="6" bestFit="1" customWidth="1"/>
    <col min="15631" max="15631" width="9.88671875" style="6" customWidth="1"/>
    <col min="15632" max="15869" width="5.6640625" style="6"/>
    <col min="15870" max="15870" width="7.6640625" style="6" customWidth="1"/>
    <col min="15871" max="15871" width="12.88671875" style="6" customWidth="1"/>
    <col min="15872" max="15872" width="11.33203125" style="6" customWidth="1"/>
    <col min="15873" max="15873" width="5.88671875" style="6" customWidth="1"/>
    <col min="15874" max="15875" width="14.44140625" style="6" customWidth="1"/>
    <col min="15876" max="15876" width="14.88671875" style="6" customWidth="1"/>
    <col min="15877" max="15877" width="26.6640625" style="6" customWidth="1"/>
    <col min="15878" max="15878" width="15.6640625" style="6" customWidth="1"/>
    <col min="15879" max="15879" width="14.33203125" style="6" customWidth="1"/>
    <col min="15880" max="15880" width="13.5546875" style="6" customWidth="1"/>
    <col min="15881" max="15881" width="15.44140625" style="6" customWidth="1"/>
    <col min="15882" max="15882" width="15.5546875" style="6" customWidth="1"/>
    <col min="15883" max="15883" width="18.88671875" style="6" customWidth="1"/>
    <col min="15884" max="15884" width="17" style="6" customWidth="1"/>
    <col min="15885" max="15885" width="11.33203125" style="6" customWidth="1"/>
    <col min="15886" max="15886" width="13.6640625" style="6" bestFit="1" customWidth="1"/>
    <col min="15887" max="15887" width="9.88671875" style="6" customWidth="1"/>
    <col min="15888" max="16125" width="5.6640625" style="6"/>
    <col min="16126" max="16126" width="7.6640625" style="6" customWidth="1"/>
    <col min="16127" max="16127" width="12.88671875" style="6" customWidth="1"/>
    <col min="16128" max="16128" width="11.33203125" style="6" customWidth="1"/>
    <col min="16129" max="16129" width="5.88671875" style="6" customWidth="1"/>
    <col min="16130" max="16131" width="14.44140625" style="6" customWidth="1"/>
    <col min="16132" max="16132" width="14.88671875" style="6" customWidth="1"/>
    <col min="16133" max="16133" width="26.6640625" style="6" customWidth="1"/>
    <col min="16134" max="16134" width="15.6640625" style="6" customWidth="1"/>
    <col min="16135" max="16135" width="14.33203125" style="6" customWidth="1"/>
    <col min="16136" max="16136" width="13.5546875" style="6" customWidth="1"/>
    <col min="16137" max="16137" width="15.44140625" style="6" customWidth="1"/>
    <col min="16138" max="16138" width="15.5546875" style="6" customWidth="1"/>
    <col min="16139" max="16139" width="18.88671875" style="6" customWidth="1"/>
    <col min="16140" max="16140" width="17" style="6" customWidth="1"/>
    <col min="16141" max="16141" width="11.33203125" style="6" customWidth="1"/>
    <col min="16142" max="16142" width="13.6640625" style="6" bestFit="1" customWidth="1"/>
    <col min="16143" max="16143" width="9.88671875" style="6" customWidth="1"/>
    <col min="16144" max="16384" width="5.6640625" style="6"/>
  </cols>
  <sheetData>
    <row r="1" spans="1:47" ht="15.75" customHeight="1" x14ac:dyDescent="0.25">
      <c r="A1" s="515" t="s">
        <v>0</v>
      </c>
      <c r="B1" s="516"/>
      <c r="C1" s="516"/>
      <c r="D1" s="516"/>
      <c r="E1" s="516"/>
      <c r="F1" s="516"/>
      <c r="G1" s="516"/>
      <c r="H1" s="517"/>
      <c r="I1" s="1" t="s">
        <v>1</v>
      </c>
      <c r="J1" s="524" t="s">
        <v>2</v>
      </c>
      <c r="K1" s="524"/>
      <c r="L1" s="525"/>
      <c r="M1" s="2" t="s">
        <v>3</v>
      </c>
      <c r="N1" s="3">
        <v>22</v>
      </c>
      <c r="O1" s="4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</row>
    <row r="2" spans="1:47" ht="15.75" customHeight="1" x14ac:dyDescent="0.25">
      <c r="A2" s="518"/>
      <c r="B2" s="519"/>
      <c r="C2" s="519"/>
      <c r="D2" s="519"/>
      <c r="E2" s="519"/>
      <c r="F2" s="519"/>
      <c r="G2" s="519"/>
      <c r="H2" s="520"/>
      <c r="I2" s="7" t="s">
        <v>4</v>
      </c>
      <c r="J2" s="526" t="s">
        <v>5</v>
      </c>
      <c r="K2" s="527"/>
      <c r="L2" s="8" t="s">
        <v>6</v>
      </c>
      <c r="M2" s="9" t="s">
        <v>7</v>
      </c>
      <c r="N2" s="10">
        <v>43907</v>
      </c>
      <c r="O2" s="11" t="s">
        <v>119</v>
      </c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</row>
    <row r="3" spans="1:47" ht="16.2" thickBot="1" x14ac:dyDescent="0.3">
      <c r="A3" s="521"/>
      <c r="B3" s="522"/>
      <c r="C3" s="522"/>
      <c r="D3" s="522"/>
      <c r="E3" s="522"/>
      <c r="F3" s="522"/>
      <c r="G3" s="522"/>
      <c r="H3" s="523"/>
      <c r="I3" s="12" t="s">
        <v>8</v>
      </c>
      <c r="J3" s="528" t="s">
        <v>9</v>
      </c>
      <c r="K3" s="528"/>
      <c r="L3" s="529"/>
      <c r="M3" s="8" t="s">
        <v>10</v>
      </c>
      <c r="N3" s="13">
        <v>9</v>
      </c>
      <c r="O3" s="14">
        <v>2020</v>
      </c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</row>
    <row r="4" spans="1:47" ht="13.8" thickBot="1" x14ac:dyDescent="0.3">
      <c r="A4" s="15"/>
      <c r="B4" s="16"/>
      <c r="C4" s="16"/>
      <c r="D4" s="16"/>
      <c r="E4" s="16"/>
      <c r="F4" s="16"/>
      <c r="G4" s="16"/>
      <c r="H4" s="16"/>
      <c r="I4" s="17"/>
      <c r="J4" s="16"/>
      <c r="K4" s="16"/>
      <c r="L4" s="16"/>
      <c r="M4" s="16"/>
      <c r="N4" s="18" t="s">
        <v>11</v>
      </c>
      <c r="O4" s="19"/>
      <c r="P4" s="20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</row>
    <row r="5" spans="1:47" s="23" customFormat="1" ht="15.75" customHeight="1" thickBot="1" x14ac:dyDescent="0.25">
      <c r="A5" s="530" t="s">
        <v>12</v>
      </c>
      <c r="B5" s="530" t="s">
        <v>13</v>
      </c>
      <c r="C5" s="500" t="s">
        <v>14</v>
      </c>
      <c r="D5" s="501"/>
      <c r="E5" s="501"/>
      <c r="F5" s="508"/>
      <c r="G5" s="500" t="s">
        <v>15</v>
      </c>
      <c r="H5" s="501"/>
      <c r="I5" s="508"/>
      <c r="J5" s="530" t="s">
        <v>16</v>
      </c>
      <c r="K5" s="500" t="s">
        <v>17</v>
      </c>
      <c r="L5" s="508"/>
      <c r="M5" s="500" t="s">
        <v>18</v>
      </c>
      <c r="N5" s="501"/>
      <c r="O5" s="502"/>
      <c r="P5" s="21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</row>
    <row r="6" spans="1:47" s="32" customFormat="1" ht="31.2" thickBot="1" x14ac:dyDescent="0.35">
      <c r="A6" s="531"/>
      <c r="B6" s="531"/>
      <c r="C6" s="24" t="s">
        <v>19</v>
      </c>
      <c r="D6" s="25"/>
      <c r="E6" s="26" t="s">
        <v>20</v>
      </c>
      <c r="F6" s="27" t="s">
        <v>21</v>
      </c>
      <c r="G6" s="28" t="s">
        <v>22</v>
      </c>
      <c r="H6" s="29" t="s">
        <v>23</v>
      </c>
      <c r="I6" s="28" t="s">
        <v>24</v>
      </c>
      <c r="J6" s="531"/>
      <c r="K6" s="28" t="s">
        <v>25</v>
      </c>
      <c r="L6" s="28" t="s">
        <v>26</v>
      </c>
      <c r="M6" s="30" t="s">
        <v>27</v>
      </c>
      <c r="N6" s="28" t="s">
        <v>28</v>
      </c>
      <c r="O6" s="31" t="s">
        <v>29</v>
      </c>
      <c r="P6" s="21" t="s">
        <v>30</v>
      </c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</row>
    <row r="7" spans="1:47" s="48" customFormat="1" ht="15" thickBot="1" x14ac:dyDescent="0.3">
      <c r="A7" s="33" t="s">
        <v>31</v>
      </c>
      <c r="B7" s="34">
        <v>1548.18</v>
      </c>
      <c r="C7" s="35">
        <v>0</v>
      </c>
      <c r="D7" s="36"/>
      <c r="E7" s="37">
        <v>0</v>
      </c>
      <c r="F7" s="38">
        <f t="shared" ref="F7:F13" si="0">B7+C7+E7</f>
        <v>1548.18</v>
      </c>
      <c r="G7" s="39">
        <f>I7-E45-E68</f>
        <v>400</v>
      </c>
      <c r="H7" s="40">
        <v>0</v>
      </c>
      <c r="I7" s="41">
        <v>400</v>
      </c>
      <c r="J7" s="34">
        <f t="shared" ref="J7:J13" si="1">F7-I7-H7</f>
        <v>1148.18</v>
      </c>
      <c r="K7" s="42">
        <v>2852</v>
      </c>
      <c r="L7" s="42">
        <v>2146</v>
      </c>
      <c r="M7" s="43">
        <f>I7</f>
        <v>400</v>
      </c>
      <c r="N7" s="44">
        <v>4.9960000000000004</v>
      </c>
      <c r="O7" s="45">
        <f t="shared" ref="O7:O13" si="2">M7*N7</f>
        <v>1998.4</v>
      </c>
      <c r="P7" s="46">
        <f t="shared" ref="P7:P13" si="3">L7-J7</f>
        <v>997.81999999999994</v>
      </c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</row>
    <row r="8" spans="1:47" s="48" customFormat="1" ht="15" hidden="1" thickBot="1" x14ac:dyDescent="0.35">
      <c r="A8" s="49" t="s">
        <v>32</v>
      </c>
      <c r="B8" s="50">
        <v>0</v>
      </c>
      <c r="C8" s="35">
        <v>0</v>
      </c>
      <c r="D8" s="51"/>
      <c r="E8" s="37">
        <v>0</v>
      </c>
      <c r="F8" s="52">
        <f t="shared" si="0"/>
        <v>0</v>
      </c>
      <c r="G8" s="41">
        <f>I8-E69</f>
        <v>0</v>
      </c>
      <c r="H8" s="40">
        <v>0</v>
      </c>
      <c r="I8" s="53">
        <v>0</v>
      </c>
      <c r="J8" s="34">
        <f t="shared" si="1"/>
        <v>0</v>
      </c>
      <c r="K8" s="54"/>
      <c r="L8" s="54"/>
      <c r="M8" s="43">
        <f t="shared" ref="M8:M13" si="4">I8</f>
        <v>0</v>
      </c>
      <c r="N8" s="55">
        <v>15.1</v>
      </c>
      <c r="O8" s="56">
        <f t="shared" si="2"/>
        <v>0</v>
      </c>
      <c r="P8" s="57">
        <f t="shared" si="3"/>
        <v>0</v>
      </c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</row>
    <row r="9" spans="1:47" s="48" customFormat="1" ht="15" hidden="1" thickBot="1" x14ac:dyDescent="0.35">
      <c r="A9" s="49" t="s">
        <v>33</v>
      </c>
      <c r="B9" s="58">
        <v>0</v>
      </c>
      <c r="C9" s="35">
        <v>0</v>
      </c>
      <c r="D9" s="51"/>
      <c r="E9" s="37">
        <v>0</v>
      </c>
      <c r="F9" s="52">
        <f t="shared" si="0"/>
        <v>0</v>
      </c>
      <c r="G9" s="41">
        <f>I9-E70-E47-E51-E56-E46-E52</f>
        <v>0</v>
      </c>
      <c r="H9" s="40">
        <v>0</v>
      </c>
      <c r="I9" s="41">
        <f>E88</f>
        <v>0</v>
      </c>
      <c r="J9" s="34">
        <f t="shared" si="1"/>
        <v>0</v>
      </c>
      <c r="K9" s="42"/>
      <c r="L9" s="42"/>
      <c r="M9" s="43">
        <f t="shared" si="4"/>
        <v>0</v>
      </c>
      <c r="N9" s="55">
        <v>14.14</v>
      </c>
      <c r="O9" s="59">
        <f t="shared" si="2"/>
        <v>0</v>
      </c>
      <c r="P9" s="57">
        <f t="shared" si="3"/>
        <v>0</v>
      </c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</row>
    <row r="10" spans="1:47" s="48" customFormat="1" ht="15" thickBot="1" x14ac:dyDescent="0.35">
      <c r="A10" s="49" t="s">
        <v>123</v>
      </c>
      <c r="B10" s="58">
        <v>509.9</v>
      </c>
      <c r="C10" s="35">
        <v>0</v>
      </c>
      <c r="D10" s="51"/>
      <c r="E10" s="40">
        <v>0</v>
      </c>
      <c r="F10" s="52">
        <f t="shared" si="0"/>
        <v>509.9</v>
      </c>
      <c r="G10" s="41">
        <f>I10-E57-E71-E54-E55</f>
        <v>35</v>
      </c>
      <c r="H10" s="40">
        <v>0</v>
      </c>
      <c r="I10" s="41">
        <v>35</v>
      </c>
      <c r="J10" s="34">
        <f t="shared" si="1"/>
        <v>474.9</v>
      </c>
      <c r="K10" s="42">
        <v>560</v>
      </c>
      <c r="L10" s="42">
        <v>490</v>
      </c>
      <c r="M10" s="43">
        <f t="shared" si="4"/>
        <v>35</v>
      </c>
      <c r="N10" s="55">
        <v>12.78</v>
      </c>
      <c r="O10" s="59">
        <f t="shared" si="2"/>
        <v>447.29999999999995</v>
      </c>
      <c r="P10" s="57">
        <f t="shared" si="3"/>
        <v>15.100000000000023</v>
      </c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</row>
    <row r="11" spans="1:47" s="48" customFormat="1" ht="15" thickBot="1" x14ac:dyDescent="0.35">
      <c r="A11" s="49" t="s">
        <v>124</v>
      </c>
      <c r="B11" s="58">
        <v>520.80999999999995</v>
      </c>
      <c r="C11" s="35">
        <v>0</v>
      </c>
      <c r="D11" s="51"/>
      <c r="E11" s="40">
        <v>0</v>
      </c>
      <c r="F11" s="52">
        <f t="shared" si="0"/>
        <v>520.80999999999995</v>
      </c>
      <c r="G11" s="41">
        <f>I11-E72</f>
        <v>3</v>
      </c>
      <c r="H11" s="40">
        <v>0</v>
      </c>
      <c r="I11" s="41">
        <v>3</v>
      </c>
      <c r="J11" s="34">
        <f t="shared" si="1"/>
        <v>517.80999999999995</v>
      </c>
      <c r="K11" s="60">
        <v>525</v>
      </c>
      <c r="L11" s="60">
        <v>520</v>
      </c>
      <c r="M11" s="43">
        <f t="shared" si="4"/>
        <v>3</v>
      </c>
      <c r="N11" s="55">
        <v>12.58</v>
      </c>
      <c r="O11" s="59">
        <f t="shared" si="2"/>
        <v>37.74</v>
      </c>
      <c r="P11" s="57">
        <f t="shared" si="3"/>
        <v>2.1900000000000546</v>
      </c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</row>
    <row r="12" spans="1:47" s="48" customFormat="1" ht="15" hidden="1" thickBot="1" x14ac:dyDescent="0.35">
      <c r="A12" s="49" t="s">
        <v>36</v>
      </c>
      <c r="B12" s="58">
        <v>0</v>
      </c>
      <c r="C12" s="35">
        <v>0</v>
      </c>
      <c r="D12" s="51"/>
      <c r="E12" s="40">
        <v>0</v>
      </c>
      <c r="F12" s="52">
        <f t="shared" si="0"/>
        <v>0</v>
      </c>
      <c r="G12" s="41">
        <v>0</v>
      </c>
      <c r="H12" s="40">
        <v>0</v>
      </c>
      <c r="I12" s="53"/>
      <c r="J12" s="34">
        <f t="shared" si="1"/>
        <v>0</v>
      </c>
      <c r="K12" s="61"/>
      <c r="L12" s="61"/>
      <c r="M12" s="43">
        <f t="shared" si="4"/>
        <v>0</v>
      </c>
      <c r="N12" s="55">
        <v>0</v>
      </c>
      <c r="O12" s="56">
        <f t="shared" si="2"/>
        <v>0</v>
      </c>
      <c r="P12" s="57">
        <f t="shared" si="3"/>
        <v>0</v>
      </c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</row>
    <row r="13" spans="1:47" s="48" customFormat="1" ht="15" thickBot="1" x14ac:dyDescent="0.35">
      <c r="A13" s="62" t="s">
        <v>37</v>
      </c>
      <c r="B13" s="63">
        <v>1081.6199999999999</v>
      </c>
      <c r="C13" s="35">
        <v>0</v>
      </c>
      <c r="D13" s="64"/>
      <c r="E13" s="65">
        <v>0</v>
      </c>
      <c r="F13" s="66">
        <f t="shared" si="0"/>
        <v>1081.6199999999999</v>
      </c>
      <c r="G13" s="67">
        <f>I13-E66-E73</f>
        <v>280</v>
      </c>
      <c r="H13" s="40">
        <v>0</v>
      </c>
      <c r="I13" s="68">
        <v>280</v>
      </c>
      <c r="J13" s="34">
        <f t="shared" si="1"/>
        <v>801.61999999999989</v>
      </c>
      <c r="K13" s="69">
        <v>1449</v>
      </c>
      <c r="L13" s="69">
        <v>1096</v>
      </c>
      <c r="M13" s="70">
        <f t="shared" si="4"/>
        <v>280</v>
      </c>
      <c r="N13" s="71">
        <v>12.18</v>
      </c>
      <c r="O13" s="72">
        <f t="shared" si="2"/>
        <v>3410.4</v>
      </c>
      <c r="P13" s="57">
        <f t="shared" si="3"/>
        <v>294.38000000000011</v>
      </c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</row>
    <row r="14" spans="1:47" s="85" customFormat="1" ht="16.2" thickBot="1" x14ac:dyDescent="0.35">
      <c r="A14" s="73" t="s">
        <v>38</v>
      </c>
      <c r="B14" s="74">
        <f>B7+B8+B9+B10+B11+B12+B13</f>
        <v>3660.5099999999998</v>
      </c>
      <c r="C14" s="75">
        <f>SUM(C7:C13)</f>
        <v>0</v>
      </c>
      <c r="D14" s="76"/>
      <c r="E14" s="77">
        <f>E7+E8+E9+E10+E11+E12+E13</f>
        <v>0</v>
      </c>
      <c r="F14" s="78">
        <f>SUM(F7:F13)</f>
        <v>3660.5099999999998</v>
      </c>
      <c r="G14" s="79">
        <f>SUM(G7:G13)</f>
        <v>718</v>
      </c>
      <c r="H14" s="74">
        <f>H10+H11+H12+H13</f>
        <v>0</v>
      </c>
      <c r="I14" s="80">
        <f>SUM(I7:I13)</f>
        <v>718</v>
      </c>
      <c r="J14" s="74">
        <f>SUM(J7:J13)</f>
        <v>2942.5099999999998</v>
      </c>
      <c r="K14" s="81">
        <f>SUM(K7:K13)</f>
        <v>5386</v>
      </c>
      <c r="L14" s="81"/>
      <c r="M14" s="82">
        <f>SUM(M7:M13)</f>
        <v>718</v>
      </c>
      <c r="N14" s="83"/>
      <c r="O14" s="74">
        <f>SUM(O7:O13)</f>
        <v>5893.84</v>
      </c>
      <c r="P14" s="84"/>
      <c r="Q14" s="84"/>
      <c r="R14" s="84"/>
      <c r="S14" s="84"/>
      <c r="T14" s="84"/>
      <c r="U14" s="84"/>
      <c r="V14" s="84"/>
      <c r="W14" s="84"/>
      <c r="X14" s="84"/>
      <c r="Y14" s="84"/>
      <c r="Z14" s="84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4"/>
      <c r="AN14" s="84"/>
      <c r="AO14" s="84"/>
      <c r="AP14" s="84"/>
      <c r="AQ14" s="84"/>
      <c r="AR14" s="84"/>
      <c r="AS14" s="84"/>
      <c r="AT14" s="84"/>
      <c r="AU14" s="84"/>
    </row>
    <row r="15" spans="1:47" ht="13.8" thickBot="1" x14ac:dyDescent="0.3">
      <c r="A15" s="503"/>
      <c r="B15" s="504"/>
      <c r="C15" s="504"/>
      <c r="D15" s="504"/>
      <c r="E15" s="504"/>
      <c r="F15" s="504"/>
      <c r="G15" s="504"/>
      <c r="H15" s="505"/>
      <c r="I15" s="506"/>
      <c r="J15" s="504"/>
      <c r="K15" s="505"/>
      <c r="L15" s="506"/>
      <c r="M15" s="504"/>
      <c r="N15" s="504"/>
      <c r="O15" s="507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</row>
    <row r="16" spans="1:47" s="32" customFormat="1" ht="24.75" customHeight="1" thickBot="1" x14ac:dyDescent="0.35">
      <c r="A16" s="500" t="s">
        <v>39</v>
      </c>
      <c r="B16" s="508"/>
      <c r="C16" s="86" t="s">
        <v>40</v>
      </c>
      <c r="D16" s="86" t="s">
        <v>41</v>
      </c>
      <c r="E16" s="87" t="s">
        <v>42</v>
      </c>
      <c r="F16" s="88" t="s">
        <v>43</v>
      </c>
      <c r="G16" s="89" t="s">
        <v>44</v>
      </c>
      <c r="H16" s="90" t="s">
        <v>45</v>
      </c>
      <c r="I16" s="91" t="s">
        <v>46</v>
      </c>
      <c r="J16" s="92" t="s">
        <v>47</v>
      </c>
      <c r="K16" s="93" t="s">
        <v>48</v>
      </c>
      <c r="L16" s="429"/>
      <c r="M16" s="430"/>
      <c r="N16" s="94" t="s">
        <v>49</v>
      </c>
      <c r="O16" s="95" t="s">
        <v>50</v>
      </c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</row>
    <row r="17" spans="1:47" ht="13.8" x14ac:dyDescent="0.25">
      <c r="A17" s="96"/>
      <c r="B17" s="23"/>
      <c r="C17" s="97" t="s">
        <v>51</v>
      </c>
      <c r="D17" s="98" t="s">
        <v>31</v>
      </c>
      <c r="E17" s="99">
        <f t="shared" ref="E17:E43" si="5">G17/F17</f>
        <v>0</v>
      </c>
      <c r="F17" s="100">
        <v>6.06</v>
      </c>
      <c r="G17" s="101">
        <v>0</v>
      </c>
      <c r="H17" s="102"/>
      <c r="I17" s="103" t="s">
        <v>52</v>
      </c>
      <c r="J17" s="104">
        <v>423517</v>
      </c>
      <c r="K17" s="104"/>
      <c r="L17" s="509" t="s">
        <v>53</v>
      </c>
      <c r="M17" s="510"/>
      <c r="N17" s="105">
        <f>+M14</f>
        <v>718</v>
      </c>
      <c r="O17" s="106">
        <f>+O14</f>
        <v>5893.84</v>
      </c>
      <c r="P17" s="5" t="s">
        <v>54</v>
      </c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</row>
    <row r="18" spans="1:47" ht="12.75" customHeight="1" x14ac:dyDescent="0.25">
      <c r="A18" s="96"/>
      <c r="B18" s="23"/>
      <c r="C18" s="107" t="s">
        <v>51</v>
      </c>
      <c r="D18" s="108" t="s">
        <v>31</v>
      </c>
      <c r="E18" s="109">
        <f t="shared" si="5"/>
        <v>0</v>
      </c>
      <c r="F18" s="100">
        <v>6.06</v>
      </c>
      <c r="G18" s="101">
        <v>0</v>
      </c>
      <c r="H18" s="102"/>
      <c r="I18" s="110" t="s">
        <v>55</v>
      </c>
      <c r="J18" s="111"/>
      <c r="K18" s="112" t="s">
        <v>56</v>
      </c>
      <c r="L18" s="511" t="s">
        <v>57</v>
      </c>
      <c r="M18" s="512"/>
      <c r="N18" s="113">
        <v>0</v>
      </c>
      <c r="O18" s="114">
        <v>0</v>
      </c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</row>
    <row r="19" spans="1:47" x14ac:dyDescent="0.25">
      <c r="A19" s="96"/>
      <c r="B19" s="23"/>
      <c r="C19" s="107" t="s">
        <v>51</v>
      </c>
      <c r="D19" s="108" t="s">
        <v>31</v>
      </c>
      <c r="E19" s="109">
        <f>G19/F19</f>
        <v>0</v>
      </c>
      <c r="F19" s="100">
        <v>6.06</v>
      </c>
      <c r="G19" s="101">
        <v>0</v>
      </c>
      <c r="H19" s="102"/>
      <c r="I19" s="115"/>
      <c r="J19" s="111"/>
      <c r="K19" s="116" t="s">
        <v>58</v>
      </c>
      <c r="L19" s="511" t="s">
        <v>59</v>
      </c>
      <c r="M19" s="512"/>
      <c r="N19" s="113">
        <v>0</v>
      </c>
      <c r="O19" s="114">
        <v>120.6</v>
      </c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</row>
    <row r="20" spans="1:47" s="23" customFormat="1" ht="12.75" customHeight="1" x14ac:dyDescent="0.25">
      <c r="A20" s="96"/>
      <c r="C20" s="107" t="s">
        <v>51</v>
      </c>
      <c r="D20" s="108" t="s">
        <v>31</v>
      </c>
      <c r="E20" s="109">
        <f t="shared" si="5"/>
        <v>0</v>
      </c>
      <c r="F20" s="100">
        <v>6.06</v>
      </c>
      <c r="G20" s="101">
        <v>0</v>
      </c>
      <c r="H20" s="117"/>
      <c r="I20" s="118"/>
      <c r="J20" s="111"/>
      <c r="K20" s="119"/>
      <c r="L20" s="513" t="s">
        <v>60</v>
      </c>
      <c r="M20" s="514"/>
      <c r="N20" s="113">
        <v>0</v>
      </c>
      <c r="O20" s="114">
        <v>1721.68</v>
      </c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</row>
    <row r="21" spans="1:47" s="23" customFormat="1" ht="12.75" customHeight="1" x14ac:dyDescent="0.25">
      <c r="A21" s="96"/>
      <c r="C21" s="107" t="s">
        <v>51</v>
      </c>
      <c r="D21" s="108" t="s">
        <v>31</v>
      </c>
      <c r="E21" s="109">
        <f t="shared" si="5"/>
        <v>0</v>
      </c>
      <c r="F21" s="100">
        <v>6.06</v>
      </c>
      <c r="G21" s="101">
        <v>0</v>
      </c>
      <c r="H21" s="117"/>
      <c r="I21" s="120"/>
      <c r="J21" s="121"/>
      <c r="K21" s="119"/>
      <c r="L21" s="513" t="s">
        <v>61</v>
      </c>
      <c r="M21" s="514"/>
      <c r="N21" s="122">
        <v>0</v>
      </c>
      <c r="O21" s="114">
        <v>0</v>
      </c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</row>
    <row r="22" spans="1:47" s="23" customFormat="1" ht="16.5" customHeight="1" thickBot="1" x14ac:dyDescent="0.3">
      <c r="A22" s="96"/>
      <c r="C22" s="107" t="s">
        <v>51</v>
      </c>
      <c r="D22" s="108" t="s">
        <v>31</v>
      </c>
      <c r="E22" s="109">
        <f t="shared" si="5"/>
        <v>0</v>
      </c>
      <c r="F22" s="100">
        <v>6.06</v>
      </c>
      <c r="G22" s="101">
        <v>0</v>
      </c>
      <c r="H22" s="117"/>
      <c r="I22" s="123"/>
      <c r="J22" s="124"/>
      <c r="K22" s="125"/>
      <c r="L22" s="472" t="s">
        <v>62</v>
      </c>
      <c r="M22" s="473"/>
      <c r="N22" s="122">
        <v>0</v>
      </c>
      <c r="O22" s="114">
        <v>0</v>
      </c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</row>
    <row r="23" spans="1:47" s="23" customFormat="1" ht="13.5" customHeight="1" x14ac:dyDescent="0.25">
      <c r="A23" s="96"/>
      <c r="C23" s="107" t="s">
        <v>51</v>
      </c>
      <c r="D23" s="108" t="s">
        <v>31</v>
      </c>
      <c r="E23" s="109">
        <f t="shared" si="5"/>
        <v>0</v>
      </c>
      <c r="F23" s="100">
        <v>6.06</v>
      </c>
      <c r="G23" s="101">
        <v>0</v>
      </c>
      <c r="H23" s="117"/>
      <c r="I23" s="488"/>
      <c r="J23" s="489"/>
      <c r="K23" s="126"/>
      <c r="L23" s="472" t="s">
        <v>63</v>
      </c>
      <c r="M23" s="473"/>
      <c r="N23" s="122">
        <v>0</v>
      </c>
      <c r="O23" s="114">
        <v>0</v>
      </c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</row>
    <row r="24" spans="1:47" s="23" customFormat="1" ht="13.5" customHeight="1" thickBot="1" x14ac:dyDescent="0.3">
      <c r="A24" s="96"/>
      <c r="C24" s="107" t="s">
        <v>51</v>
      </c>
      <c r="D24" s="108" t="s">
        <v>31</v>
      </c>
      <c r="E24" s="109">
        <f t="shared" si="5"/>
        <v>0</v>
      </c>
      <c r="F24" s="100">
        <v>6.06</v>
      </c>
      <c r="G24" s="127">
        <v>0</v>
      </c>
      <c r="H24" s="117"/>
      <c r="I24" s="490" t="s">
        <v>64</v>
      </c>
      <c r="J24" s="491"/>
      <c r="K24" s="128"/>
      <c r="L24" s="492" t="s">
        <v>121</v>
      </c>
      <c r="M24" s="493"/>
      <c r="N24" s="122">
        <v>0</v>
      </c>
      <c r="O24" s="114">
        <v>0</v>
      </c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</row>
    <row r="25" spans="1:47" s="23" customFormat="1" ht="15" customHeight="1" x14ac:dyDescent="0.25">
      <c r="A25" s="96"/>
      <c r="C25" s="107" t="s">
        <v>51</v>
      </c>
      <c r="D25" s="108" t="s">
        <v>31</v>
      </c>
      <c r="E25" s="109">
        <f t="shared" si="5"/>
        <v>0</v>
      </c>
      <c r="F25" s="100">
        <v>6.06</v>
      </c>
      <c r="G25" s="101">
        <v>0</v>
      </c>
      <c r="H25" s="129"/>
      <c r="I25" s="130" t="s">
        <v>65</v>
      </c>
      <c r="J25" s="131">
        <v>0</v>
      </c>
      <c r="K25" s="126"/>
      <c r="L25" s="494" t="s">
        <v>66</v>
      </c>
      <c r="M25" s="495"/>
      <c r="N25" s="122">
        <v>0</v>
      </c>
      <c r="O25" s="114">
        <v>0</v>
      </c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</row>
    <row r="26" spans="1:47" s="23" customFormat="1" x14ac:dyDescent="0.25">
      <c r="A26" s="96"/>
      <c r="C26" s="107" t="s">
        <v>51</v>
      </c>
      <c r="D26" s="108" t="s">
        <v>31</v>
      </c>
      <c r="E26" s="109">
        <f t="shared" si="5"/>
        <v>0</v>
      </c>
      <c r="F26" s="100">
        <v>6.06</v>
      </c>
      <c r="G26" s="101">
        <v>0</v>
      </c>
      <c r="H26" s="129"/>
      <c r="I26" s="130"/>
      <c r="J26" s="131">
        <v>0</v>
      </c>
      <c r="K26" s="126"/>
      <c r="L26" s="496" t="s">
        <v>67</v>
      </c>
      <c r="M26" s="497"/>
      <c r="N26" s="122">
        <v>0</v>
      </c>
      <c r="O26" s="114">
        <v>0</v>
      </c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</row>
    <row r="27" spans="1:47" s="23" customFormat="1" ht="15" customHeight="1" thickBot="1" x14ac:dyDescent="0.3">
      <c r="A27" s="96"/>
      <c r="C27" s="107" t="s">
        <v>51</v>
      </c>
      <c r="D27" s="108" t="s">
        <v>31</v>
      </c>
      <c r="E27" s="109">
        <f>G27/F27</f>
        <v>0</v>
      </c>
      <c r="F27" s="100">
        <v>6.06</v>
      </c>
      <c r="G27" s="101">
        <v>0</v>
      </c>
      <c r="H27" s="129"/>
      <c r="I27" s="132" t="s">
        <v>68</v>
      </c>
      <c r="J27" s="133">
        <v>0</v>
      </c>
      <c r="K27" s="134"/>
      <c r="L27" s="496" t="s">
        <v>69</v>
      </c>
      <c r="M27" s="497"/>
      <c r="N27" s="122">
        <v>0</v>
      </c>
      <c r="O27" s="114">
        <v>0</v>
      </c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</row>
    <row r="28" spans="1:47" s="23" customFormat="1" ht="15" customHeight="1" thickBot="1" x14ac:dyDescent="0.3">
      <c r="A28" s="96"/>
      <c r="C28" s="107" t="s">
        <v>51</v>
      </c>
      <c r="D28" s="108" t="s">
        <v>31</v>
      </c>
      <c r="E28" s="109">
        <f t="shared" si="5"/>
        <v>0</v>
      </c>
      <c r="F28" s="100">
        <v>6.06</v>
      </c>
      <c r="G28" s="101">
        <v>0</v>
      </c>
      <c r="H28" s="135"/>
      <c r="I28" s="136" t="s">
        <v>70</v>
      </c>
      <c r="J28" s="137">
        <v>0</v>
      </c>
      <c r="K28" s="126"/>
      <c r="L28" s="472" t="s">
        <v>71</v>
      </c>
      <c r="M28" s="473"/>
      <c r="N28" s="122">
        <v>0</v>
      </c>
      <c r="O28" s="114">
        <v>0</v>
      </c>
      <c r="P28" s="138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139"/>
    </row>
    <row r="29" spans="1:47" s="23" customFormat="1" ht="13.5" customHeight="1" thickBot="1" x14ac:dyDescent="0.3">
      <c r="A29" s="96"/>
      <c r="C29" s="107" t="s">
        <v>51</v>
      </c>
      <c r="D29" s="108" t="s">
        <v>31</v>
      </c>
      <c r="E29" s="109">
        <f t="shared" si="5"/>
        <v>0</v>
      </c>
      <c r="F29" s="100">
        <v>6.06</v>
      </c>
      <c r="G29" s="101">
        <v>0</v>
      </c>
      <c r="H29" s="135"/>
      <c r="I29" s="425"/>
      <c r="J29" s="426"/>
      <c r="K29" s="128"/>
      <c r="L29" s="472" t="s">
        <v>72</v>
      </c>
      <c r="M29" s="473"/>
      <c r="N29" s="122">
        <v>0</v>
      </c>
      <c r="O29" s="114">
        <v>0</v>
      </c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140"/>
    </row>
    <row r="30" spans="1:47" s="23" customFormat="1" ht="14.4" x14ac:dyDescent="0.3">
      <c r="A30" s="96"/>
      <c r="C30" s="107" t="s">
        <v>51</v>
      </c>
      <c r="D30" s="108" t="s">
        <v>31</v>
      </c>
      <c r="E30" s="109">
        <f t="shared" si="5"/>
        <v>0</v>
      </c>
      <c r="F30" s="100">
        <v>6.06</v>
      </c>
      <c r="G30" s="101">
        <v>0</v>
      </c>
      <c r="H30" s="108"/>
      <c r="I30" s="141"/>
      <c r="J30" s="142"/>
      <c r="K30" s="143"/>
      <c r="L30" s="498" t="s">
        <v>73</v>
      </c>
      <c r="M30" s="499"/>
      <c r="N30" s="122">
        <v>0</v>
      </c>
      <c r="O30" s="114">
        <v>0</v>
      </c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140"/>
    </row>
    <row r="31" spans="1:47" s="23" customFormat="1" x14ac:dyDescent="0.25">
      <c r="A31" s="476"/>
      <c r="B31" s="477"/>
      <c r="C31" s="107" t="s">
        <v>51</v>
      </c>
      <c r="D31" s="108" t="s">
        <v>31</v>
      </c>
      <c r="E31" s="109">
        <f t="shared" si="5"/>
        <v>0</v>
      </c>
      <c r="F31" s="100">
        <v>6.06</v>
      </c>
      <c r="G31" s="101">
        <v>0</v>
      </c>
      <c r="H31" s="108"/>
      <c r="I31" s="130"/>
      <c r="J31" s="144"/>
      <c r="K31" s="145"/>
      <c r="L31" s="146" t="s">
        <v>74</v>
      </c>
      <c r="M31" s="147"/>
      <c r="N31" s="122">
        <v>0</v>
      </c>
      <c r="O31" s="114">
        <v>0</v>
      </c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140"/>
    </row>
    <row r="32" spans="1:47" s="23" customFormat="1" x14ac:dyDescent="0.25">
      <c r="A32" s="148" t="s">
        <v>75</v>
      </c>
      <c r="B32" s="149"/>
      <c r="C32" s="107" t="s">
        <v>51</v>
      </c>
      <c r="D32" s="108" t="s">
        <v>31</v>
      </c>
      <c r="E32" s="109">
        <f t="shared" si="5"/>
        <v>0</v>
      </c>
      <c r="F32" s="100">
        <v>6.06</v>
      </c>
      <c r="G32" s="101">
        <v>0</v>
      </c>
      <c r="H32" s="135"/>
      <c r="I32" s="96"/>
      <c r="J32" s="150"/>
      <c r="K32" s="151"/>
      <c r="L32" s="146" t="s">
        <v>76</v>
      </c>
      <c r="M32" s="152"/>
      <c r="N32" s="122">
        <v>0</v>
      </c>
      <c r="O32" s="114">
        <v>52.6</v>
      </c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140"/>
    </row>
    <row r="33" spans="1:47" s="23" customFormat="1" x14ac:dyDescent="0.25">
      <c r="A33" s="148" t="s">
        <v>75</v>
      </c>
      <c r="B33" s="149"/>
      <c r="C33" s="107" t="s">
        <v>51</v>
      </c>
      <c r="D33" s="108" t="s">
        <v>31</v>
      </c>
      <c r="E33" s="109">
        <f t="shared" si="5"/>
        <v>0</v>
      </c>
      <c r="F33" s="100">
        <v>6.06</v>
      </c>
      <c r="G33" s="101">
        <v>0</v>
      </c>
      <c r="H33" s="108"/>
      <c r="I33" s="96"/>
      <c r="J33" s="150"/>
      <c r="K33" s="151"/>
      <c r="L33" s="146" t="s">
        <v>77</v>
      </c>
      <c r="M33" s="152"/>
      <c r="N33" s="122">
        <v>0</v>
      </c>
      <c r="O33" s="114">
        <v>0</v>
      </c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140"/>
    </row>
    <row r="34" spans="1:47" s="23" customFormat="1" x14ac:dyDescent="0.25">
      <c r="A34" s="148" t="s">
        <v>75</v>
      </c>
      <c r="B34" s="149"/>
      <c r="C34" s="107" t="s">
        <v>51</v>
      </c>
      <c r="D34" s="108" t="s">
        <v>31</v>
      </c>
      <c r="E34" s="109">
        <f t="shared" si="5"/>
        <v>0</v>
      </c>
      <c r="F34" s="100">
        <v>6.06</v>
      </c>
      <c r="G34" s="101">
        <v>0</v>
      </c>
      <c r="H34" s="108"/>
      <c r="I34" s="96"/>
      <c r="J34" s="150"/>
      <c r="K34" s="151"/>
      <c r="L34" s="146" t="s">
        <v>78</v>
      </c>
      <c r="M34" s="152"/>
      <c r="N34" s="122">
        <v>0</v>
      </c>
      <c r="O34" s="114">
        <v>0</v>
      </c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140"/>
    </row>
    <row r="35" spans="1:47" s="23" customFormat="1" ht="12.75" customHeight="1" x14ac:dyDescent="0.25">
      <c r="A35" s="148" t="s">
        <v>75</v>
      </c>
      <c r="B35" s="149"/>
      <c r="C35" s="107" t="s">
        <v>51</v>
      </c>
      <c r="D35" s="108" t="s">
        <v>31</v>
      </c>
      <c r="E35" s="109">
        <f t="shared" si="5"/>
        <v>0</v>
      </c>
      <c r="F35" s="100">
        <v>6.06</v>
      </c>
      <c r="G35" s="101">
        <v>0</v>
      </c>
      <c r="H35" s="108"/>
      <c r="I35" s="96"/>
      <c r="J35" s="150"/>
      <c r="K35" s="151"/>
      <c r="L35" s="472" t="s">
        <v>79</v>
      </c>
      <c r="M35" s="473"/>
      <c r="N35" s="122">
        <v>0</v>
      </c>
      <c r="O35" s="114">
        <v>0</v>
      </c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140"/>
    </row>
    <row r="36" spans="1:47" s="23" customFormat="1" x14ac:dyDescent="0.25">
      <c r="A36" s="148"/>
      <c r="B36" s="149"/>
      <c r="C36" s="107" t="s">
        <v>51</v>
      </c>
      <c r="D36" s="108" t="s">
        <v>31</v>
      </c>
      <c r="E36" s="109">
        <f t="shared" si="5"/>
        <v>0</v>
      </c>
      <c r="F36" s="100">
        <v>6.06</v>
      </c>
      <c r="G36" s="101">
        <v>0</v>
      </c>
      <c r="H36" s="108"/>
      <c r="I36" s="96"/>
      <c r="J36" s="150"/>
      <c r="K36" s="151"/>
      <c r="L36" s="474" t="s">
        <v>120</v>
      </c>
      <c r="M36" s="475"/>
      <c r="N36" s="122">
        <v>0</v>
      </c>
      <c r="O36" s="114">
        <v>0</v>
      </c>
      <c r="P36" s="153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140"/>
    </row>
    <row r="37" spans="1:47" s="23" customFormat="1" x14ac:dyDescent="0.25">
      <c r="A37" s="148" t="s">
        <v>75</v>
      </c>
      <c r="B37" s="149"/>
      <c r="C37" s="107" t="s">
        <v>51</v>
      </c>
      <c r="D37" s="108" t="s">
        <v>31</v>
      </c>
      <c r="E37" s="109">
        <f t="shared" si="5"/>
        <v>0</v>
      </c>
      <c r="F37" s="100">
        <v>6.06</v>
      </c>
      <c r="G37" s="101">
        <v>0</v>
      </c>
      <c r="H37" s="154"/>
      <c r="I37" s="96"/>
      <c r="J37" s="150"/>
      <c r="K37" s="151"/>
      <c r="L37" s="146" t="s">
        <v>122</v>
      </c>
      <c r="M37" s="152"/>
      <c r="N37" s="122">
        <v>0</v>
      </c>
      <c r="O37" s="114">
        <v>35</v>
      </c>
      <c r="P37" s="138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140"/>
    </row>
    <row r="38" spans="1:47" s="23" customFormat="1" x14ac:dyDescent="0.25">
      <c r="A38" s="148"/>
      <c r="B38" s="149"/>
      <c r="C38" s="107" t="s">
        <v>51</v>
      </c>
      <c r="D38" s="108" t="s">
        <v>31</v>
      </c>
      <c r="E38" s="109">
        <f>G38/F38</f>
        <v>0</v>
      </c>
      <c r="F38" s="100">
        <v>6.06</v>
      </c>
      <c r="G38" s="101">
        <v>0</v>
      </c>
      <c r="H38" s="108"/>
      <c r="I38" s="130"/>
      <c r="J38" s="144"/>
      <c r="K38" s="155"/>
      <c r="L38" s="146" t="s">
        <v>80</v>
      </c>
      <c r="M38" s="152"/>
      <c r="N38" s="122">
        <v>0</v>
      </c>
      <c r="O38" s="114">
        <v>0</v>
      </c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140"/>
    </row>
    <row r="39" spans="1:47" s="23" customFormat="1" ht="13.8" thickBot="1" x14ac:dyDescent="0.3">
      <c r="A39" s="148"/>
      <c r="B39" s="149"/>
      <c r="C39" s="107" t="s">
        <v>51</v>
      </c>
      <c r="D39" s="108" t="s">
        <v>31</v>
      </c>
      <c r="E39" s="109">
        <f t="shared" si="5"/>
        <v>0</v>
      </c>
      <c r="F39" s="100">
        <v>6.06</v>
      </c>
      <c r="G39" s="101">
        <v>0</v>
      </c>
      <c r="H39" s="156"/>
      <c r="I39" s="157"/>
      <c r="J39" s="158"/>
      <c r="K39" s="159"/>
      <c r="L39" s="160"/>
      <c r="M39" s="161"/>
      <c r="N39" s="122">
        <v>0</v>
      </c>
      <c r="O39" s="114">
        <v>0</v>
      </c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140"/>
    </row>
    <row r="40" spans="1:47" s="23" customFormat="1" ht="15.75" customHeight="1" thickBot="1" x14ac:dyDescent="0.3">
      <c r="A40" s="476"/>
      <c r="B40" s="477"/>
      <c r="C40" s="107" t="s">
        <v>51</v>
      </c>
      <c r="D40" s="108" t="s">
        <v>31</v>
      </c>
      <c r="E40" s="109">
        <f t="shared" si="5"/>
        <v>0</v>
      </c>
      <c r="F40" s="100">
        <v>6.06</v>
      </c>
      <c r="G40" s="101">
        <v>0</v>
      </c>
      <c r="H40" s="108"/>
      <c r="I40" s="136"/>
      <c r="J40" s="137"/>
      <c r="K40" s="22"/>
      <c r="L40" s="478" t="s">
        <v>81</v>
      </c>
      <c r="M40" s="479"/>
      <c r="N40" s="122">
        <v>0</v>
      </c>
      <c r="O40" s="162">
        <f>O17-O18-O19-O20-O21-O22-O23-O24-O25-O26-O27-O28-O29-O30-O31-O32-O33-O34-O35-O36-O37-O38-O39</f>
        <v>3963.9599999999996</v>
      </c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140"/>
    </row>
    <row r="41" spans="1:47" ht="13.5" customHeight="1" thickBot="1" x14ac:dyDescent="0.3">
      <c r="A41" s="476"/>
      <c r="B41" s="477"/>
      <c r="C41" s="107" t="s">
        <v>51</v>
      </c>
      <c r="D41" s="108" t="s">
        <v>31</v>
      </c>
      <c r="E41" s="109">
        <f>G41/F41</f>
        <v>0</v>
      </c>
      <c r="F41" s="100">
        <v>6.06</v>
      </c>
      <c r="G41" s="101">
        <v>0</v>
      </c>
      <c r="H41" s="163"/>
      <c r="I41" s="425" t="s">
        <v>82</v>
      </c>
      <c r="J41" s="426"/>
      <c r="K41" s="429" t="s">
        <v>83</v>
      </c>
      <c r="L41" s="480"/>
      <c r="M41" s="480"/>
      <c r="N41" s="480"/>
      <c r="O41" s="430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130"/>
    </row>
    <row r="42" spans="1:47" ht="13.8" thickBot="1" x14ac:dyDescent="0.3">
      <c r="A42" s="481" t="s">
        <v>75</v>
      </c>
      <c r="B42" s="482"/>
      <c r="C42" s="107" t="s">
        <v>51</v>
      </c>
      <c r="D42" s="108" t="s">
        <v>31</v>
      </c>
      <c r="E42" s="109">
        <f t="shared" si="5"/>
        <v>0</v>
      </c>
      <c r="F42" s="100">
        <v>6.06</v>
      </c>
      <c r="G42" s="101">
        <v>0</v>
      </c>
      <c r="H42" s="164"/>
      <c r="I42" s="141" t="s">
        <v>84</v>
      </c>
      <c r="J42" s="165">
        <v>0</v>
      </c>
      <c r="K42" s="166"/>
      <c r="L42" s="167"/>
      <c r="M42" s="167"/>
      <c r="N42" s="167"/>
      <c r="O42" s="168"/>
      <c r="P42" s="169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130"/>
    </row>
    <row r="43" spans="1:47" ht="13.8" thickBot="1" x14ac:dyDescent="0.3">
      <c r="A43" s="96" t="s">
        <v>85</v>
      </c>
      <c r="B43" s="23"/>
      <c r="C43" s="107" t="s">
        <v>51</v>
      </c>
      <c r="D43" s="108" t="s">
        <v>31</v>
      </c>
      <c r="E43" s="109">
        <f t="shared" si="5"/>
        <v>0</v>
      </c>
      <c r="F43" s="100">
        <v>6.06</v>
      </c>
      <c r="G43" s="101">
        <v>0</v>
      </c>
      <c r="H43" s="170"/>
      <c r="I43" s="170" t="s">
        <v>65</v>
      </c>
      <c r="J43" s="171">
        <v>194.9</v>
      </c>
      <c r="K43" s="165">
        <v>194.4</v>
      </c>
      <c r="L43" s="18"/>
      <c r="M43" s="172"/>
      <c r="N43" s="18"/>
      <c r="O43" s="19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130"/>
    </row>
    <row r="44" spans="1:47" ht="13.8" thickBot="1" x14ac:dyDescent="0.3">
      <c r="A44" s="96"/>
      <c r="B44" s="23"/>
      <c r="C44" s="107" t="s">
        <v>51</v>
      </c>
      <c r="D44" s="108" t="s">
        <v>31</v>
      </c>
      <c r="E44" s="109">
        <f>G44/F44</f>
        <v>0</v>
      </c>
      <c r="F44" s="100">
        <v>6.06</v>
      </c>
      <c r="G44" s="101">
        <v>0</v>
      </c>
      <c r="H44" s="173">
        <v>43901</v>
      </c>
      <c r="I44" s="174">
        <v>194.9</v>
      </c>
      <c r="J44" s="175">
        <v>0</v>
      </c>
      <c r="K44" s="86" t="s">
        <v>41</v>
      </c>
      <c r="L44" s="87" t="s">
        <v>86</v>
      </c>
      <c r="M44" s="176" t="s">
        <v>87</v>
      </c>
      <c r="N44" s="177" t="s">
        <v>88</v>
      </c>
      <c r="O44" s="86" t="s">
        <v>89</v>
      </c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130"/>
    </row>
    <row r="45" spans="1:47" ht="14.4" thickBot="1" x14ac:dyDescent="0.3">
      <c r="A45" s="483" t="s">
        <v>90</v>
      </c>
      <c r="B45" s="484"/>
      <c r="C45" s="484"/>
      <c r="D45" s="485"/>
      <c r="E45" s="178">
        <f>+E17+E18+E19+E20+E21+E22+E23+E24+E25+E26+E27+E28+E29+E30+E31+E38+E39+E40+E41+E44</f>
        <v>0</v>
      </c>
      <c r="F45" s="179"/>
      <c r="G45" s="178">
        <f>SUM(G17:G44)</f>
        <v>0</v>
      </c>
      <c r="H45" s="170"/>
      <c r="I45" s="180">
        <v>6.7</v>
      </c>
      <c r="J45" s="175">
        <v>0</v>
      </c>
      <c r="K45" s="166" t="s">
        <v>31</v>
      </c>
      <c r="L45" s="181"/>
      <c r="M45" s="181"/>
      <c r="N45" s="182"/>
      <c r="O45" s="183"/>
      <c r="P45" s="22"/>
      <c r="Q45" s="5" t="s">
        <v>56</v>
      </c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130"/>
    </row>
    <row r="46" spans="1:47" ht="14.4" thickBot="1" x14ac:dyDescent="0.3">
      <c r="A46" s="184"/>
      <c r="B46" s="185"/>
      <c r="C46" s="186" t="s">
        <v>51</v>
      </c>
      <c r="D46" s="98">
        <v>95</v>
      </c>
      <c r="E46" s="187">
        <f>G46/F46</f>
        <v>0</v>
      </c>
      <c r="F46" s="100">
        <v>14.19</v>
      </c>
      <c r="G46" s="188">
        <v>0</v>
      </c>
      <c r="H46" s="173"/>
      <c r="I46" s="189" t="s">
        <v>68</v>
      </c>
      <c r="J46" s="190">
        <v>0</v>
      </c>
      <c r="K46" s="166" t="s">
        <v>31</v>
      </c>
      <c r="L46" s="181"/>
      <c r="M46" s="181"/>
      <c r="N46" s="182"/>
      <c r="O46" s="183"/>
      <c r="P46" s="22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130"/>
    </row>
    <row r="47" spans="1:47" ht="14.4" thickBot="1" x14ac:dyDescent="0.3">
      <c r="A47" s="96"/>
      <c r="B47" s="23"/>
      <c r="C47" s="107" t="s">
        <v>51</v>
      </c>
      <c r="D47" s="108">
        <v>95</v>
      </c>
      <c r="E47" s="191">
        <f t="shared" ref="E47:E57" si="6">G47/F47</f>
        <v>0</v>
      </c>
      <c r="F47" s="100">
        <v>14.19</v>
      </c>
      <c r="G47" s="192">
        <v>0</v>
      </c>
      <c r="H47" s="170" t="s">
        <v>91</v>
      </c>
      <c r="I47" s="193" t="s">
        <v>92</v>
      </c>
      <c r="J47" s="194">
        <f>J43+J45-J46</f>
        <v>194.9</v>
      </c>
      <c r="K47" s="166" t="s">
        <v>34</v>
      </c>
      <c r="L47" s="195"/>
      <c r="M47" s="196"/>
      <c r="N47" s="197"/>
      <c r="O47" s="198"/>
      <c r="P47" s="22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130"/>
    </row>
    <row r="48" spans="1:47" x14ac:dyDescent="0.25">
      <c r="A48" s="96" t="s">
        <v>75</v>
      </c>
      <c r="B48" s="23"/>
      <c r="C48" s="107" t="s">
        <v>51</v>
      </c>
      <c r="D48" s="108">
        <v>90</v>
      </c>
      <c r="E48" s="191">
        <f t="shared" si="6"/>
        <v>0</v>
      </c>
      <c r="F48" s="100">
        <v>14.19</v>
      </c>
      <c r="G48" s="192">
        <v>0</v>
      </c>
      <c r="H48" s="199"/>
      <c r="I48" s="200"/>
      <c r="J48" s="201"/>
      <c r="K48" s="166" t="s">
        <v>35</v>
      </c>
      <c r="L48" s="202"/>
      <c r="M48" s="203"/>
      <c r="N48" s="197"/>
      <c r="O48" s="203"/>
      <c r="P48" s="22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130"/>
    </row>
    <row r="49" spans="1:47" x14ac:dyDescent="0.25">
      <c r="A49" s="96"/>
      <c r="B49" s="23"/>
      <c r="C49" s="107" t="s">
        <v>51</v>
      </c>
      <c r="D49" s="108">
        <v>90</v>
      </c>
      <c r="E49" s="191">
        <f t="shared" si="6"/>
        <v>0</v>
      </c>
      <c r="F49" s="100">
        <v>14.19</v>
      </c>
      <c r="G49" s="192">
        <v>0</v>
      </c>
      <c r="H49" s="199"/>
      <c r="I49" s="200"/>
      <c r="J49" s="201"/>
      <c r="K49" s="204"/>
      <c r="L49" s="195"/>
      <c r="M49" s="196"/>
      <c r="N49" s="182"/>
      <c r="O49" s="205"/>
      <c r="P49" s="22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130"/>
    </row>
    <row r="50" spans="1:47" ht="13.8" thickBot="1" x14ac:dyDescent="0.3">
      <c r="A50" s="206" t="s">
        <v>75</v>
      </c>
      <c r="B50" s="23"/>
      <c r="C50" s="107" t="s">
        <v>51</v>
      </c>
      <c r="D50" s="108">
        <v>90</v>
      </c>
      <c r="E50" s="191">
        <f t="shared" si="6"/>
        <v>0</v>
      </c>
      <c r="F50" s="100">
        <v>14.19</v>
      </c>
      <c r="G50" s="192">
        <v>0</v>
      </c>
      <c r="H50" s="199"/>
      <c r="I50" s="200"/>
      <c r="J50" s="201"/>
      <c r="K50" s="204" t="s">
        <v>93</v>
      </c>
      <c r="L50" s="195"/>
      <c r="M50" s="196"/>
      <c r="N50" s="197"/>
      <c r="O50" s="198"/>
      <c r="P50" s="22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130"/>
    </row>
    <row r="51" spans="1:47" ht="13.5" customHeight="1" x14ac:dyDescent="0.25">
      <c r="A51" s="96"/>
      <c r="B51" s="23"/>
      <c r="C51" s="107" t="s">
        <v>51</v>
      </c>
      <c r="D51" s="108">
        <v>95</v>
      </c>
      <c r="E51" s="191">
        <f>G51/F51</f>
        <v>0</v>
      </c>
      <c r="F51" s="100">
        <v>14.19</v>
      </c>
      <c r="G51" s="192">
        <v>0</v>
      </c>
      <c r="H51" s="199"/>
      <c r="I51" s="486" t="s">
        <v>94</v>
      </c>
      <c r="J51" s="487"/>
      <c r="K51" s="204"/>
      <c r="L51" s="207"/>
      <c r="M51" s="197"/>
      <c r="N51" s="197"/>
      <c r="O51" s="197"/>
      <c r="P51" s="22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130"/>
    </row>
    <row r="52" spans="1:47" ht="13.5" customHeight="1" thickBot="1" x14ac:dyDescent="0.3">
      <c r="A52" s="206"/>
      <c r="B52" s="23"/>
      <c r="C52" s="107" t="s">
        <v>51</v>
      </c>
      <c r="D52" s="108">
        <v>95</v>
      </c>
      <c r="E52" s="191">
        <f>G52/F52</f>
        <v>0</v>
      </c>
      <c r="F52" s="100">
        <v>14.19</v>
      </c>
      <c r="G52" s="192">
        <v>0</v>
      </c>
      <c r="H52" s="208"/>
      <c r="I52" s="436"/>
      <c r="J52" s="437"/>
      <c r="K52" s="204" t="s">
        <v>93</v>
      </c>
      <c r="L52" s="195"/>
      <c r="M52" s="197"/>
      <c r="N52" s="197"/>
      <c r="O52" s="209"/>
      <c r="P52" s="22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130"/>
    </row>
    <row r="53" spans="1:47" x14ac:dyDescent="0.25">
      <c r="A53" s="206"/>
      <c r="B53" s="23"/>
      <c r="C53" s="107" t="s">
        <v>51</v>
      </c>
      <c r="D53" s="108">
        <v>90</v>
      </c>
      <c r="E53" s="191">
        <f t="shared" si="6"/>
        <v>0</v>
      </c>
      <c r="F53" s="210">
        <v>15.59</v>
      </c>
      <c r="G53" s="211">
        <v>0</v>
      </c>
      <c r="H53" s="208"/>
      <c r="I53" s="130" t="s">
        <v>70</v>
      </c>
      <c r="J53" s="131"/>
      <c r="K53" s="212"/>
      <c r="L53" s="213"/>
      <c r="M53" s="214"/>
      <c r="N53" s="215"/>
      <c r="O53" s="216"/>
      <c r="P53" s="22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130"/>
    </row>
    <row r="54" spans="1:47" x14ac:dyDescent="0.25">
      <c r="A54" s="470" t="s">
        <v>95</v>
      </c>
      <c r="B54" s="471"/>
      <c r="C54" s="107" t="s">
        <v>51</v>
      </c>
      <c r="D54" s="108">
        <v>90</v>
      </c>
      <c r="E54" s="191">
        <f t="shared" si="6"/>
        <v>0</v>
      </c>
      <c r="F54" s="210">
        <v>12.05</v>
      </c>
      <c r="G54" s="192">
        <v>0</v>
      </c>
      <c r="H54" s="217"/>
      <c r="I54" s="130" t="s">
        <v>65</v>
      </c>
      <c r="J54" s="131"/>
      <c r="K54" s="218"/>
      <c r="L54" s="219"/>
      <c r="M54" s="220"/>
      <c r="N54" s="221"/>
      <c r="O54" s="222"/>
      <c r="P54" s="22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130"/>
    </row>
    <row r="55" spans="1:47" ht="14.4" thickBot="1" x14ac:dyDescent="0.3">
      <c r="A55" s="470"/>
      <c r="B55" s="471"/>
      <c r="C55" s="107" t="s">
        <v>51</v>
      </c>
      <c r="D55" s="108">
        <v>90</v>
      </c>
      <c r="E55" s="191">
        <f t="shared" si="6"/>
        <v>0</v>
      </c>
      <c r="F55" s="210">
        <v>12.29</v>
      </c>
      <c r="G55" s="211">
        <v>0</v>
      </c>
      <c r="H55" s="217"/>
      <c r="I55" s="132" t="s">
        <v>68</v>
      </c>
      <c r="J55" s="223"/>
      <c r="K55" s="224"/>
      <c r="L55" s="219"/>
      <c r="M55" s="214"/>
      <c r="N55" s="215"/>
      <c r="O55" s="22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130"/>
    </row>
    <row r="56" spans="1:47" ht="14.4" thickBot="1" x14ac:dyDescent="0.3">
      <c r="A56" s="464"/>
      <c r="B56" s="465"/>
      <c r="C56" s="226" t="s">
        <v>51</v>
      </c>
      <c r="D56" s="227">
        <v>95</v>
      </c>
      <c r="E56" s="228">
        <f>G56/F56</f>
        <v>0</v>
      </c>
      <c r="F56" s="229">
        <v>14.19</v>
      </c>
      <c r="G56" s="230">
        <v>0</v>
      </c>
      <c r="H56" s="208"/>
      <c r="I56" s="193" t="s">
        <v>70</v>
      </c>
      <c r="J56" s="231">
        <f>J53-J54+J55</f>
        <v>0</v>
      </c>
      <c r="K56" s="232"/>
      <c r="L56" s="233"/>
      <c r="M56" s="234"/>
      <c r="N56" s="235"/>
      <c r="O56" s="236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130"/>
    </row>
    <row r="57" spans="1:47" ht="16.2" thickBot="1" x14ac:dyDescent="0.3">
      <c r="A57" s="237"/>
      <c r="B57" s="238"/>
      <c r="C57" s="239" t="s">
        <v>51</v>
      </c>
      <c r="D57" s="240">
        <v>90</v>
      </c>
      <c r="E57" s="241">
        <f t="shared" si="6"/>
        <v>0</v>
      </c>
      <c r="F57" s="242">
        <v>12.29</v>
      </c>
      <c r="G57" s="243">
        <v>0</v>
      </c>
      <c r="H57" s="244"/>
      <c r="I57" s="429"/>
      <c r="J57" s="430"/>
      <c r="K57" s="245"/>
      <c r="L57" s="466" t="s">
        <v>96</v>
      </c>
      <c r="M57" s="467"/>
      <c r="N57" s="468" t="s">
        <v>97</v>
      </c>
      <c r="O57" s="469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130"/>
    </row>
    <row r="58" spans="1:47" ht="15" thickBot="1" x14ac:dyDescent="0.35">
      <c r="A58" s="451" t="s">
        <v>98</v>
      </c>
      <c r="B58" s="452"/>
      <c r="C58" s="452"/>
      <c r="D58" s="453"/>
      <c r="E58" s="246">
        <f>+E46+E47+E51+E52+E54+E55+E56+E57</f>
        <v>0</v>
      </c>
      <c r="F58" s="247"/>
      <c r="G58" s="248">
        <f>+G46+G47+G51+G52+G54+G55+G56+G57</f>
        <v>0</v>
      </c>
      <c r="H58" s="249"/>
      <c r="I58" s="141"/>
      <c r="J58" s="250"/>
      <c r="K58" s="251"/>
      <c r="L58" s="429"/>
      <c r="M58" s="430"/>
      <c r="N58" s="252" t="s">
        <v>99</v>
      </c>
      <c r="O58" s="253">
        <v>3632.4</v>
      </c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130"/>
    </row>
    <row r="59" spans="1:47" ht="14.4" x14ac:dyDescent="0.3">
      <c r="A59" s="458"/>
      <c r="B59" s="459"/>
      <c r="C59" s="254" t="s">
        <v>51</v>
      </c>
      <c r="D59" s="98" t="s">
        <v>37</v>
      </c>
      <c r="E59" s="255">
        <f t="shared" ref="E59:E65" si="7">+G59/F59</f>
        <v>0</v>
      </c>
      <c r="F59" s="256">
        <v>9.6999999999999993</v>
      </c>
      <c r="G59" s="255">
        <v>0</v>
      </c>
      <c r="H59" s="257"/>
      <c r="I59" s="130"/>
      <c r="J59" s="155"/>
      <c r="K59" s="251"/>
      <c r="L59" s="258" t="s">
        <v>70</v>
      </c>
      <c r="M59" s="142">
        <v>0</v>
      </c>
      <c r="N59" s="259" t="s">
        <v>100</v>
      </c>
      <c r="O59" s="253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130"/>
    </row>
    <row r="60" spans="1:47" ht="13.8" thickBot="1" x14ac:dyDescent="0.3">
      <c r="A60" s="460"/>
      <c r="B60" s="461"/>
      <c r="C60" s="260" t="s">
        <v>51</v>
      </c>
      <c r="D60" s="108" t="s">
        <v>37</v>
      </c>
      <c r="E60" s="255">
        <f t="shared" si="7"/>
        <v>0</v>
      </c>
      <c r="F60" s="261">
        <v>10.09</v>
      </c>
      <c r="G60" s="255">
        <v>0</v>
      </c>
      <c r="H60" s="257"/>
      <c r="I60" s="189"/>
      <c r="J60" s="262"/>
      <c r="K60" s="263"/>
      <c r="L60" s="130" t="s">
        <v>101</v>
      </c>
      <c r="M60" s="144">
        <v>0</v>
      </c>
      <c r="N60" s="259" t="s">
        <v>31</v>
      </c>
      <c r="O60" s="253">
        <v>2522.6</v>
      </c>
      <c r="P60" s="5"/>
      <c r="Q60" s="5" t="s">
        <v>56</v>
      </c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130"/>
    </row>
    <row r="61" spans="1:47" ht="14.4" thickBot="1" x14ac:dyDescent="0.3">
      <c r="A61" s="462"/>
      <c r="B61" s="463"/>
      <c r="C61" s="226" t="s">
        <v>51</v>
      </c>
      <c r="D61" s="108" t="s">
        <v>37</v>
      </c>
      <c r="E61" s="264">
        <f t="shared" si="7"/>
        <v>0</v>
      </c>
      <c r="F61" s="261">
        <v>10.09</v>
      </c>
      <c r="G61" s="264">
        <v>0</v>
      </c>
      <c r="H61" s="265"/>
      <c r="I61" s="193"/>
      <c r="J61" s="194"/>
      <c r="K61" s="251" t="s">
        <v>56</v>
      </c>
      <c r="L61" s="266" t="s">
        <v>102</v>
      </c>
      <c r="M61" s="267">
        <v>0</v>
      </c>
      <c r="N61" s="268"/>
      <c r="O61" s="269"/>
      <c r="P61" s="270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130"/>
    </row>
    <row r="62" spans="1:47" ht="14.4" thickBot="1" x14ac:dyDescent="0.3">
      <c r="A62" s="441"/>
      <c r="B62" s="442"/>
      <c r="C62" s="226" t="s">
        <v>51</v>
      </c>
      <c r="D62" s="227" t="s">
        <v>37</v>
      </c>
      <c r="E62" s="271">
        <f t="shared" si="7"/>
        <v>0</v>
      </c>
      <c r="F62" s="261">
        <v>10.09</v>
      </c>
      <c r="G62" s="271">
        <v>0</v>
      </c>
      <c r="H62" s="272"/>
      <c r="I62" s="429"/>
      <c r="J62" s="430"/>
      <c r="K62" s="251"/>
      <c r="L62" s="193" t="s">
        <v>70</v>
      </c>
      <c r="M62" s="273">
        <f>+M59-M60+M61</f>
        <v>0</v>
      </c>
      <c r="N62" s="274"/>
      <c r="O62" s="269"/>
      <c r="P62" s="270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130"/>
    </row>
    <row r="63" spans="1:47" ht="15" thickBot="1" x14ac:dyDescent="0.35">
      <c r="A63" s="441"/>
      <c r="B63" s="442"/>
      <c r="C63" s="226" t="s">
        <v>51</v>
      </c>
      <c r="D63" s="275" t="s">
        <v>37</v>
      </c>
      <c r="E63" s="276">
        <f t="shared" si="7"/>
        <v>0</v>
      </c>
      <c r="F63" s="261">
        <v>10.09</v>
      </c>
      <c r="G63" s="264">
        <v>0</v>
      </c>
      <c r="H63" s="277"/>
      <c r="I63" s="141"/>
      <c r="J63" s="250"/>
      <c r="K63" s="251"/>
      <c r="L63" s="429"/>
      <c r="M63" s="430"/>
      <c r="N63" s="278"/>
      <c r="O63" s="269"/>
      <c r="P63" s="279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130"/>
    </row>
    <row r="64" spans="1:47" ht="15" thickBot="1" x14ac:dyDescent="0.35">
      <c r="A64" s="441"/>
      <c r="B64" s="442"/>
      <c r="C64" s="226" t="s">
        <v>51</v>
      </c>
      <c r="D64" s="108" t="s">
        <v>37</v>
      </c>
      <c r="E64" s="264">
        <f t="shared" si="7"/>
        <v>0</v>
      </c>
      <c r="F64" s="261">
        <v>10.09</v>
      </c>
      <c r="G64" s="264">
        <v>0</v>
      </c>
      <c r="H64" s="257"/>
      <c r="I64" s="130"/>
      <c r="J64" s="155"/>
      <c r="K64" s="251"/>
      <c r="L64" s="258" t="s">
        <v>70</v>
      </c>
      <c r="M64" s="142">
        <v>0</v>
      </c>
      <c r="N64" s="280" t="s">
        <v>103</v>
      </c>
      <c r="O64" s="281">
        <f>O58+O59+O60</f>
        <v>6155</v>
      </c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130"/>
    </row>
    <row r="65" spans="1:47" ht="13.8" thickBot="1" x14ac:dyDescent="0.3">
      <c r="A65" s="443"/>
      <c r="B65" s="444"/>
      <c r="C65" s="282" t="s">
        <v>51</v>
      </c>
      <c r="D65" s="283" t="s">
        <v>37</v>
      </c>
      <c r="E65" s="284">
        <f t="shared" si="7"/>
        <v>0</v>
      </c>
      <c r="F65" s="285">
        <v>10.09</v>
      </c>
      <c r="G65" s="255">
        <v>0</v>
      </c>
      <c r="H65" s="257"/>
      <c r="I65" s="286"/>
      <c r="J65" s="262"/>
      <c r="K65" s="287"/>
      <c r="L65" s="130" t="s">
        <v>101</v>
      </c>
      <c r="M65" s="144">
        <v>0</v>
      </c>
      <c r="N65" s="445"/>
      <c r="O65" s="446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130"/>
    </row>
    <row r="66" spans="1:47" ht="14.4" thickBot="1" x14ac:dyDescent="0.3">
      <c r="A66" s="451" t="s">
        <v>104</v>
      </c>
      <c r="B66" s="452"/>
      <c r="C66" s="452"/>
      <c r="D66" s="453"/>
      <c r="E66" s="246">
        <f>SUM(E59:E65)</f>
        <v>0</v>
      </c>
      <c r="F66" s="288"/>
      <c r="G66" s="289">
        <f>+G59+G60+G61+G62+G63+G64+G65</f>
        <v>0</v>
      </c>
      <c r="H66" s="290"/>
      <c r="I66" s="193"/>
      <c r="J66" s="194"/>
      <c r="K66" s="251" t="s">
        <v>56</v>
      </c>
      <c r="L66" s="266" t="s">
        <v>102</v>
      </c>
      <c r="M66" s="267">
        <v>0</v>
      </c>
      <c r="N66" s="447"/>
      <c r="O66" s="448"/>
      <c r="P66" s="291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130"/>
    </row>
    <row r="67" spans="1:47" ht="15.75" customHeight="1" thickBot="1" x14ac:dyDescent="0.3">
      <c r="A67" s="433" t="s">
        <v>105</v>
      </c>
      <c r="B67" s="434"/>
      <c r="C67" s="434"/>
      <c r="D67" s="435"/>
      <c r="E67" s="292">
        <f>+E45+E58+E66</f>
        <v>0</v>
      </c>
      <c r="F67" s="293">
        <v>5.1849999999999996</v>
      </c>
      <c r="G67" s="294">
        <v>0</v>
      </c>
      <c r="H67" s="249"/>
      <c r="I67" s="429"/>
      <c r="J67" s="430"/>
      <c r="K67" s="251"/>
      <c r="L67" s="193" t="s">
        <v>70</v>
      </c>
      <c r="M67" s="273">
        <f>+M64-M65+M66</f>
        <v>0</v>
      </c>
      <c r="N67" s="447"/>
      <c r="O67" s="448"/>
      <c r="P67" s="279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130"/>
    </row>
    <row r="68" spans="1:47" ht="15" thickBot="1" x14ac:dyDescent="0.35">
      <c r="A68" s="454" t="s">
        <v>106</v>
      </c>
      <c r="B68" s="455"/>
      <c r="C68" s="295"/>
      <c r="D68" s="296" t="s">
        <v>31</v>
      </c>
      <c r="E68" s="297">
        <f t="shared" ref="E68:E73" si="8">G68/F68</f>
        <v>0</v>
      </c>
      <c r="F68" s="298">
        <v>5.98</v>
      </c>
      <c r="G68" s="299">
        <v>0</v>
      </c>
      <c r="H68" s="300"/>
      <c r="I68" s="141"/>
      <c r="J68" s="250"/>
      <c r="K68" s="251" t="s">
        <v>107</v>
      </c>
      <c r="L68" s="456"/>
      <c r="M68" s="457"/>
      <c r="N68" s="449"/>
      <c r="O68" s="450"/>
      <c r="P68" s="22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130"/>
    </row>
    <row r="69" spans="1:47" ht="13.8" thickBot="1" x14ac:dyDescent="0.3">
      <c r="A69" s="423" t="s">
        <v>106</v>
      </c>
      <c r="B69" s="424"/>
      <c r="C69" s="226"/>
      <c r="D69" s="227">
        <v>97</v>
      </c>
      <c r="E69" s="301">
        <f t="shared" si="8"/>
        <v>0</v>
      </c>
      <c r="F69" s="302">
        <v>15.1</v>
      </c>
      <c r="G69" s="299">
        <v>0</v>
      </c>
      <c r="H69" s="249"/>
      <c r="I69" s="130"/>
      <c r="J69" s="155"/>
      <c r="K69" s="251"/>
      <c r="L69" s="425"/>
      <c r="M69" s="426"/>
      <c r="N69" s="427"/>
      <c r="O69" s="428"/>
      <c r="P69" s="22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130"/>
    </row>
    <row r="70" spans="1:47" ht="15" thickBot="1" x14ac:dyDescent="0.35">
      <c r="A70" s="423" t="s">
        <v>106</v>
      </c>
      <c r="B70" s="424"/>
      <c r="C70" s="107"/>
      <c r="D70" s="227">
        <v>95</v>
      </c>
      <c r="E70" s="303">
        <f t="shared" si="8"/>
        <v>0</v>
      </c>
      <c r="F70" s="302">
        <v>14.19</v>
      </c>
      <c r="G70" s="299">
        <v>0</v>
      </c>
      <c r="H70" s="227"/>
      <c r="I70" s="189"/>
      <c r="J70" s="262"/>
      <c r="K70" s="263"/>
      <c r="L70" s="258" t="s">
        <v>70</v>
      </c>
      <c r="M70" s="142">
        <v>0</v>
      </c>
      <c r="N70" s="304" t="s">
        <v>70</v>
      </c>
      <c r="O70" s="142">
        <v>0</v>
      </c>
      <c r="P70" s="22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130"/>
    </row>
    <row r="71" spans="1:47" ht="14.4" thickBot="1" x14ac:dyDescent="0.3">
      <c r="A71" s="423" t="s">
        <v>106</v>
      </c>
      <c r="B71" s="424"/>
      <c r="C71" s="305"/>
      <c r="D71" s="306">
        <v>90</v>
      </c>
      <c r="E71" s="303">
        <f t="shared" si="8"/>
        <v>0</v>
      </c>
      <c r="F71" s="307">
        <v>11.97</v>
      </c>
      <c r="G71" s="299">
        <v>0</v>
      </c>
      <c r="H71" s="108"/>
      <c r="I71" s="308"/>
      <c r="J71" s="309"/>
      <c r="K71" s="251"/>
      <c r="L71" s="130" t="s">
        <v>65</v>
      </c>
      <c r="M71" s="144">
        <v>0</v>
      </c>
      <c r="N71" s="310" t="s">
        <v>65</v>
      </c>
      <c r="O71" s="144">
        <v>0</v>
      </c>
      <c r="P71" s="22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130"/>
    </row>
    <row r="72" spans="1:47" ht="13.8" thickBot="1" x14ac:dyDescent="0.3">
      <c r="A72" s="423" t="s">
        <v>106</v>
      </c>
      <c r="B72" s="424"/>
      <c r="C72" s="311"/>
      <c r="D72" s="227">
        <v>84</v>
      </c>
      <c r="E72" s="303">
        <f t="shared" si="8"/>
        <v>0</v>
      </c>
      <c r="F72" s="302">
        <v>11.3</v>
      </c>
      <c r="G72" s="299">
        <v>0</v>
      </c>
      <c r="H72" s="108"/>
      <c r="I72" s="429"/>
      <c r="J72" s="430"/>
      <c r="K72" s="251"/>
      <c r="L72" s="312" t="s">
        <v>108</v>
      </c>
      <c r="M72" s="267">
        <v>0</v>
      </c>
      <c r="N72" s="313" t="s">
        <v>68</v>
      </c>
      <c r="O72" s="314">
        <v>0</v>
      </c>
      <c r="P72" s="31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130"/>
    </row>
    <row r="73" spans="1:47" ht="15" thickBot="1" x14ac:dyDescent="0.35">
      <c r="A73" s="431" t="s">
        <v>106</v>
      </c>
      <c r="B73" s="432"/>
      <c r="C73" s="316"/>
      <c r="D73" s="240" t="s">
        <v>37</v>
      </c>
      <c r="E73" s="303">
        <f t="shared" si="8"/>
        <v>0</v>
      </c>
      <c r="F73" s="317">
        <v>9.3800000000000008</v>
      </c>
      <c r="G73" s="318">
        <v>0</v>
      </c>
      <c r="H73" s="265"/>
      <c r="I73" s="141"/>
      <c r="J73" s="250"/>
      <c r="K73" s="251"/>
      <c r="L73" s="308" t="s">
        <v>70</v>
      </c>
      <c r="M73" s="319">
        <f>+M70-M71+M72</f>
        <v>0</v>
      </c>
      <c r="N73" s="320" t="s">
        <v>70</v>
      </c>
      <c r="O73" s="319">
        <f>+O70+O71-O72</f>
        <v>0</v>
      </c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130"/>
    </row>
    <row r="74" spans="1:47" ht="13.8" thickBot="1" x14ac:dyDescent="0.3">
      <c r="A74" s="433"/>
      <c r="B74" s="434"/>
      <c r="C74" s="434"/>
      <c r="D74" s="435"/>
      <c r="E74" s="321">
        <f>+E68+E69+E70+E71+E72+E73</f>
        <v>0</v>
      </c>
      <c r="F74" s="322"/>
      <c r="G74" s="321">
        <f>+G68+G69+G70+G71+G72+G73</f>
        <v>0</v>
      </c>
      <c r="H74" s="265"/>
      <c r="I74" s="130"/>
      <c r="J74" s="155"/>
      <c r="K74" s="251"/>
      <c r="L74" s="436"/>
      <c r="M74" s="437"/>
      <c r="N74" s="427"/>
      <c r="O74" s="428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130"/>
    </row>
    <row r="75" spans="1:47" ht="15" customHeight="1" x14ac:dyDescent="0.3">
      <c r="A75" s="438" t="s">
        <v>109</v>
      </c>
      <c r="B75" s="439"/>
      <c r="C75" s="439"/>
      <c r="D75" s="440"/>
      <c r="E75" s="323">
        <f>+E67+E74</f>
        <v>0</v>
      </c>
      <c r="F75" s="324"/>
      <c r="G75" s="325">
        <f>+G67+G74</f>
        <v>0</v>
      </c>
      <c r="H75" s="326"/>
      <c r="I75" s="310"/>
      <c r="J75" s="155"/>
      <c r="K75" s="251"/>
      <c r="L75" s="327" t="s">
        <v>70</v>
      </c>
      <c r="M75" s="328">
        <v>0</v>
      </c>
      <c r="N75" s="304"/>
      <c r="O75" s="329">
        <v>0</v>
      </c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130"/>
    </row>
    <row r="76" spans="1:47" x14ac:dyDescent="0.25">
      <c r="A76" s="416"/>
      <c r="B76" s="417"/>
      <c r="C76" s="418"/>
      <c r="D76" s="330" t="s">
        <v>31</v>
      </c>
      <c r="E76" s="331">
        <f t="shared" ref="E76:E81" si="9">G76/F76</f>
        <v>0</v>
      </c>
      <c r="F76" s="332">
        <v>6.4349999999999996</v>
      </c>
      <c r="G76" s="318">
        <v>0</v>
      </c>
      <c r="H76" s="333"/>
      <c r="I76" s="334"/>
      <c r="J76" s="335"/>
      <c r="K76" s="336"/>
      <c r="M76" s="337">
        <v>0</v>
      </c>
      <c r="N76" s="338"/>
      <c r="O76" s="339">
        <v>0</v>
      </c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130"/>
    </row>
    <row r="77" spans="1:47" x14ac:dyDescent="0.25">
      <c r="A77" s="416"/>
      <c r="B77" s="417"/>
      <c r="C77" s="418"/>
      <c r="D77" s="330" t="s">
        <v>110</v>
      </c>
      <c r="E77" s="331">
        <f t="shared" si="9"/>
        <v>0</v>
      </c>
      <c r="F77" s="332">
        <v>10.39</v>
      </c>
      <c r="G77" s="318">
        <v>0</v>
      </c>
      <c r="H77" s="333"/>
      <c r="I77" s="340"/>
      <c r="J77" s="341"/>
      <c r="K77" s="336"/>
      <c r="M77" s="342"/>
      <c r="N77" s="343"/>
      <c r="O77" s="344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130"/>
    </row>
    <row r="78" spans="1:47" ht="13.8" x14ac:dyDescent="0.25">
      <c r="A78" s="345"/>
      <c r="B78" s="32" t="s">
        <v>111</v>
      </c>
      <c r="C78" s="346" t="s">
        <v>112</v>
      </c>
      <c r="D78" s="330" t="s">
        <v>110</v>
      </c>
      <c r="E78" s="331">
        <f t="shared" si="9"/>
        <v>0</v>
      </c>
      <c r="F78" s="332">
        <v>9.85</v>
      </c>
      <c r="G78" s="318">
        <v>0</v>
      </c>
      <c r="H78" s="333"/>
      <c r="I78" s="340"/>
      <c r="J78" s="341"/>
      <c r="K78" s="336"/>
      <c r="L78" s="347"/>
      <c r="M78" s="348"/>
      <c r="N78" s="349"/>
      <c r="O78" s="344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130"/>
    </row>
    <row r="79" spans="1:47" ht="13.5" customHeight="1" thickBot="1" x14ac:dyDescent="0.3">
      <c r="A79" s="416" t="s">
        <v>113</v>
      </c>
      <c r="B79" s="417"/>
      <c r="C79" s="418"/>
      <c r="D79" s="330" t="s">
        <v>37</v>
      </c>
      <c r="E79" s="331">
        <f>G79/F79</f>
        <v>0</v>
      </c>
      <c r="F79" s="332">
        <v>10.09</v>
      </c>
      <c r="G79" s="318">
        <v>0</v>
      </c>
      <c r="H79" s="265"/>
      <c r="I79" s="350"/>
      <c r="J79" s="351"/>
      <c r="K79" s="352"/>
      <c r="L79" s="130" t="s">
        <v>101</v>
      </c>
      <c r="M79" s="342">
        <v>0</v>
      </c>
      <c r="N79" s="310" t="s">
        <v>114</v>
      </c>
      <c r="O79" s="353">
        <f>G61</f>
        <v>0</v>
      </c>
      <c r="P79" s="22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130"/>
    </row>
    <row r="80" spans="1:47" ht="15" customHeight="1" thickBot="1" x14ac:dyDescent="0.3">
      <c r="A80" s="416" t="s">
        <v>113</v>
      </c>
      <c r="B80" s="417"/>
      <c r="C80" s="418"/>
      <c r="D80" s="330" t="s">
        <v>31</v>
      </c>
      <c r="E80" s="331">
        <f t="shared" si="9"/>
        <v>0</v>
      </c>
      <c r="F80" s="332">
        <v>1.6</v>
      </c>
      <c r="G80" s="318">
        <v>0</v>
      </c>
      <c r="H80" s="265"/>
      <c r="I80" s="193"/>
      <c r="J80" s="354"/>
      <c r="K80" s="251"/>
      <c r="L80" s="266" t="s">
        <v>102</v>
      </c>
      <c r="M80" s="342">
        <v>0</v>
      </c>
      <c r="N80" s="15" t="s">
        <v>68</v>
      </c>
      <c r="O80" s="314">
        <v>0</v>
      </c>
      <c r="P80" s="22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130"/>
    </row>
    <row r="81" spans="1:47" ht="14.4" thickBot="1" x14ac:dyDescent="0.3">
      <c r="A81" s="310"/>
      <c r="D81" s="330" t="s">
        <v>110</v>
      </c>
      <c r="E81" s="331">
        <f t="shared" si="9"/>
        <v>0</v>
      </c>
      <c r="F81" s="332">
        <v>10.09</v>
      </c>
      <c r="G81" s="318">
        <v>0</v>
      </c>
      <c r="H81" s="326"/>
      <c r="I81" s="5"/>
      <c r="J81" s="5"/>
      <c r="K81" s="251"/>
      <c r="L81" s="308" t="s">
        <v>70</v>
      </c>
      <c r="M81" s="319">
        <f>+M75-M79+M80</f>
        <v>0</v>
      </c>
      <c r="N81" s="355" t="s">
        <v>70</v>
      </c>
      <c r="O81" s="356">
        <f>+O75+O79-O80</f>
        <v>0</v>
      </c>
      <c r="P81" s="22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130"/>
    </row>
    <row r="82" spans="1:47" ht="13.8" thickBot="1" x14ac:dyDescent="0.3">
      <c r="A82" s="419"/>
      <c r="B82" s="420"/>
      <c r="C82" s="421"/>
      <c r="D82" s="357"/>
      <c r="E82" s="358">
        <f>E75+E79+E80</f>
        <v>0</v>
      </c>
      <c r="F82" s="359"/>
      <c r="G82" s="358">
        <f>G75+G79+G80</f>
        <v>0</v>
      </c>
      <c r="H82" s="360"/>
      <c r="I82" s="130"/>
      <c r="J82" s="361"/>
      <c r="K82" s="362"/>
      <c r="L82" s="363" t="s">
        <v>115</v>
      </c>
      <c r="M82" s="364">
        <f>M62+M67+M73+M81</f>
        <v>0</v>
      </c>
      <c r="N82" s="365" t="s">
        <v>116</v>
      </c>
      <c r="O82" s="366">
        <f>O64-O40</f>
        <v>2191.0400000000004</v>
      </c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130"/>
    </row>
    <row r="83" spans="1:47" x14ac:dyDescent="0.25">
      <c r="A83" s="169"/>
      <c r="B83" s="169"/>
      <c r="C83" s="169"/>
      <c r="D83" s="169"/>
      <c r="E83" s="367"/>
      <c r="F83" s="169"/>
      <c r="G83" s="367"/>
      <c r="H83" s="169"/>
      <c r="I83" s="169"/>
      <c r="J83" s="368"/>
      <c r="K83" s="169"/>
      <c r="L83" s="169"/>
      <c r="M83" s="369"/>
      <c r="N83" s="370"/>
      <c r="O83" s="370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130"/>
    </row>
    <row r="84" spans="1:47" x14ac:dyDescent="0.25">
      <c r="A84" s="422"/>
      <c r="B84" s="422"/>
      <c r="C84" s="368"/>
      <c r="D84" s="371"/>
      <c r="E84" s="270"/>
      <c r="F84" s="372"/>
      <c r="G84" s="270"/>
      <c r="H84" s="169"/>
      <c r="I84" s="169"/>
      <c r="J84" s="369"/>
      <c r="K84" s="373">
        <v>0</v>
      </c>
      <c r="L84" s="374"/>
      <c r="M84" s="375"/>
      <c r="N84" s="376"/>
      <c r="O84" s="377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130"/>
    </row>
    <row r="85" spans="1:47" ht="13.8" thickBot="1" x14ac:dyDescent="0.3">
      <c r="A85" s="169"/>
      <c r="B85" s="368"/>
      <c r="C85" s="368"/>
      <c r="D85" s="378" t="s">
        <v>125</v>
      </c>
      <c r="E85" s="378" t="s">
        <v>117</v>
      </c>
      <c r="F85" s="378" t="s">
        <v>43</v>
      </c>
      <c r="G85" s="378"/>
      <c r="H85" s="169"/>
      <c r="I85" s="379"/>
      <c r="J85" s="369"/>
      <c r="K85" s="373">
        <v>0</v>
      </c>
      <c r="L85" s="380"/>
      <c r="M85" s="381"/>
      <c r="N85" s="382"/>
      <c r="O85" s="383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130"/>
    </row>
    <row r="86" spans="1:47" ht="15" thickBot="1" x14ac:dyDescent="0.35">
      <c r="A86" s="169"/>
      <c r="B86" s="368"/>
      <c r="C86" s="368"/>
      <c r="D86" s="384" t="s">
        <v>31</v>
      </c>
      <c r="E86" s="385">
        <f>G86/F86</f>
        <v>536.056845476381</v>
      </c>
      <c r="F86" s="386">
        <v>4.9960000000000004</v>
      </c>
      <c r="G86" s="387">
        <v>2678.14</v>
      </c>
      <c r="H86" s="169"/>
      <c r="I86" s="379"/>
      <c r="J86" s="388"/>
      <c r="K86" s="373">
        <v>0</v>
      </c>
      <c r="L86" s="389"/>
      <c r="M86" s="390"/>
      <c r="N86" s="369"/>
      <c r="O86" s="391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130"/>
    </row>
    <row r="87" spans="1:47" ht="15" thickBot="1" x14ac:dyDescent="0.35">
      <c r="A87" s="169" t="s">
        <v>56</v>
      </c>
      <c r="B87" s="169"/>
      <c r="C87" s="169"/>
      <c r="D87" s="392" t="s">
        <v>32</v>
      </c>
      <c r="E87" s="393">
        <f>+G87/F87</f>
        <v>0</v>
      </c>
      <c r="F87" s="302">
        <v>15.1</v>
      </c>
      <c r="G87" s="387">
        <v>0</v>
      </c>
      <c r="H87" s="169"/>
      <c r="I87" s="379"/>
      <c r="J87" s="394"/>
      <c r="K87" s="373">
        <v>0</v>
      </c>
      <c r="L87" s="389"/>
      <c r="M87" s="395"/>
      <c r="N87" s="396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130"/>
    </row>
    <row r="88" spans="1:47" ht="15" thickBot="1" x14ac:dyDescent="0.35">
      <c r="A88" s="169"/>
      <c r="B88" s="169"/>
      <c r="C88" s="169"/>
      <c r="D88" s="392" t="s">
        <v>33</v>
      </c>
      <c r="E88" s="385">
        <f>+G88/F88</f>
        <v>0</v>
      </c>
      <c r="F88" s="302">
        <v>14.44</v>
      </c>
      <c r="G88" s="387">
        <v>0</v>
      </c>
      <c r="H88" s="397"/>
      <c r="I88" s="379"/>
      <c r="J88" s="398"/>
      <c r="K88" s="399">
        <v>0</v>
      </c>
      <c r="L88" s="394"/>
      <c r="M88" s="169"/>
      <c r="N88" s="169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130"/>
    </row>
    <row r="89" spans="1:47" ht="15" thickBot="1" x14ac:dyDescent="0.35">
      <c r="A89" s="169"/>
      <c r="B89" s="169"/>
      <c r="C89" s="169"/>
      <c r="D89" s="392" t="s">
        <v>34</v>
      </c>
      <c r="E89" s="385">
        <f>G89/F89</f>
        <v>65.493740219092331</v>
      </c>
      <c r="F89" s="307">
        <v>12.78</v>
      </c>
      <c r="G89" s="400">
        <v>837.01</v>
      </c>
      <c r="H89" s="169"/>
      <c r="I89" s="379"/>
      <c r="J89" s="401"/>
      <c r="K89" s="373"/>
      <c r="L89" s="394"/>
      <c r="M89" s="389"/>
      <c r="N89" s="169"/>
      <c r="O89" s="169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130"/>
    </row>
    <row r="90" spans="1:47" ht="15" thickBot="1" x14ac:dyDescent="0.35">
      <c r="A90" s="169"/>
      <c r="B90" s="169"/>
      <c r="C90" s="169"/>
      <c r="D90" s="392" t="s">
        <v>35</v>
      </c>
      <c r="E90" s="385">
        <f>G90/F90</f>
        <v>8.3465818759936408</v>
      </c>
      <c r="F90" s="302">
        <v>12.58</v>
      </c>
      <c r="G90" s="400">
        <v>105</v>
      </c>
      <c r="H90" s="169"/>
      <c r="I90" s="402"/>
      <c r="J90" s="403"/>
      <c r="K90" s="399"/>
      <c r="L90" s="404"/>
      <c r="M90" s="380"/>
      <c r="N90" s="169"/>
      <c r="O90" s="169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130"/>
    </row>
    <row r="91" spans="1:47" ht="15" thickBot="1" x14ac:dyDescent="0.35">
      <c r="A91" s="169"/>
      <c r="B91" s="169"/>
      <c r="C91" s="169"/>
      <c r="D91" s="405" t="s">
        <v>37</v>
      </c>
      <c r="E91" s="385">
        <f>+G91/F91</f>
        <v>366.56568144499181</v>
      </c>
      <c r="F91" s="406">
        <v>12.18</v>
      </c>
      <c r="G91" s="400">
        <v>4464.7700000000004</v>
      </c>
      <c r="H91" s="169"/>
      <c r="I91" s="407">
        <v>0</v>
      </c>
      <c r="J91" s="379"/>
      <c r="K91" s="399">
        <f>SUM(K84:K90)</f>
        <v>0</v>
      </c>
      <c r="L91" s="169"/>
      <c r="M91" s="371"/>
      <c r="N91" s="169"/>
      <c r="O91" s="169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130"/>
    </row>
    <row r="92" spans="1:47" ht="15" thickBot="1" x14ac:dyDescent="0.35">
      <c r="A92" s="169"/>
      <c r="B92" s="169"/>
      <c r="C92" s="169"/>
      <c r="D92" s="408"/>
      <c r="E92" s="409">
        <f>E86+E87+E88+E89+E90+E91</f>
        <v>976.46284901645868</v>
      </c>
      <c r="F92" s="410"/>
      <c r="G92" s="400">
        <f>SUM(G86:G91)</f>
        <v>8084.92</v>
      </c>
      <c r="H92" s="169"/>
      <c r="I92" s="169"/>
      <c r="J92" s="169"/>
      <c r="K92" s="169"/>
      <c r="L92" s="169"/>
      <c r="M92" s="5"/>
      <c r="N92" s="169"/>
      <c r="O92" s="169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130"/>
    </row>
    <row r="93" spans="1:47" x14ac:dyDescent="0.25">
      <c r="A93" s="169"/>
      <c r="B93" s="169"/>
      <c r="C93" s="169"/>
      <c r="D93" s="169"/>
      <c r="E93" s="169"/>
      <c r="F93" s="169"/>
      <c r="G93" s="270"/>
      <c r="H93" s="169"/>
      <c r="I93" s="169"/>
      <c r="J93" s="169"/>
      <c r="K93" s="169"/>
      <c r="L93" s="169"/>
      <c r="M93" s="169"/>
      <c r="N93" s="169"/>
      <c r="O93" s="169"/>
      <c r="P93" s="411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130"/>
    </row>
    <row r="94" spans="1:47" x14ac:dyDescent="0.25">
      <c r="A94" s="169"/>
      <c r="B94" s="169"/>
      <c r="C94" s="169"/>
      <c r="D94" s="169"/>
      <c r="E94" s="169"/>
      <c r="F94" s="169"/>
      <c r="G94" s="169"/>
      <c r="H94" s="169"/>
      <c r="I94" s="169"/>
      <c r="J94" s="169"/>
      <c r="K94" s="169"/>
      <c r="L94" s="169"/>
      <c r="M94" s="169"/>
      <c r="N94" s="169"/>
      <c r="O94" s="169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130"/>
    </row>
    <row r="95" spans="1:47" x14ac:dyDescent="0.25">
      <c r="A95" s="169"/>
      <c r="B95" s="169"/>
      <c r="C95" s="169"/>
      <c r="D95" s="169"/>
      <c r="E95" s="169"/>
      <c r="F95" s="169"/>
      <c r="G95" s="169"/>
      <c r="H95" s="169"/>
      <c r="I95" s="412"/>
      <c r="J95" s="169"/>
      <c r="K95" s="169"/>
      <c r="L95" s="169"/>
      <c r="M95" s="169"/>
      <c r="N95" s="169"/>
      <c r="O95" s="169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130"/>
    </row>
    <row r="96" spans="1:47" x14ac:dyDescent="0.25">
      <c r="A96" s="169"/>
      <c r="B96" s="169"/>
      <c r="C96" s="169"/>
      <c r="D96" s="169"/>
      <c r="E96" s="169"/>
      <c r="F96" s="169"/>
      <c r="G96" s="169"/>
      <c r="H96" s="169"/>
      <c r="I96" s="412"/>
      <c r="J96" s="169"/>
      <c r="K96" s="169"/>
      <c r="L96" s="169"/>
      <c r="M96" s="169"/>
      <c r="N96" s="169"/>
      <c r="O96" s="169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130"/>
    </row>
    <row r="97" spans="1:47" x14ac:dyDescent="0.25">
      <c r="A97" s="169"/>
      <c r="B97" s="169"/>
      <c r="C97" s="169"/>
      <c r="D97" s="169"/>
      <c r="E97" s="169"/>
      <c r="F97" s="169"/>
      <c r="G97" s="169"/>
      <c r="H97" s="169"/>
      <c r="I97" s="169"/>
      <c r="J97" s="169"/>
      <c r="K97" s="169"/>
      <c r="L97" s="413"/>
      <c r="M97" s="414"/>
      <c r="N97" s="415"/>
      <c r="O97" s="41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130"/>
    </row>
    <row r="98" spans="1:47" x14ac:dyDescent="0.25">
      <c r="A98" s="169"/>
      <c r="B98" s="169"/>
      <c r="C98" s="169"/>
      <c r="D98" s="169"/>
      <c r="E98" s="169"/>
      <c r="F98" s="169"/>
      <c r="G98" s="169"/>
      <c r="H98" s="169"/>
      <c r="I98" s="169"/>
      <c r="J98" s="169"/>
      <c r="K98" s="169"/>
      <c r="L98" s="169"/>
      <c r="M98" s="169"/>
      <c r="N98" s="169"/>
      <c r="O98" s="169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130"/>
    </row>
    <row r="99" spans="1:47" x14ac:dyDescent="0.25">
      <c r="A99" s="169"/>
      <c r="B99" s="169"/>
      <c r="C99" s="169"/>
      <c r="D99" s="169"/>
      <c r="E99" s="169"/>
      <c r="F99" s="169"/>
      <c r="G99" s="169"/>
      <c r="H99" s="169"/>
      <c r="I99" s="169"/>
      <c r="J99" s="169"/>
      <c r="K99" s="169"/>
      <c r="L99" s="169"/>
      <c r="M99" s="169"/>
      <c r="N99" s="169"/>
      <c r="O99" s="169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130"/>
    </row>
    <row r="100" spans="1:47" x14ac:dyDescent="0.25">
      <c r="A100" s="169"/>
      <c r="B100" s="169"/>
      <c r="C100" s="169"/>
      <c r="D100" s="169"/>
      <c r="E100" s="169"/>
      <c r="F100" s="169"/>
      <c r="G100" s="169"/>
      <c r="H100" s="169"/>
      <c r="I100" s="169"/>
      <c r="J100" s="169"/>
      <c r="K100" s="169"/>
      <c r="L100" s="169"/>
      <c r="M100" s="169"/>
      <c r="N100" s="169"/>
      <c r="O100" s="169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130"/>
    </row>
    <row r="101" spans="1:47" x14ac:dyDescent="0.25">
      <c r="A101" s="169"/>
      <c r="B101" s="169"/>
      <c r="C101" s="169"/>
      <c r="D101" s="169"/>
      <c r="E101" s="169"/>
      <c r="F101" s="169"/>
      <c r="G101" s="169"/>
      <c r="H101" s="169"/>
      <c r="I101" s="169"/>
      <c r="J101" s="169"/>
      <c r="K101" s="169"/>
      <c r="L101" s="169"/>
      <c r="M101" s="169"/>
      <c r="N101" s="169"/>
      <c r="O101" s="169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130"/>
    </row>
    <row r="102" spans="1:47" x14ac:dyDescent="0.25">
      <c r="A102" s="169"/>
      <c r="B102" s="169"/>
      <c r="C102" s="169"/>
      <c r="D102" s="169"/>
      <c r="E102" s="169"/>
      <c r="F102" s="169"/>
      <c r="G102" s="169"/>
      <c r="H102" s="169"/>
      <c r="I102" s="169"/>
      <c r="J102" s="169"/>
      <c r="K102" s="169"/>
      <c r="L102" s="169"/>
      <c r="M102" s="169"/>
      <c r="N102" s="169"/>
      <c r="O102" s="169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130"/>
    </row>
    <row r="103" spans="1:47" x14ac:dyDescent="0.25">
      <c r="A103" s="169"/>
      <c r="B103" s="169"/>
      <c r="C103" s="169"/>
      <c r="D103" s="169"/>
      <c r="E103" s="169"/>
      <c r="F103" s="169"/>
      <c r="G103" s="169"/>
      <c r="H103" s="169"/>
      <c r="I103" s="169"/>
      <c r="J103" s="169"/>
      <c r="K103" s="169"/>
      <c r="L103" s="169" t="s">
        <v>118</v>
      </c>
      <c r="M103" s="169" t="s">
        <v>56</v>
      </c>
      <c r="N103" s="169"/>
      <c r="O103" s="169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130"/>
    </row>
    <row r="104" spans="1:47" x14ac:dyDescent="0.25">
      <c r="A104" s="169"/>
      <c r="B104" s="169"/>
      <c r="C104" s="169"/>
      <c r="D104" s="169"/>
      <c r="E104" s="169"/>
      <c r="F104" s="169"/>
      <c r="G104" s="169"/>
      <c r="H104" s="169"/>
      <c r="I104" s="169"/>
      <c r="J104" s="169"/>
      <c r="K104" s="169"/>
      <c r="L104" s="169"/>
      <c r="M104" s="169"/>
      <c r="N104" s="169"/>
      <c r="O104" s="169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130"/>
    </row>
    <row r="105" spans="1:47" x14ac:dyDescent="0.25">
      <c r="A105" s="169"/>
      <c r="B105" s="169"/>
      <c r="C105" s="169"/>
      <c r="D105" s="169"/>
      <c r="E105" s="169"/>
      <c r="F105" s="169"/>
      <c r="G105" s="169"/>
      <c r="H105" s="169"/>
      <c r="I105" s="169"/>
      <c r="J105" s="169"/>
      <c r="K105" s="169"/>
      <c r="L105" s="169"/>
      <c r="M105" s="169"/>
      <c r="N105" s="169"/>
      <c r="O105" s="169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130"/>
    </row>
    <row r="106" spans="1:47" x14ac:dyDescent="0.25">
      <c r="A106" s="169"/>
      <c r="B106" s="169"/>
      <c r="C106" s="169"/>
      <c r="D106" s="169"/>
      <c r="E106" s="169"/>
      <c r="F106" s="169"/>
      <c r="G106" s="169"/>
      <c r="H106" s="169"/>
      <c r="I106" s="169"/>
      <c r="J106" s="169"/>
      <c r="K106" s="169"/>
      <c r="L106" s="169"/>
      <c r="M106" s="169"/>
      <c r="N106" s="169"/>
      <c r="O106" s="169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130"/>
    </row>
    <row r="107" spans="1:47" x14ac:dyDescent="0.25">
      <c r="A107" s="169"/>
      <c r="B107" s="169"/>
      <c r="C107" s="169"/>
      <c r="D107" s="169"/>
      <c r="E107" s="169"/>
      <c r="F107" s="169"/>
      <c r="G107" s="169"/>
      <c r="H107" s="169"/>
      <c r="I107" s="169"/>
      <c r="J107" s="169"/>
      <c r="K107" s="169"/>
      <c r="L107" s="169"/>
      <c r="M107" s="169"/>
      <c r="N107" s="169"/>
      <c r="O107" s="169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130"/>
    </row>
    <row r="108" spans="1:47" x14ac:dyDescent="0.25">
      <c r="A108" s="169"/>
      <c r="B108" s="169"/>
      <c r="C108" s="169"/>
      <c r="D108" s="169"/>
      <c r="E108" s="169"/>
      <c r="F108" s="169"/>
      <c r="G108" s="169"/>
      <c r="H108" s="169"/>
      <c r="I108" s="169"/>
      <c r="J108" s="169"/>
      <c r="K108" s="169"/>
      <c r="L108" s="169"/>
      <c r="M108" s="169"/>
      <c r="N108" s="169"/>
      <c r="O108" s="169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130"/>
    </row>
    <row r="109" spans="1:47" x14ac:dyDescent="0.25">
      <c r="A109" s="169"/>
      <c r="B109" s="169"/>
      <c r="C109" s="169"/>
      <c r="D109" s="169"/>
      <c r="E109" s="169"/>
      <c r="F109" s="169"/>
      <c r="G109" s="169"/>
      <c r="H109" s="169"/>
      <c r="I109" s="169"/>
      <c r="J109" s="169"/>
      <c r="K109" s="169"/>
      <c r="L109" s="169"/>
      <c r="M109" s="169"/>
      <c r="N109" s="169"/>
      <c r="O109" s="169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130"/>
    </row>
    <row r="110" spans="1:47" x14ac:dyDescent="0.25">
      <c r="A110" s="169"/>
      <c r="B110" s="169"/>
      <c r="C110" s="169"/>
      <c r="D110" s="169"/>
      <c r="E110" s="169"/>
      <c r="F110" s="169"/>
      <c r="G110" s="169"/>
      <c r="H110" s="169"/>
      <c r="I110" s="169"/>
      <c r="J110" s="169"/>
      <c r="K110" s="169"/>
      <c r="L110" s="169"/>
      <c r="M110" s="169"/>
      <c r="N110" s="169"/>
      <c r="O110" s="169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130"/>
    </row>
    <row r="111" spans="1:47" x14ac:dyDescent="0.25">
      <c r="A111" s="169"/>
      <c r="B111" s="169"/>
      <c r="C111" s="169"/>
      <c r="D111" s="169"/>
      <c r="E111" s="169"/>
      <c r="F111" s="169"/>
      <c r="G111" s="169"/>
      <c r="H111" s="169"/>
      <c r="I111" s="169"/>
      <c r="J111" s="169"/>
      <c r="K111" s="169"/>
      <c r="L111" s="169"/>
      <c r="M111" s="169"/>
      <c r="N111" s="169"/>
      <c r="O111" s="169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130"/>
    </row>
    <row r="112" spans="1:47" x14ac:dyDescent="0.25">
      <c r="A112" s="169"/>
      <c r="B112" s="169"/>
      <c r="C112" s="169"/>
      <c r="D112" s="169"/>
      <c r="E112" s="169"/>
      <c r="F112" s="169"/>
      <c r="G112" s="169"/>
      <c r="H112" s="169"/>
      <c r="I112" s="169"/>
      <c r="J112" s="169"/>
      <c r="K112" s="169"/>
      <c r="L112" s="169"/>
      <c r="M112" s="169"/>
      <c r="N112" s="169"/>
      <c r="O112" s="169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130"/>
    </row>
    <row r="113" spans="1:47" x14ac:dyDescent="0.25">
      <c r="A113" s="169"/>
      <c r="B113" s="169"/>
      <c r="C113" s="169"/>
      <c r="D113" s="169"/>
      <c r="E113" s="169"/>
      <c r="F113" s="169"/>
      <c r="G113" s="169"/>
      <c r="H113" s="169"/>
      <c r="I113" s="169"/>
      <c r="J113" s="169"/>
      <c r="K113" s="169"/>
      <c r="L113" s="169"/>
      <c r="M113" s="169"/>
      <c r="N113" s="169"/>
      <c r="O113" s="169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130"/>
    </row>
    <row r="114" spans="1:47" x14ac:dyDescent="0.25">
      <c r="A114" s="169"/>
      <c r="B114" s="169"/>
      <c r="C114" s="169"/>
      <c r="D114" s="169"/>
      <c r="E114" s="169"/>
      <c r="F114" s="169"/>
      <c r="G114" s="169"/>
      <c r="H114" s="169"/>
      <c r="I114" s="169"/>
      <c r="J114" s="169"/>
      <c r="K114" s="169"/>
      <c r="L114" s="169"/>
      <c r="M114" s="169"/>
      <c r="N114" s="169"/>
      <c r="O114" s="169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130"/>
    </row>
    <row r="115" spans="1:47" x14ac:dyDescent="0.25">
      <c r="A115" s="169"/>
      <c r="B115" s="169"/>
      <c r="C115" s="169"/>
      <c r="D115" s="169"/>
      <c r="E115" s="169"/>
      <c r="F115" s="169"/>
      <c r="G115" s="169"/>
      <c r="H115" s="169"/>
      <c r="I115" s="169"/>
      <c r="J115" s="169"/>
      <c r="K115" s="169"/>
      <c r="L115" s="169"/>
      <c r="M115" s="169"/>
      <c r="N115" s="169"/>
      <c r="O115" s="169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130"/>
    </row>
    <row r="116" spans="1:47" x14ac:dyDescent="0.25">
      <c r="A116" s="169"/>
      <c r="B116" s="169"/>
      <c r="C116" s="169"/>
      <c r="D116" s="169"/>
      <c r="E116" s="169"/>
      <c r="F116" s="169"/>
      <c r="G116" s="169"/>
      <c r="H116" s="169"/>
      <c r="I116" s="169"/>
      <c r="J116" s="169"/>
      <c r="K116" s="169"/>
      <c r="L116" s="169"/>
      <c r="M116" s="169"/>
      <c r="N116" s="169"/>
      <c r="O116" s="169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130"/>
    </row>
    <row r="117" spans="1:47" x14ac:dyDescent="0.25">
      <c r="A117" s="169"/>
      <c r="B117" s="169"/>
      <c r="C117" s="169"/>
      <c r="D117" s="169"/>
      <c r="E117" s="169"/>
      <c r="F117" s="169"/>
      <c r="G117" s="169"/>
      <c r="H117" s="169"/>
      <c r="I117" s="169"/>
      <c r="J117" s="169"/>
      <c r="K117" s="169"/>
      <c r="L117" s="169"/>
      <c r="M117" s="169"/>
      <c r="N117" s="169"/>
      <c r="O117" s="169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130"/>
    </row>
    <row r="118" spans="1:47" x14ac:dyDescent="0.25">
      <c r="A118" s="169"/>
      <c r="B118" s="169"/>
      <c r="C118" s="169"/>
      <c r="D118" s="169"/>
      <c r="E118" s="169"/>
      <c r="F118" s="169"/>
      <c r="G118" s="169"/>
      <c r="H118" s="169"/>
      <c r="I118" s="169"/>
      <c r="J118" s="169"/>
      <c r="K118" s="169"/>
      <c r="L118" s="169"/>
      <c r="M118" s="169"/>
      <c r="N118" s="169"/>
      <c r="O118" s="169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130"/>
    </row>
    <row r="119" spans="1:47" x14ac:dyDescent="0.25">
      <c r="A119" s="169"/>
      <c r="B119" s="169"/>
      <c r="C119" s="169"/>
      <c r="D119" s="169"/>
      <c r="E119" s="169"/>
      <c r="F119" s="169"/>
      <c r="G119" s="169"/>
      <c r="H119" s="169"/>
      <c r="I119" s="169"/>
      <c r="J119" s="169"/>
      <c r="K119" s="169"/>
      <c r="L119" s="169"/>
      <c r="M119" s="169"/>
      <c r="N119" s="169"/>
      <c r="O119" s="169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130"/>
    </row>
    <row r="120" spans="1:47" x14ac:dyDescent="0.25">
      <c r="A120" s="169"/>
      <c r="B120" s="169"/>
      <c r="C120" s="169"/>
      <c r="D120" s="169"/>
      <c r="E120" s="169"/>
      <c r="F120" s="169"/>
      <c r="G120" s="169"/>
      <c r="H120" s="169"/>
      <c r="I120" s="169"/>
      <c r="J120" s="169"/>
      <c r="K120" s="169"/>
      <c r="L120" s="169"/>
      <c r="M120" s="169"/>
      <c r="N120" s="169"/>
      <c r="O120" s="169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130"/>
    </row>
    <row r="121" spans="1:47" x14ac:dyDescent="0.25">
      <c r="A121" s="169"/>
      <c r="B121" s="169"/>
      <c r="C121" s="169"/>
      <c r="D121" s="169"/>
      <c r="E121" s="169"/>
      <c r="F121" s="169"/>
      <c r="G121" s="169"/>
      <c r="H121" s="169"/>
      <c r="I121" s="169"/>
      <c r="J121" s="169"/>
      <c r="K121" s="169"/>
      <c r="L121" s="169"/>
      <c r="M121" s="169"/>
      <c r="N121" s="169"/>
      <c r="O121" s="169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130"/>
    </row>
    <row r="122" spans="1:47" x14ac:dyDescent="0.25">
      <c r="A122" s="169"/>
      <c r="B122" s="169"/>
      <c r="C122" s="169"/>
      <c r="D122" s="169"/>
      <c r="E122" s="169"/>
      <c r="F122" s="169"/>
      <c r="G122" s="169"/>
      <c r="H122" s="169"/>
      <c r="I122" s="169"/>
      <c r="J122" s="169"/>
      <c r="K122" s="169"/>
      <c r="L122" s="169"/>
      <c r="M122" s="169"/>
      <c r="N122" s="169"/>
      <c r="O122" s="169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130"/>
    </row>
    <row r="123" spans="1:47" x14ac:dyDescent="0.25">
      <c r="A123" s="169"/>
      <c r="B123" s="169"/>
      <c r="C123" s="169"/>
      <c r="D123" s="169"/>
      <c r="E123" s="169"/>
      <c r="F123" s="169"/>
      <c r="G123" s="169"/>
      <c r="H123" s="169"/>
      <c r="I123" s="169"/>
      <c r="J123" s="169"/>
      <c r="K123" s="169"/>
      <c r="L123" s="169"/>
      <c r="M123" s="169"/>
      <c r="N123" s="169"/>
      <c r="O123" s="169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130"/>
    </row>
    <row r="124" spans="1:47" x14ac:dyDescent="0.25">
      <c r="A124" s="169"/>
      <c r="B124" s="169"/>
      <c r="C124" s="169"/>
      <c r="D124" s="169"/>
      <c r="E124" s="169"/>
      <c r="F124" s="169"/>
      <c r="G124" s="169"/>
      <c r="H124" s="169"/>
      <c r="I124" s="169"/>
      <c r="J124" s="169"/>
      <c r="K124" s="169"/>
      <c r="L124" s="169"/>
      <c r="M124" s="169"/>
      <c r="N124" s="169"/>
      <c r="O124" s="169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130"/>
    </row>
    <row r="125" spans="1:47" x14ac:dyDescent="0.25">
      <c r="A125" s="169"/>
      <c r="B125" s="169"/>
      <c r="C125" s="169"/>
      <c r="D125" s="169"/>
      <c r="E125" s="169"/>
      <c r="F125" s="169"/>
      <c r="G125" s="169"/>
      <c r="H125" s="169"/>
      <c r="I125" s="169"/>
      <c r="J125" s="169"/>
      <c r="K125" s="169"/>
      <c r="L125" s="169"/>
      <c r="M125" s="169"/>
      <c r="N125" s="169"/>
      <c r="O125" s="169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130"/>
    </row>
    <row r="126" spans="1:47" x14ac:dyDescent="0.25">
      <c r="A126" s="169"/>
      <c r="B126" s="169"/>
      <c r="C126" s="169"/>
      <c r="D126" s="169"/>
      <c r="E126" s="169"/>
      <c r="F126" s="169"/>
      <c r="G126" s="169"/>
      <c r="H126" s="169"/>
      <c r="I126" s="169"/>
      <c r="J126" s="169"/>
      <c r="K126" s="169"/>
      <c r="L126" s="169"/>
      <c r="M126" s="169"/>
      <c r="N126" s="169"/>
      <c r="O126" s="169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130"/>
    </row>
    <row r="127" spans="1:47" x14ac:dyDescent="0.25">
      <c r="A127" s="169"/>
      <c r="B127" s="169"/>
      <c r="C127" s="169"/>
      <c r="D127" s="169"/>
      <c r="E127" s="169"/>
      <c r="F127" s="169"/>
      <c r="G127" s="169"/>
      <c r="H127" s="169"/>
      <c r="I127" s="169"/>
      <c r="J127" s="169"/>
      <c r="K127" s="169"/>
      <c r="L127" s="169"/>
      <c r="M127" s="169"/>
      <c r="N127" s="169"/>
      <c r="O127" s="169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130"/>
    </row>
    <row r="128" spans="1:47" x14ac:dyDescent="0.25">
      <c r="A128" s="169"/>
      <c r="B128" s="169"/>
      <c r="C128" s="169"/>
      <c r="D128" s="169"/>
      <c r="E128" s="169"/>
      <c r="F128" s="169"/>
      <c r="G128" s="169"/>
      <c r="H128" s="169"/>
      <c r="I128" s="169"/>
      <c r="J128" s="169"/>
      <c r="K128" s="169"/>
      <c r="L128" s="169"/>
      <c r="M128" s="169"/>
      <c r="N128" s="169"/>
      <c r="O128" s="169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130"/>
    </row>
    <row r="129" spans="1:47" x14ac:dyDescent="0.25">
      <c r="A129" s="169"/>
      <c r="B129" s="169"/>
      <c r="C129" s="169"/>
      <c r="D129" s="169"/>
      <c r="E129" s="169"/>
      <c r="F129" s="169"/>
      <c r="G129" s="169"/>
      <c r="H129" s="169"/>
      <c r="I129" s="169"/>
      <c r="J129" s="169"/>
      <c r="K129" s="169"/>
      <c r="L129" s="169"/>
      <c r="M129" s="169"/>
      <c r="N129" s="169"/>
      <c r="O129" s="169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130"/>
    </row>
    <row r="130" spans="1:47" x14ac:dyDescent="0.25">
      <c r="A130" s="169"/>
      <c r="B130" s="169"/>
      <c r="C130" s="169"/>
      <c r="D130" s="169"/>
      <c r="E130" s="169"/>
      <c r="F130" s="169"/>
      <c r="G130" s="169"/>
      <c r="H130" s="169"/>
      <c r="I130" s="169"/>
      <c r="J130" s="169"/>
      <c r="K130" s="169"/>
      <c r="L130" s="169"/>
      <c r="M130" s="169"/>
      <c r="N130" s="169"/>
      <c r="O130" s="169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130"/>
    </row>
    <row r="131" spans="1:47" x14ac:dyDescent="0.25">
      <c r="A131" s="169"/>
      <c r="B131" s="169"/>
      <c r="C131" s="169"/>
      <c r="D131" s="169"/>
      <c r="E131" s="169"/>
      <c r="F131" s="169"/>
      <c r="G131" s="169"/>
      <c r="H131" s="169"/>
      <c r="I131" s="169"/>
      <c r="J131" s="169"/>
      <c r="K131" s="169"/>
      <c r="L131" s="169"/>
      <c r="M131" s="169"/>
      <c r="N131" s="169"/>
      <c r="O131" s="169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130"/>
    </row>
    <row r="132" spans="1:47" x14ac:dyDescent="0.25">
      <c r="A132" s="169"/>
      <c r="B132" s="169"/>
      <c r="C132" s="169"/>
      <c r="D132" s="169"/>
      <c r="E132" s="169"/>
      <c r="F132" s="169"/>
      <c r="G132" s="169"/>
      <c r="H132" s="169"/>
      <c r="I132" s="169"/>
      <c r="J132" s="169"/>
      <c r="K132" s="169"/>
      <c r="L132" s="169"/>
      <c r="M132" s="169"/>
      <c r="N132" s="169"/>
      <c r="O132" s="169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130"/>
    </row>
    <row r="133" spans="1:47" x14ac:dyDescent="0.25">
      <c r="A133" s="169"/>
      <c r="B133" s="169"/>
      <c r="C133" s="169"/>
      <c r="D133" s="169"/>
      <c r="E133" s="169"/>
      <c r="F133" s="169"/>
      <c r="G133" s="169"/>
      <c r="H133" s="169"/>
      <c r="I133" s="169"/>
      <c r="J133" s="169"/>
      <c r="K133" s="169"/>
      <c r="L133" s="169"/>
      <c r="M133" s="169"/>
      <c r="N133" s="169"/>
      <c r="O133" s="169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130"/>
    </row>
    <row r="134" spans="1:47" x14ac:dyDescent="0.25">
      <c r="A134" s="169"/>
      <c r="B134" s="169"/>
      <c r="C134" s="169"/>
      <c r="D134" s="169"/>
      <c r="E134" s="169"/>
      <c r="F134" s="169"/>
      <c r="G134" s="169"/>
      <c r="H134" s="169"/>
      <c r="I134" s="169"/>
      <c r="J134" s="169"/>
      <c r="K134" s="169"/>
      <c r="L134" s="169"/>
      <c r="M134" s="169"/>
      <c r="N134" s="169"/>
      <c r="O134" s="169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130"/>
    </row>
    <row r="135" spans="1:47" x14ac:dyDescent="0.25">
      <c r="A135" s="169"/>
      <c r="B135" s="169"/>
      <c r="C135" s="169"/>
      <c r="D135" s="169"/>
      <c r="E135" s="169"/>
      <c r="F135" s="169"/>
      <c r="G135" s="169"/>
      <c r="H135" s="169"/>
      <c r="I135" s="169"/>
      <c r="J135" s="169"/>
      <c r="K135" s="169"/>
      <c r="L135" s="169"/>
      <c r="M135" s="169"/>
      <c r="N135" s="169"/>
      <c r="O135" s="169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130"/>
    </row>
    <row r="136" spans="1:47" x14ac:dyDescent="0.25">
      <c r="A136" s="169"/>
      <c r="B136" s="169"/>
      <c r="C136" s="169"/>
      <c r="D136" s="169"/>
      <c r="E136" s="169"/>
      <c r="F136" s="169"/>
      <c r="G136" s="169"/>
      <c r="H136" s="169"/>
      <c r="I136" s="169"/>
      <c r="J136" s="169"/>
      <c r="K136" s="169"/>
      <c r="L136" s="169"/>
      <c r="M136" s="169"/>
      <c r="N136" s="169"/>
      <c r="O136" s="169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130"/>
    </row>
    <row r="137" spans="1:47" x14ac:dyDescent="0.25">
      <c r="A137" s="169"/>
      <c r="B137" s="169"/>
      <c r="C137" s="169"/>
      <c r="D137" s="169"/>
      <c r="E137" s="169"/>
      <c r="F137" s="169"/>
      <c r="G137" s="169"/>
      <c r="H137" s="169"/>
      <c r="I137" s="169"/>
      <c r="J137" s="169"/>
      <c r="K137" s="169"/>
      <c r="L137" s="169"/>
      <c r="M137" s="169"/>
      <c r="N137" s="169"/>
      <c r="O137" s="169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130"/>
    </row>
    <row r="138" spans="1:47" x14ac:dyDescent="0.25">
      <c r="A138" s="169"/>
      <c r="B138" s="169"/>
      <c r="C138" s="169"/>
      <c r="D138" s="169"/>
      <c r="E138" s="169"/>
      <c r="F138" s="169"/>
      <c r="G138" s="169"/>
      <c r="H138" s="169"/>
      <c r="I138" s="169"/>
      <c r="J138" s="169"/>
      <c r="K138" s="169"/>
      <c r="L138" s="169"/>
      <c r="M138" s="169"/>
      <c r="N138" s="169"/>
      <c r="O138" s="169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130"/>
    </row>
    <row r="139" spans="1:47" x14ac:dyDescent="0.25">
      <c r="A139" s="169"/>
      <c r="B139" s="169"/>
      <c r="C139" s="169"/>
      <c r="D139" s="169"/>
      <c r="E139" s="169"/>
      <c r="F139" s="169"/>
      <c r="G139" s="169"/>
      <c r="H139" s="169"/>
      <c r="I139" s="169"/>
      <c r="J139" s="169"/>
      <c r="K139" s="169"/>
      <c r="L139" s="169"/>
      <c r="M139" s="169"/>
      <c r="N139" s="169"/>
      <c r="O139" s="169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130"/>
    </row>
    <row r="140" spans="1:47" x14ac:dyDescent="0.25">
      <c r="A140" s="169"/>
      <c r="B140" s="169"/>
      <c r="C140" s="169"/>
      <c r="D140" s="169"/>
      <c r="E140" s="169"/>
      <c r="F140" s="169"/>
      <c r="G140" s="169"/>
      <c r="H140" s="169"/>
      <c r="I140" s="169"/>
      <c r="J140" s="169"/>
      <c r="K140" s="169"/>
      <c r="L140" s="169"/>
      <c r="M140" s="169"/>
      <c r="N140" s="169"/>
      <c r="O140" s="169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130"/>
    </row>
    <row r="141" spans="1:47" x14ac:dyDescent="0.25">
      <c r="A141" s="169"/>
      <c r="B141" s="169"/>
      <c r="C141" s="169"/>
      <c r="D141" s="169"/>
      <c r="E141" s="169"/>
      <c r="F141" s="169"/>
      <c r="G141" s="169"/>
      <c r="H141" s="169"/>
      <c r="I141" s="169"/>
      <c r="J141" s="169"/>
      <c r="K141" s="169"/>
      <c r="L141" s="169"/>
      <c r="M141" s="169"/>
      <c r="N141" s="169"/>
      <c r="O141" s="169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130"/>
    </row>
    <row r="142" spans="1:47" x14ac:dyDescent="0.25">
      <c r="A142" s="169"/>
      <c r="B142" s="169"/>
      <c r="C142" s="169"/>
      <c r="D142" s="169"/>
      <c r="E142" s="169"/>
      <c r="F142" s="169"/>
      <c r="G142" s="169"/>
      <c r="H142" s="169"/>
      <c r="I142" s="169"/>
      <c r="J142" s="169"/>
      <c r="K142" s="169"/>
      <c r="L142" s="169"/>
      <c r="M142" s="169"/>
      <c r="N142" s="169"/>
      <c r="O142" s="169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130"/>
    </row>
    <row r="143" spans="1:47" x14ac:dyDescent="0.25">
      <c r="A143" s="169"/>
      <c r="B143" s="169"/>
      <c r="C143" s="169"/>
      <c r="D143" s="169"/>
      <c r="E143" s="169"/>
      <c r="F143" s="169"/>
      <c r="G143" s="169"/>
      <c r="H143" s="169"/>
      <c r="I143" s="169"/>
      <c r="J143" s="169"/>
      <c r="K143" s="169"/>
      <c r="L143" s="169"/>
      <c r="M143" s="169"/>
      <c r="N143" s="169"/>
      <c r="O143" s="169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130"/>
    </row>
    <row r="144" spans="1:47" x14ac:dyDescent="0.25">
      <c r="A144" s="169"/>
      <c r="B144" s="169"/>
      <c r="C144" s="169"/>
      <c r="D144" s="169"/>
      <c r="E144" s="169"/>
      <c r="F144" s="169"/>
      <c r="G144" s="169"/>
      <c r="H144" s="169"/>
      <c r="I144" s="169"/>
      <c r="J144" s="169"/>
      <c r="K144" s="169"/>
      <c r="L144" s="169"/>
      <c r="M144" s="169"/>
      <c r="N144" s="169"/>
      <c r="O144" s="169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130"/>
    </row>
    <row r="145" spans="1:47" x14ac:dyDescent="0.25">
      <c r="A145" s="169"/>
      <c r="B145" s="169"/>
      <c r="C145" s="169"/>
      <c r="D145" s="169"/>
      <c r="E145" s="169"/>
      <c r="F145" s="169"/>
      <c r="G145" s="169"/>
      <c r="H145" s="169"/>
      <c r="I145" s="169"/>
      <c r="J145" s="169"/>
      <c r="K145" s="169"/>
      <c r="L145" s="169"/>
      <c r="M145" s="169"/>
      <c r="N145" s="169"/>
      <c r="O145" s="169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130"/>
    </row>
    <row r="146" spans="1:47" x14ac:dyDescent="0.25">
      <c r="A146" s="169"/>
      <c r="B146" s="169"/>
      <c r="C146" s="169"/>
      <c r="D146" s="169"/>
      <c r="E146" s="169"/>
      <c r="F146" s="169"/>
      <c r="G146" s="169"/>
      <c r="H146" s="169"/>
      <c r="I146" s="169"/>
      <c r="J146" s="169"/>
      <c r="K146" s="169"/>
      <c r="L146" s="169"/>
      <c r="M146" s="169"/>
      <c r="N146" s="169"/>
      <c r="O146" s="169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130"/>
    </row>
    <row r="147" spans="1:47" x14ac:dyDescent="0.25">
      <c r="A147" s="169"/>
      <c r="B147" s="169"/>
      <c r="C147" s="169"/>
      <c r="D147" s="169"/>
      <c r="E147" s="169"/>
      <c r="F147" s="169"/>
      <c r="G147" s="169"/>
      <c r="H147" s="169"/>
      <c r="I147" s="169"/>
      <c r="J147" s="169"/>
      <c r="K147" s="169"/>
      <c r="L147" s="169"/>
      <c r="M147" s="169"/>
      <c r="N147" s="169"/>
      <c r="O147" s="169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130"/>
    </row>
    <row r="148" spans="1:47" x14ac:dyDescent="0.25">
      <c r="A148" s="169"/>
      <c r="B148" s="169"/>
      <c r="C148" s="169"/>
      <c r="D148" s="169"/>
      <c r="E148" s="169"/>
      <c r="F148" s="169"/>
      <c r="G148" s="169"/>
      <c r="H148" s="169"/>
      <c r="I148" s="169"/>
      <c r="J148" s="169"/>
      <c r="K148" s="169"/>
      <c r="L148" s="169"/>
      <c r="M148" s="169"/>
      <c r="N148" s="169"/>
      <c r="O148" s="169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130"/>
    </row>
    <row r="149" spans="1:47" x14ac:dyDescent="0.25">
      <c r="A149" s="169"/>
      <c r="B149" s="169"/>
      <c r="C149" s="169"/>
      <c r="D149" s="169"/>
      <c r="E149" s="169"/>
      <c r="F149" s="169"/>
      <c r="G149" s="169"/>
      <c r="H149" s="169"/>
      <c r="I149" s="169"/>
      <c r="J149" s="169"/>
      <c r="K149" s="169"/>
      <c r="L149" s="169"/>
      <c r="M149" s="169"/>
      <c r="N149" s="169"/>
      <c r="O149" s="169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130"/>
    </row>
    <row r="150" spans="1:47" x14ac:dyDescent="0.25">
      <c r="A150" s="169"/>
      <c r="B150" s="169"/>
      <c r="C150" s="169"/>
      <c r="D150" s="169"/>
      <c r="E150" s="169"/>
      <c r="F150" s="169"/>
      <c r="G150" s="169"/>
      <c r="H150" s="169"/>
      <c r="I150" s="169"/>
      <c r="J150" s="169"/>
      <c r="K150" s="169"/>
      <c r="L150" s="169"/>
      <c r="M150" s="169"/>
      <c r="N150" s="169"/>
      <c r="O150" s="169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130"/>
    </row>
    <row r="151" spans="1:47" x14ac:dyDescent="0.25">
      <c r="A151" s="169"/>
      <c r="B151" s="169"/>
      <c r="C151" s="169"/>
      <c r="D151" s="169"/>
      <c r="E151" s="169"/>
      <c r="F151" s="169"/>
      <c r="G151" s="169"/>
      <c r="H151" s="169"/>
      <c r="I151" s="169"/>
      <c r="J151" s="169"/>
      <c r="K151" s="169"/>
      <c r="L151" s="169"/>
      <c r="M151" s="169"/>
      <c r="N151" s="169"/>
      <c r="O151" s="169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130"/>
    </row>
    <row r="152" spans="1:47" x14ac:dyDescent="0.25">
      <c r="A152" s="169"/>
      <c r="B152" s="169"/>
      <c r="C152" s="169"/>
      <c r="D152" s="169"/>
      <c r="E152" s="169"/>
      <c r="F152" s="169"/>
      <c r="G152" s="169"/>
      <c r="H152" s="169"/>
      <c r="I152" s="169"/>
      <c r="J152" s="169"/>
      <c r="K152" s="169"/>
      <c r="L152" s="169"/>
      <c r="M152" s="169"/>
      <c r="N152" s="169"/>
      <c r="O152" s="169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130"/>
    </row>
    <row r="153" spans="1:47" x14ac:dyDescent="0.25">
      <c r="A153" s="169"/>
      <c r="B153" s="169"/>
      <c r="C153" s="169"/>
      <c r="D153" s="169"/>
      <c r="E153" s="169"/>
      <c r="F153" s="169"/>
      <c r="G153" s="169"/>
      <c r="H153" s="169"/>
      <c r="I153" s="169"/>
      <c r="J153" s="169"/>
      <c r="K153" s="169"/>
      <c r="L153" s="169"/>
      <c r="M153" s="169"/>
      <c r="N153" s="169"/>
      <c r="O153" s="169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130"/>
    </row>
    <row r="154" spans="1:47" x14ac:dyDescent="0.25">
      <c r="A154" s="169"/>
      <c r="B154" s="169"/>
      <c r="C154" s="169"/>
      <c r="D154" s="169"/>
      <c r="E154" s="169"/>
      <c r="F154" s="169"/>
      <c r="G154" s="169"/>
      <c r="H154" s="169"/>
      <c r="I154" s="169"/>
      <c r="J154" s="169"/>
      <c r="K154" s="169"/>
      <c r="L154" s="169"/>
      <c r="M154" s="169"/>
      <c r="N154" s="169"/>
      <c r="O154" s="169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130"/>
    </row>
    <row r="155" spans="1:47" x14ac:dyDescent="0.25">
      <c r="A155" s="169"/>
      <c r="B155" s="169"/>
      <c r="C155" s="169"/>
      <c r="D155" s="169"/>
      <c r="E155" s="169"/>
      <c r="F155" s="169"/>
      <c r="G155" s="169"/>
      <c r="H155" s="169"/>
      <c r="I155" s="169"/>
      <c r="J155" s="169"/>
      <c r="K155" s="169"/>
      <c r="L155" s="169"/>
      <c r="M155" s="169"/>
      <c r="N155" s="169"/>
      <c r="O155" s="169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130"/>
    </row>
    <row r="156" spans="1:47" x14ac:dyDescent="0.25">
      <c r="A156" s="169"/>
      <c r="B156" s="169"/>
      <c r="C156" s="169"/>
      <c r="D156" s="169"/>
      <c r="E156" s="169"/>
      <c r="F156" s="169"/>
      <c r="G156" s="169"/>
      <c r="H156" s="169"/>
      <c r="I156" s="169"/>
      <c r="J156" s="169"/>
      <c r="K156" s="169"/>
      <c r="L156" s="169"/>
      <c r="M156" s="169"/>
      <c r="N156" s="169"/>
      <c r="O156" s="169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130"/>
    </row>
    <row r="157" spans="1:47" x14ac:dyDescent="0.25">
      <c r="A157" s="169"/>
      <c r="B157" s="169"/>
      <c r="C157" s="169"/>
      <c r="D157" s="169"/>
      <c r="E157" s="169"/>
      <c r="F157" s="169"/>
      <c r="G157" s="169"/>
      <c r="H157" s="169"/>
      <c r="I157" s="169"/>
      <c r="J157" s="169"/>
      <c r="K157" s="169"/>
      <c r="L157" s="169"/>
      <c r="M157" s="169"/>
      <c r="N157" s="169"/>
      <c r="O157" s="169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130"/>
    </row>
    <row r="158" spans="1:47" x14ac:dyDescent="0.25">
      <c r="A158" s="169"/>
      <c r="B158" s="169"/>
      <c r="C158" s="169"/>
      <c r="D158" s="169"/>
      <c r="E158" s="169"/>
      <c r="F158" s="169"/>
      <c r="G158" s="169"/>
      <c r="H158" s="169"/>
      <c r="I158" s="169"/>
      <c r="J158" s="169"/>
      <c r="K158" s="169"/>
      <c r="L158" s="169"/>
      <c r="M158" s="169"/>
      <c r="N158" s="169"/>
      <c r="O158" s="169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130"/>
    </row>
    <row r="159" spans="1:47" x14ac:dyDescent="0.25">
      <c r="A159" s="169"/>
      <c r="B159" s="169"/>
      <c r="C159" s="169"/>
      <c r="D159" s="169"/>
      <c r="E159" s="169"/>
      <c r="F159" s="169"/>
      <c r="G159" s="169"/>
      <c r="H159" s="169"/>
      <c r="I159" s="169"/>
      <c r="J159" s="169"/>
      <c r="K159" s="169"/>
      <c r="L159" s="169"/>
      <c r="M159" s="169"/>
      <c r="N159" s="169"/>
      <c r="O159" s="169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130"/>
    </row>
    <row r="160" spans="1:47" x14ac:dyDescent="0.25">
      <c r="A160" s="169"/>
      <c r="B160" s="169"/>
      <c r="C160" s="169"/>
      <c r="D160" s="169"/>
      <c r="E160" s="169"/>
      <c r="F160" s="169"/>
      <c r="G160" s="169"/>
      <c r="H160" s="169"/>
      <c r="I160" s="169"/>
      <c r="J160" s="169"/>
      <c r="K160" s="169"/>
      <c r="L160" s="169"/>
      <c r="M160" s="169"/>
      <c r="N160" s="169"/>
      <c r="O160" s="169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130"/>
    </row>
    <row r="161" spans="1:47" x14ac:dyDescent="0.25">
      <c r="A161" s="169"/>
      <c r="B161" s="169"/>
      <c r="C161" s="169"/>
      <c r="D161" s="169"/>
      <c r="E161" s="169"/>
      <c r="F161" s="169"/>
      <c r="G161" s="169"/>
      <c r="H161" s="169"/>
      <c r="I161" s="169"/>
      <c r="J161" s="169"/>
      <c r="K161" s="169"/>
      <c r="L161" s="169"/>
      <c r="M161" s="169"/>
      <c r="N161" s="169"/>
      <c r="O161" s="169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130"/>
    </row>
    <row r="162" spans="1:47" x14ac:dyDescent="0.25">
      <c r="A162" s="169"/>
      <c r="B162" s="169"/>
      <c r="C162" s="169"/>
      <c r="D162" s="169"/>
      <c r="E162" s="169"/>
      <c r="F162" s="169"/>
      <c r="G162" s="169"/>
      <c r="H162" s="169"/>
      <c r="I162" s="169"/>
      <c r="J162" s="169"/>
      <c r="K162" s="169"/>
      <c r="L162" s="169"/>
      <c r="M162" s="169"/>
      <c r="N162" s="169"/>
      <c r="O162" s="169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130"/>
    </row>
    <row r="163" spans="1:47" x14ac:dyDescent="0.25">
      <c r="A163" s="169"/>
      <c r="B163" s="169"/>
      <c r="C163" s="169"/>
      <c r="D163" s="169"/>
      <c r="E163" s="169"/>
      <c r="F163" s="169"/>
      <c r="G163" s="169"/>
      <c r="H163" s="169"/>
      <c r="I163" s="169"/>
      <c r="J163" s="169"/>
      <c r="K163" s="169"/>
      <c r="L163" s="169"/>
      <c r="M163" s="169"/>
      <c r="N163" s="169"/>
      <c r="O163" s="169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130"/>
    </row>
    <row r="164" spans="1:47" x14ac:dyDescent="0.25">
      <c r="A164" s="169"/>
      <c r="B164" s="169"/>
      <c r="C164" s="169"/>
      <c r="D164" s="169"/>
      <c r="E164" s="169"/>
      <c r="F164" s="169"/>
      <c r="G164" s="169"/>
      <c r="H164" s="169"/>
      <c r="I164" s="169"/>
      <c r="J164" s="169"/>
      <c r="K164" s="169"/>
      <c r="L164" s="169"/>
      <c r="M164" s="169"/>
      <c r="N164" s="169"/>
      <c r="O164" s="169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130"/>
    </row>
    <row r="165" spans="1:47" x14ac:dyDescent="0.25">
      <c r="A165" s="169"/>
      <c r="B165" s="169"/>
      <c r="C165" s="169"/>
      <c r="D165" s="169"/>
      <c r="E165" s="169"/>
      <c r="F165" s="169"/>
      <c r="G165" s="169"/>
      <c r="H165" s="169"/>
      <c r="I165" s="169"/>
      <c r="J165" s="169"/>
      <c r="K165" s="169"/>
      <c r="L165" s="169"/>
      <c r="M165" s="169"/>
      <c r="N165" s="169"/>
      <c r="O165" s="169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130"/>
    </row>
    <row r="166" spans="1:47" x14ac:dyDescent="0.25">
      <c r="A166" s="169"/>
      <c r="B166" s="169"/>
      <c r="C166" s="169"/>
      <c r="D166" s="169"/>
      <c r="E166" s="169"/>
      <c r="F166" s="169"/>
      <c r="G166" s="169"/>
      <c r="H166" s="169"/>
      <c r="I166" s="169"/>
      <c r="J166" s="169"/>
      <c r="K166" s="169"/>
      <c r="L166" s="169"/>
      <c r="M166" s="169"/>
      <c r="N166" s="169"/>
      <c r="O166" s="169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130"/>
    </row>
    <row r="167" spans="1:47" x14ac:dyDescent="0.25">
      <c r="A167" s="169"/>
      <c r="B167" s="169"/>
      <c r="C167" s="169"/>
      <c r="D167" s="169"/>
      <c r="E167" s="169"/>
      <c r="F167" s="169"/>
      <c r="G167" s="169"/>
      <c r="H167" s="169"/>
      <c r="I167" s="169"/>
      <c r="J167" s="169"/>
      <c r="K167" s="169"/>
      <c r="L167" s="169"/>
      <c r="M167" s="169"/>
      <c r="N167" s="169"/>
      <c r="O167" s="169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130"/>
    </row>
    <row r="168" spans="1:47" x14ac:dyDescent="0.25">
      <c r="A168" s="169"/>
      <c r="B168" s="169"/>
      <c r="C168" s="169"/>
      <c r="D168" s="169"/>
      <c r="E168" s="169"/>
      <c r="F168" s="169"/>
      <c r="G168" s="169"/>
      <c r="H168" s="169"/>
      <c r="I168" s="169"/>
      <c r="J168" s="169"/>
      <c r="K168" s="169"/>
      <c r="L168" s="169"/>
      <c r="M168" s="169"/>
      <c r="N168" s="169"/>
      <c r="O168" s="169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130"/>
    </row>
    <row r="169" spans="1:47" x14ac:dyDescent="0.25">
      <c r="A169" s="169"/>
      <c r="B169" s="169"/>
      <c r="C169" s="169"/>
      <c r="D169" s="169"/>
      <c r="E169" s="169"/>
      <c r="F169" s="169"/>
      <c r="G169" s="169"/>
      <c r="H169" s="169"/>
      <c r="I169" s="169"/>
      <c r="J169" s="169"/>
      <c r="K169" s="169"/>
      <c r="L169" s="169"/>
      <c r="M169" s="169"/>
      <c r="N169" s="169"/>
      <c r="O169" s="169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130"/>
    </row>
    <row r="170" spans="1:47" x14ac:dyDescent="0.25">
      <c r="A170" s="169"/>
      <c r="B170" s="169"/>
      <c r="C170" s="169"/>
      <c r="D170" s="169"/>
      <c r="E170" s="169"/>
      <c r="F170" s="169"/>
      <c r="G170" s="169"/>
      <c r="H170" s="169"/>
      <c r="I170" s="169"/>
      <c r="J170" s="169"/>
      <c r="K170" s="169"/>
      <c r="L170" s="169"/>
      <c r="M170" s="169"/>
      <c r="N170" s="169"/>
      <c r="O170" s="169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130"/>
    </row>
    <row r="171" spans="1:47" x14ac:dyDescent="0.25">
      <c r="A171" s="169"/>
      <c r="B171" s="169"/>
      <c r="C171" s="169"/>
      <c r="D171" s="169"/>
      <c r="E171" s="169"/>
      <c r="F171" s="169"/>
      <c r="G171" s="169"/>
      <c r="H171" s="169"/>
      <c r="I171" s="169"/>
      <c r="J171" s="169"/>
      <c r="K171" s="169"/>
      <c r="L171" s="169"/>
      <c r="M171" s="169"/>
      <c r="N171" s="169"/>
      <c r="O171" s="169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130"/>
    </row>
    <row r="172" spans="1:47" x14ac:dyDescent="0.25">
      <c r="A172" s="169"/>
      <c r="B172" s="169"/>
      <c r="C172" s="169"/>
      <c r="D172" s="5"/>
      <c r="E172" s="5"/>
      <c r="F172" s="5"/>
      <c r="G172" s="5"/>
      <c r="H172" s="169"/>
      <c r="I172" s="5"/>
      <c r="J172" s="5"/>
      <c r="K172" s="169"/>
      <c r="L172" s="169"/>
      <c r="M172" s="169"/>
      <c r="N172" s="169"/>
      <c r="O172" s="169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130"/>
    </row>
    <row r="173" spans="1:47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130"/>
    </row>
    <row r="174" spans="1:47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130"/>
    </row>
    <row r="175" spans="1:47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130"/>
    </row>
    <row r="176" spans="1:47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130"/>
    </row>
    <row r="177" spans="1:47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130"/>
    </row>
    <row r="178" spans="1:47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130"/>
    </row>
    <row r="179" spans="1:47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130"/>
    </row>
    <row r="180" spans="1:47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130"/>
    </row>
    <row r="181" spans="1:47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130"/>
    </row>
    <row r="182" spans="1:47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130"/>
    </row>
    <row r="183" spans="1:47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130"/>
    </row>
    <row r="184" spans="1:47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130"/>
    </row>
    <row r="185" spans="1:47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130"/>
    </row>
    <row r="186" spans="1:47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130"/>
    </row>
    <row r="187" spans="1:47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130"/>
    </row>
    <row r="188" spans="1:47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130"/>
    </row>
    <row r="189" spans="1:47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130"/>
    </row>
    <row r="190" spans="1:47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130"/>
    </row>
    <row r="191" spans="1:47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130"/>
    </row>
    <row r="192" spans="1:47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130"/>
    </row>
    <row r="193" spans="1:47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130"/>
    </row>
    <row r="194" spans="1:47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130"/>
    </row>
    <row r="195" spans="1:47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130"/>
    </row>
    <row r="196" spans="1:47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130"/>
    </row>
    <row r="197" spans="1:47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130"/>
    </row>
    <row r="198" spans="1:47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130"/>
    </row>
    <row r="199" spans="1:47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130"/>
    </row>
    <row r="200" spans="1:47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130"/>
    </row>
    <row r="201" spans="1:47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130"/>
    </row>
    <row r="202" spans="1:47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130"/>
    </row>
    <row r="203" spans="1:47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130"/>
    </row>
    <row r="204" spans="1:47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130"/>
    </row>
    <row r="205" spans="1:47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130"/>
    </row>
    <row r="206" spans="1:47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130"/>
    </row>
    <row r="207" spans="1:47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130"/>
    </row>
    <row r="208" spans="1:47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130"/>
    </row>
    <row r="209" spans="1:47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130"/>
    </row>
    <row r="210" spans="1:47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130"/>
    </row>
    <row r="211" spans="1:47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130"/>
    </row>
    <row r="212" spans="1:47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130"/>
    </row>
    <row r="213" spans="1:47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130"/>
    </row>
    <row r="214" spans="1:47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130"/>
    </row>
    <row r="215" spans="1:47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130"/>
    </row>
    <row r="216" spans="1:47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130"/>
    </row>
    <row r="217" spans="1:47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130"/>
    </row>
    <row r="218" spans="1:47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130"/>
    </row>
    <row r="219" spans="1:47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130"/>
    </row>
    <row r="220" spans="1:47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130"/>
    </row>
    <row r="221" spans="1:47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130"/>
    </row>
    <row r="222" spans="1:47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130"/>
    </row>
    <row r="223" spans="1:47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130"/>
    </row>
    <row r="224" spans="1:47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130"/>
    </row>
    <row r="225" spans="1:47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130"/>
    </row>
    <row r="226" spans="1:47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130"/>
    </row>
    <row r="227" spans="1:47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130"/>
    </row>
    <row r="228" spans="1:47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130"/>
    </row>
    <row r="229" spans="1:47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130"/>
    </row>
    <row r="230" spans="1:47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130"/>
    </row>
    <row r="231" spans="1:47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130"/>
    </row>
    <row r="232" spans="1:47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130"/>
    </row>
    <row r="233" spans="1:47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130"/>
    </row>
    <row r="234" spans="1:47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130"/>
    </row>
    <row r="235" spans="1:47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130"/>
    </row>
    <row r="236" spans="1:47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130"/>
    </row>
    <row r="237" spans="1:47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130"/>
    </row>
    <row r="238" spans="1:47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130"/>
    </row>
    <row r="239" spans="1:47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130"/>
    </row>
    <row r="240" spans="1:47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130"/>
    </row>
    <row r="241" spans="1:47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130"/>
    </row>
    <row r="242" spans="1:47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130"/>
    </row>
    <row r="243" spans="1:47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130"/>
    </row>
    <row r="244" spans="1:47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130"/>
    </row>
    <row r="245" spans="1:47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130"/>
    </row>
    <row r="246" spans="1:47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130"/>
    </row>
    <row r="247" spans="1:47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130"/>
    </row>
    <row r="248" spans="1:47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130"/>
    </row>
    <row r="249" spans="1:47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130"/>
    </row>
    <row r="250" spans="1:47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130"/>
    </row>
    <row r="251" spans="1:47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130"/>
    </row>
    <row r="252" spans="1:47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130"/>
    </row>
    <row r="253" spans="1:47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130"/>
    </row>
    <row r="254" spans="1:47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130"/>
    </row>
    <row r="255" spans="1:47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130"/>
    </row>
    <row r="256" spans="1:47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130"/>
    </row>
    <row r="257" spans="1:47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130"/>
    </row>
    <row r="258" spans="1:47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130"/>
    </row>
    <row r="259" spans="1:47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130"/>
    </row>
    <row r="260" spans="1:47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130"/>
    </row>
    <row r="261" spans="1:47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130"/>
    </row>
    <row r="262" spans="1:47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130"/>
    </row>
    <row r="263" spans="1:47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130"/>
    </row>
    <row r="264" spans="1:47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130"/>
    </row>
    <row r="265" spans="1:47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130"/>
    </row>
    <row r="266" spans="1:47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130"/>
    </row>
    <row r="267" spans="1:47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130"/>
    </row>
    <row r="268" spans="1:47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130"/>
    </row>
    <row r="269" spans="1:47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130"/>
    </row>
    <row r="270" spans="1:47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130"/>
    </row>
    <row r="271" spans="1:47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130"/>
    </row>
    <row r="272" spans="1:47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130"/>
    </row>
    <row r="273" spans="1:47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130"/>
    </row>
    <row r="274" spans="1:47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130"/>
    </row>
    <row r="275" spans="1:47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130"/>
    </row>
    <row r="276" spans="1:47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5"/>
      <c r="AU276" s="130"/>
    </row>
    <row r="277" spans="1:47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  <c r="AT277" s="5"/>
      <c r="AU277" s="130"/>
    </row>
    <row r="278" spans="1:47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  <c r="AT278" s="5"/>
      <c r="AU278" s="130"/>
    </row>
    <row r="279" spans="1:47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  <c r="AT279" s="5"/>
      <c r="AU279" s="130"/>
    </row>
    <row r="280" spans="1:47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/>
      <c r="AT280" s="5"/>
      <c r="AU280" s="130"/>
    </row>
    <row r="281" spans="1:47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  <c r="AT281" s="5"/>
      <c r="AU281" s="130"/>
    </row>
    <row r="282" spans="1:47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  <c r="AT282" s="5"/>
      <c r="AU282" s="130"/>
    </row>
    <row r="283" spans="1:47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  <c r="AT283" s="5"/>
      <c r="AU283" s="130"/>
    </row>
    <row r="284" spans="1:47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  <c r="AS284" s="5"/>
      <c r="AT284" s="5"/>
      <c r="AU284" s="130"/>
    </row>
    <row r="285" spans="1:47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  <c r="AS285" s="5"/>
      <c r="AT285" s="5"/>
      <c r="AU285" s="130"/>
    </row>
    <row r="286" spans="1:47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  <c r="AS286" s="5"/>
      <c r="AT286" s="5"/>
      <c r="AU286" s="130"/>
    </row>
    <row r="287" spans="1:47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  <c r="AS287" s="5"/>
      <c r="AT287" s="5"/>
      <c r="AU287" s="130"/>
    </row>
    <row r="288" spans="1:47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  <c r="AS288" s="5"/>
      <c r="AT288" s="5"/>
      <c r="AU288" s="130"/>
    </row>
    <row r="289" spans="1:47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  <c r="AS289" s="5"/>
      <c r="AT289" s="5"/>
      <c r="AU289" s="130"/>
    </row>
    <row r="290" spans="1:47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  <c r="AT290" s="5"/>
      <c r="AU290" s="130"/>
    </row>
    <row r="291" spans="1:47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  <c r="AS291" s="5"/>
      <c r="AT291" s="5"/>
      <c r="AU291" s="130"/>
    </row>
    <row r="292" spans="1:47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  <c r="AS292" s="5"/>
      <c r="AT292" s="5"/>
      <c r="AU292" s="130"/>
    </row>
    <row r="293" spans="1:47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  <c r="AS293" s="5"/>
      <c r="AT293" s="5"/>
      <c r="AU293" s="130"/>
    </row>
    <row r="294" spans="1:47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  <c r="AS294" s="5"/>
      <c r="AT294" s="5"/>
      <c r="AU294" s="130"/>
    </row>
    <row r="295" spans="1:47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  <c r="AS295" s="5"/>
      <c r="AT295" s="5"/>
      <c r="AU295" s="130"/>
    </row>
    <row r="296" spans="1:47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  <c r="AS296" s="5"/>
      <c r="AT296" s="5"/>
      <c r="AU296" s="130"/>
    </row>
    <row r="297" spans="1:47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  <c r="AS297" s="5"/>
      <c r="AT297" s="5"/>
      <c r="AU297" s="130"/>
    </row>
    <row r="298" spans="1:47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  <c r="AS298" s="5"/>
      <c r="AT298" s="5"/>
      <c r="AU298" s="130"/>
    </row>
    <row r="299" spans="1:47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  <c r="AS299" s="5"/>
      <c r="AT299" s="5"/>
      <c r="AU299" s="130"/>
    </row>
    <row r="300" spans="1:47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  <c r="AS300" s="5"/>
      <c r="AT300" s="5"/>
      <c r="AU300" s="130"/>
    </row>
    <row r="301" spans="1:47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R301" s="5"/>
      <c r="AS301" s="5"/>
      <c r="AT301" s="5"/>
      <c r="AU301" s="130"/>
    </row>
    <row r="302" spans="1:47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  <c r="AS302" s="5"/>
      <c r="AT302" s="5"/>
      <c r="AU302" s="130"/>
    </row>
    <row r="303" spans="1:47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  <c r="AS303" s="5"/>
      <c r="AT303" s="5"/>
      <c r="AU303" s="130"/>
    </row>
    <row r="304" spans="1:47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  <c r="AS304" s="5"/>
      <c r="AT304" s="5"/>
      <c r="AU304" s="130"/>
    </row>
    <row r="305" spans="1:47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  <c r="AS305" s="5"/>
      <c r="AT305" s="5"/>
      <c r="AU305" s="130"/>
    </row>
    <row r="306" spans="1:47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  <c r="AS306" s="5"/>
      <c r="AT306" s="5"/>
      <c r="AU306" s="130"/>
    </row>
    <row r="307" spans="1:47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  <c r="AS307" s="5"/>
      <c r="AT307" s="5"/>
      <c r="AU307" s="130"/>
    </row>
    <row r="308" spans="1:47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  <c r="AS308" s="5"/>
      <c r="AT308" s="5"/>
      <c r="AU308" s="130"/>
    </row>
    <row r="309" spans="1:47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  <c r="AS309" s="5"/>
      <c r="AT309" s="5"/>
      <c r="AU309" s="130"/>
    </row>
    <row r="310" spans="1:47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  <c r="AS310" s="5"/>
      <c r="AT310" s="5"/>
      <c r="AU310" s="130"/>
    </row>
    <row r="311" spans="1:47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  <c r="AS311" s="5"/>
      <c r="AT311" s="5"/>
      <c r="AU311" s="130"/>
    </row>
    <row r="312" spans="1:47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  <c r="AS312" s="5"/>
      <c r="AT312" s="5"/>
      <c r="AU312" s="130"/>
    </row>
    <row r="313" spans="1:47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  <c r="AR313" s="5"/>
      <c r="AS313" s="5"/>
      <c r="AT313" s="5"/>
      <c r="AU313" s="130"/>
    </row>
    <row r="314" spans="1:47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  <c r="AR314" s="5"/>
      <c r="AS314" s="5"/>
      <c r="AT314" s="5"/>
      <c r="AU314" s="130"/>
    </row>
    <row r="315" spans="1:47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  <c r="AR315" s="5"/>
      <c r="AS315" s="5"/>
      <c r="AT315" s="5"/>
      <c r="AU315" s="130"/>
    </row>
    <row r="316" spans="1:47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  <c r="AR316" s="5"/>
      <c r="AS316" s="5"/>
      <c r="AT316" s="5"/>
      <c r="AU316" s="130"/>
    </row>
    <row r="317" spans="1:47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  <c r="AR317" s="5"/>
      <c r="AS317" s="5"/>
      <c r="AT317" s="5"/>
      <c r="AU317" s="130"/>
    </row>
    <row r="318" spans="1:47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  <c r="AR318" s="5"/>
      <c r="AS318" s="5"/>
      <c r="AT318" s="5"/>
      <c r="AU318" s="130"/>
    </row>
    <row r="319" spans="1:47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  <c r="AR319" s="5"/>
      <c r="AS319" s="5"/>
      <c r="AT319" s="5"/>
      <c r="AU319" s="130"/>
    </row>
    <row r="320" spans="1:47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  <c r="AR320" s="5"/>
      <c r="AS320" s="5"/>
      <c r="AT320" s="5"/>
      <c r="AU320" s="130"/>
    </row>
    <row r="321" spans="1:47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  <c r="AR321" s="5"/>
      <c r="AS321" s="5"/>
      <c r="AT321" s="5"/>
      <c r="AU321" s="130"/>
    </row>
    <row r="322" spans="1:47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  <c r="AR322" s="5"/>
      <c r="AS322" s="5"/>
      <c r="AT322" s="5"/>
      <c r="AU322" s="130"/>
    </row>
    <row r="323" spans="1:47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  <c r="AR323" s="5"/>
      <c r="AS323" s="5"/>
      <c r="AT323" s="5"/>
      <c r="AU323" s="130"/>
    </row>
    <row r="324" spans="1:47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  <c r="AR324" s="5"/>
      <c r="AS324" s="5"/>
      <c r="AT324" s="5"/>
      <c r="AU324" s="130"/>
    </row>
    <row r="325" spans="1:47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  <c r="AR325" s="5"/>
      <c r="AS325" s="5"/>
      <c r="AT325" s="5"/>
      <c r="AU325" s="130"/>
    </row>
    <row r="326" spans="1:47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  <c r="AR326" s="5"/>
      <c r="AS326" s="5"/>
      <c r="AT326" s="5"/>
      <c r="AU326" s="130"/>
    </row>
    <row r="327" spans="1:47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  <c r="AR327" s="5"/>
      <c r="AS327" s="5"/>
      <c r="AT327" s="5"/>
      <c r="AU327" s="130"/>
    </row>
    <row r="328" spans="1:47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  <c r="AR328" s="5"/>
      <c r="AS328" s="5"/>
      <c r="AT328" s="5"/>
      <c r="AU328" s="130"/>
    </row>
    <row r="329" spans="1:47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  <c r="AR329" s="5"/>
      <c r="AS329" s="5"/>
      <c r="AT329" s="5"/>
      <c r="AU329" s="130"/>
    </row>
    <row r="330" spans="1:47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  <c r="AR330" s="5"/>
      <c r="AS330" s="5"/>
      <c r="AT330" s="5"/>
      <c r="AU330" s="130"/>
    </row>
    <row r="331" spans="1:47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  <c r="AR331" s="5"/>
      <c r="AS331" s="5"/>
      <c r="AT331" s="5"/>
      <c r="AU331" s="130"/>
    </row>
    <row r="332" spans="1:47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  <c r="AR332" s="5"/>
      <c r="AS332" s="5"/>
      <c r="AT332" s="5"/>
      <c r="AU332" s="130"/>
    </row>
    <row r="333" spans="1:47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  <c r="AR333" s="5"/>
      <c r="AS333" s="5"/>
      <c r="AT333" s="5"/>
      <c r="AU333" s="130"/>
    </row>
    <row r="334" spans="1:47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  <c r="AR334" s="5"/>
      <c r="AS334" s="5"/>
      <c r="AT334" s="5"/>
      <c r="AU334" s="130"/>
    </row>
    <row r="335" spans="1:47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  <c r="AR335" s="5"/>
      <c r="AS335" s="5"/>
      <c r="AT335" s="5"/>
      <c r="AU335" s="130"/>
    </row>
    <row r="336" spans="1:47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  <c r="AR336" s="5"/>
      <c r="AS336" s="5"/>
      <c r="AT336" s="5"/>
      <c r="AU336" s="130"/>
    </row>
    <row r="337" spans="1:47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  <c r="AR337" s="5"/>
      <c r="AS337" s="5"/>
      <c r="AT337" s="5"/>
      <c r="AU337" s="130"/>
    </row>
    <row r="338" spans="1:47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  <c r="AR338" s="5"/>
      <c r="AS338" s="5"/>
      <c r="AT338" s="5"/>
      <c r="AU338" s="130"/>
    </row>
    <row r="339" spans="1:47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  <c r="AR339" s="5"/>
      <c r="AS339" s="5"/>
      <c r="AT339" s="5"/>
      <c r="AU339" s="130"/>
    </row>
    <row r="340" spans="1:47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  <c r="AR340" s="5"/>
      <c r="AS340" s="5"/>
      <c r="AT340" s="5"/>
      <c r="AU340" s="130"/>
    </row>
    <row r="341" spans="1:47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  <c r="AR341" s="5"/>
      <c r="AS341" s="5"/>
      <c r="AT341" s="5"/>
      <c r="AU341" s="130"/>
    </row>
    <row r="342" spans="1:47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  <c r="AR342" s="5"/>
      <c r="AS342" s="5"/>
      <c r="AT342" s="5"/>
      <c r="AU342" s="130"/>
    </row>
    <row r="343" spans="1:47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  <c r="AR343" s="5"/>
      <c r="AS343" s="5"/>
      <c r="AT343" s="5"/>
      <c r="AU343" s="130"/>
    </row>
    <row r="344" spans="1:47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  <c r="AR344" s="5"/>
      <c r="AS344" s="5"/>
      <c r="AT344" s="5"/>
      <c r="AU344" s="130"/>
    </row>
    <row r="345" spans="1:47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  <c r="AR345" s="5"/>
      <c r="AS345" s="5"/>
      <c r="AT345" s="5"/>
      <c r="AU345" s="130"/>
    </row>
    <row r="346" spans="1:47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  <c r="AR346" s="5"/>
      <c r="AS346" s="5"/>
      <c r="AT346" s="5"/>
      <c r="AU346" s="130"/>
    </row>
    <row r="347" spans="1:47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  <c r="AR347" s="5"/>
      <c r="AS347" s="5"/>
      <c r="AT347" s="5"/>
      <c r="AU347" s="130"/>
    </row>
    <row r="348" spans="1:47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  <c r="AR348" s="5"/>
      <c r="AS348" s="5"/>
      <c r="AT348" s="5"/>
      <c r="AU348" s="130"/>
    </row>
    <row r="349" spans="1:47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  <c r="AR349" s="5"/>
      <c r="AS349" s="5"/>
      <c r="AT349" s="5"/>
      <c r="AU349" s="130"/>
    </row>
    <row r="350" spans="1:47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  <c r="AR350" s="5"/>
      <c r="AS350" s="5"/>
      <c r="AT350" s="5"/>
      <c r="AU350" s="130"/>
    </row>
    <row r="351" spans="1:47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  <c r="AR351" s="5"/>
      <c r="AS351" s="5"/>
      <c r="AT351" s="5"/>
      <c r="AU351" s="130"/>
    </row>
    <row r="352" spans="1:47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  <c r="AR352" s="5"/>
      <c r="AS352" s="5"/>
      <c r="AT352" s="5"/>
      <c r="AU352" s="130"/>
    </row>
    <row r="353" spans="1:47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  <c r="AR353" s="5"/>
      <c r="AS353" s="5"/>
      <c r="AT353" s="5"/>
      <c r="AU353" s="130"/>
    </row>
    <row r="354" spans="1:47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  <c r="AR354" s="5"/>
      <c r="AS354" s="5"/>
      <c r="AT354" s="5"/>
      <c r="AU354" s="130"/>
    </row>
    <row r="355" spans="1:47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  <c r="AR355" s="5"/>
      <c r="AS355" s="5"/>
      <c r="AT355" s="5"/>
      <c r="AU355" s="130"/>
    </row>
    <row r="356" spans="1:47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  <c r="AR356" s="5"/>
      <c r="AS356" s="5"/>
      <c r="AT356" s="5"/>
      <c r="AU356" s="130"/>
    </row>
    <row r="357" spans="1:47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  <c r="AR357" s="5"/>
      <c r="AS357" s="5"/>
      <c r="AT357" s="5"/>
      <c r="AU357" s="130"/>
    </row>
    <row r="358" spans="1:47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  <c r="AR358" s="5"/>
      <c r="AS358" s="5"/>
      <c r="AT358" s="5"/>
      <c r="AU358" s="130"/>
    </row>
    <row r="359" spans="1:47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  <c r="AR359" s="5"/>
      <c r="AS359" s="5"/>
      <c r="AT359" s="5"/>
      <c r="AU359" s="130"/>
    </row>
    <row r="360" spans="1:47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  <c r="AR360" s="5"/>
      <c r="AS360" s="5"/>
      <c r="AT360" s="5"/>
      <c r="AU360" s="130"/>
    </row>
    <row r="361" spans="1:47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  <c r="AR361" s="5"/>
      <c r="AS361" s="5"/>
      <c r="AT361" s="5"/>
      <c r="AU361" s="130"/>
    </row>
    <row r="362" spans="1:47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  <c r="AR362" s="5"/>
      <c r="AS362" s="5"/>
      <c r="AT362" s="5"/>
      <c r="AU362" s="130"/>
    </row>
    <row r="363" spans="1:47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  <c r="AR363" s="5"/>
      <c r="AS363" s="5"/>
      <c r="AT363" s="5"/>
      <c r="AU363" s="130"/>
    </row>
    <row r="364" spans="1:47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  <c r="AR364" s="5"/>
      <c r="AS364" s="5"/>
      <c r="AT364" s="5"/>
      <c r="AU364" s="130"/>
    </row>
    <row r="365" spans="1:47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  <c r="AR365" s="5"/>
      <c r="AS365" s="5"/>
      <c r="AT365" s="5"/>
      <c r="AU365" s="130"/>
    </row>
    <row r="366" spans="1:47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  <c r="AR366" s="5"/>
      <c r="AS366" s="5"/>
      <c r="AT366" s="5"/>
      <c r="AU366" s="130"/>
    </row>
    <row r="367" spans="1:47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  <c r="AR367" s="5"/>
      <c r="AS367" s="5"/>
      <c r="AT367" s="5"/>
      <c r="AU367" s="130"/>
    </row>
    <row r="368" spans="1:47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  <c r="AR368" s="5"/>
      <c r="AS368" s="5"/>
      <c r="AT368" s="5"/>
      <c r="AU368" s="130"/>
    </row>
    <row r="369" spans="1:47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  <c r="AR369" s="5"/>
      <c r="AS369" s="5"/>
      <c r="AT369" s="5"/>
      <c r="AU369" s="130"/>
    </row>
    <row r="370" spans="1:47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  <c r="AR370" s="5"/>
      <c r="AS370" s="5"/>
      <c r="AT370" s="5"/>
      <c r="AU370" s="130"/>
    </row>
    <row r="371" spans="1:47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  <c r="AR371" s="5"/>
      <c r="AS371" s="5"/>
      <c r="AT371" s="5"/>
      <c r="AU371" s="130"/>
    </row>
    <row r="372" spans="1:47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  <c r="AR372" s="5"/>
      <c r="AS372" s="5"/>
      <c r="AT372" s="5"/>
      <c r="AU372" s="130"/>
    </row>
    <row r="373" spans="1:47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  <c r="AR373" s="5"/>
      <c r="AS373" s="5"/>
      <c r="AT373" s="5"/>
      <c r="AU373" s="130"/>
    </row>
    <row r="374" spans="1:47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  <c r="AR374" s="5"/>
      <c r="AS374" s="5"/>
      <c r="AT374" s="5"/>
      <c r="AU374" s="130"/>
    </row>
    <row r="375" spans="1:47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  <c r="AR375" s="5"/>
      <c r="AS375" s="5"/>
      <c r="AT375" s="5"/>
      <c r="AU375" s="130"/>
    </row>
    <row r="376" spans="1:47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  <c r="AR376" s="5"/>
      <c r="AS376" s="5"/>
      <c r="AT376" s="5"/>
      <c r="AU376" s="130"/>
    </row>
    <row r="377" spans="1:47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  <c r="AR377" s="5"/>
      <c r="AS377" s="5"/>
      <c r="AT377" s="5"/>
      <c r="AU377" s="130"/>
    </row>
    <row r="378" spans="1:47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  <c r="AR378" s="5"/>
      <c r="AS378" s="5"/>
      <c r="AT378" s="5"/>
      <c r="AU378" s="130"/>
    </row>
    <row r="379" spans="1:47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  <c r="AR379" s="5"/>
      <c r="AS379" s="5"/>
      <c r="AT379" s="5"/>
      <c r="AU379" s="130"/>
    </row>
    <row r="380" spans="1:47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  <c r="AR380" s="5"/>
      <c r="AS380" s="5"/>
      <c r="AT380" s="5"/>
      <c r="AU380" s="130"/>
    </row>
    <row r="381" spans="1:47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  <c r="AR381" s="5"/>
      <c r="AS381" s="5"/>
      <c r="AT381" s="5"/>
      <c r="AU381" s="130"/>
    </row>
    <row r="382" spans="1:47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  <c r="AR382" s="5"/>
      <c r="AS382" s="5"/>
      <c r="AT382" s="5"/>
      <c r="AU382" s="130"/>
    </row>
    <row r="383" spans="1:47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  <c r="AR383" s="5"/>
      <c r="AS383" s="5"/>
      <c r="AT383" s="5"/>
      <c r="AU383" s="130"/>
    </row>
    <row r="384" spans="1:47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  <c r="AR384" s="5"/>
      <c r="AS384" s="5"/>
      <c r="AT384" s="5"/>
      <c r="AU384" s="130"/>
    </row>
    <row r="385" spans="1:47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  <c r="AR385" s="5"/>
      <c r="AS385" s="5"/>
      <c r="AT385" s="5"/>
      <c r="AU385" s="130"/>
    </row>
    <row r="386" spans="1:47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  <c r="AR386" s="5"/>
      <c r="AS386" s="5"/>
      <c r="AT386" s="5"/>
      <c r="AU386" s="130"/>
    </row>
    <row r="387" spans="1:47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  <c r="AR387" s="5"/>
      <c r="AS387" s="5"/>
      <c r="AT387" s="5"/>
      <c r="AU387" s="130"/>
    </row>
    <row r="388" spans="1:47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  <c r="AR388" s="5"/>
      <c r="AS388" s="5"/>
      <c r="AT388" s="5"/>
      <c r="AU388" s="130"/>
    </row>
    <row r="389" spans="1:47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  <c r="AR389" s="5"/>
      <c r="AS389" s="5"/>
      <c r="AT389" s="5"/>
      <c r="AU389" s="130"/>
    </row>
    <row r="390" spans="1:47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  <c r="AR390" s="5"/>
      <c r="AS390" s="5"/>
      <c r="AT390" s="5"/>
      <c r="AU390" s="130"/>
    </row>
    <row r="391" spans="1:47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  <c r="AR391" s="5"/>
      <c r="AS391" s="5"/>
      <c r="AT391" s="5"/>
      <c r="AU391" s="130"/>
    </row>
    <row r="392" spans="1:47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  <c r="AR392" s="5"/>
      <c r="AS392" s="5"/>
      <c r="AT392" s="5"/>
      <c r="AU392" s="130"/>
    </row>
    <row r="393" spans="1:47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  <c r="AR393" s="5"/>
      <c r="AS393" s="5"/>
      <c r="AT393" s="5"/>
      <c r="AU393" s="130"/>
    </row>
    <row r="394" spans="1:47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  <c r="AR394" s="5"/>
      <c r="AS394" s="5"/>
      <c r="AT394" s="5"/>
      <c r="AU394" s="130"/>
    </row>
    <row r="395" spans="1:47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  <c r="AR395" s="5"/>
      <c r="AS395" s="5"/>
      <c r="AT395" s="5"/>
      <c r="AU395" s="130"/>
    </row>
    <row r="396" spans="1:47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  <c r="AR396" s="5"/>
      <c r="AS396" s="5"/>
      <c r="AT396" s="5"/>
      <c r="AU396" s="130"/>
    </row>
    <row r="397" spans="1:47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  <c r="AR397" s="5"/>
      <c r="AS397" s="5"/>
      <c r="AT397" s="5"/>
      <c r="AU397" s="130"/>
    </row>
    <row r="398" spans="1:47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  <c r="AR398" s="5"/>
      <c r="AS398" s="5"/>
      <c r="AT398" s="5"/>
      <c r="AU398" s="130"/>
    </row>
    <row r="399" spans="1:47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  <c r="AR399" s="5"/>
      <c r="AS399" s="5"/>
      <c r="AT399" s="5"/>
      <c r="AU399" s="130"/>
    </row>
    <row r="400" spans="1:47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  <c r="AR400" s="5"/>
      <c r="AS400" s="5"/>
      <c r="AT400" s="5"/>
      <c r="AU400" s="130"/>
    </row>
    <row r="401" spans="1:47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  <c r="AR401" s="5"/>
      <c r="AS401" s="5"/>
      <c r="AT401" s="5"/>
      <c r="AU401" s="130"/>
    </row>
    <row r="402" spans="1:47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  <c r="AR402" s="5"/>
      <c r="AS402" s="5"/>
      <c r="AT402" s="5"/>
      <c r="AU402" s="130"/>
    </row>
    <row r="403" spans="1:47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  <c r="AR403" s="5"/>
      <c r="AS403" s="5"/>
      <c r="AT403" s="5"/>
      <c r="AU403" s="130"/>
    </row>
    <row r="404" spans="1:47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  <c r="AR404" s="5"/>
      <c r="AS404" s="5"/>
      <c r="AT404" s="5"/>
      <c r="AU404" s="130"/>
    </row>
    <row r="405" spans="1:47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  <c r="AR405" s="5"/>
      <c r="AS405" s="5"/>
      <c r="AT405" s="5"/>
      <c r="AU405" s="130"/>
    </row>
    <row r="406" spans="1:47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  <c r="AR406" s="5"/>
      <c r="AS406" s="5"/>
      <c r="AT406" s="5"/>
      <c r="AU406" s="130"/>
    </row>
    <row r="407" spans="1:47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  <c r="AR407" s="5"/>
      <c r="AS407" s="5"/>
      <c r="AT407" s="5"/>
      <c r="AU407" s="130"/>
    </row>
    <row r="408" spans="1:47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  <c r="AR408" s="5"/>
      <c r="AS408" s="5"/>
      <c r="AT408" s="5"/>
      <c r="AU408" s="130"/>
    </row>
    <row r="409" spans="1:47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  <c r="AR409" s="5"/>
      <c r="AS409" s="5"/>
      <c r="AT409" s="5"/>
      <c r="AU409" s="130"/>
    </row>
    <row r="410" spans="1:47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  <c r="AR410" s="5"/>
      <c r="AS410" s="5"/>
      <c r="AT410" s="5"/>
      <c r="AU410" s="130"/>
    </row>
    <row r="411" spans="1:47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  <c r="AR411" s="5"/>
      <c r="AS411" s="5"/>
      <c r="AT411" s="5"/>
      <c r="AU411" s="130"/>
    </row>
    <row r="412" spans="1:47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  <c r="AR412" s="5"/>
      <c r="AS412" s="5"/>
      <c r="AT412" s="5"/>
      <c r="AU412" s="130"/>
    </row>
    <row r="413" spans="1:47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  <c r="AR413" s="5"/>
      <c r="AS413" s="5"/>
      <c r="AT413" s="5"/>
      <c r="AU413" s="130"/>
    </row>
    <row r="414" spans="1:47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  <c r="AR414" s="5"/>
      <c r="AS414" s="5"/>
      <c r="AT414" s="5"/>
      <c r="AU414" s="130"/>
    </row>
    <row r="415" spans="1:47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  <c r="AR415" s="5"/>
      <c r="AS415" s="5"/>
      <c r="AT415" s="5"/>
      <c r="AU415" s="130"/>
    </row>
    <row r="416" spans="1:47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  <c r="AR416" s="5"/>
      <c r="AS416" s="5"/>
      <c r="AT416" s="5"/>
      <c r="AU416" s="130"/>
    </row>
    <row r="417" spans="1:47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  <c r="AR417" s="5"/>
      <c r="AS417" s="5"/>
      <c r="AT417" s="5"/>
      <c r="AU417" s="130"/>
    </row>
    <row r="418" spans="1:47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  <c r="AR418" s="5"/>
      <c r="AS418" s="5"/>
      <c r="AT418" s="5"/>
      <c r="AU418" s="130"/>
    </row>
    <row r="419" spans="1:47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  <c r="AR419" s="5"/>
      <c r="AS419" s="5"/>
      <c r="AT419" s="5"/>
      <c r="AU419" s="130"/>
    </row>
    <row r="420" spans="1:47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  <c r="AR420" s="5"/>
      <c r="AS420" s="5"/>
      <c r="AT420" s="5"/>
      <c r="AU420" s="130"/>
    </row>
    <row r="421" spans="1:47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  <c r="AR421" s="5"/>
      <c r="AS421" s="5"/>
      <c r="AT421" s="5"/>
      <c r="AU421" s="130"/>
    </row>
    <row r="422" spans="1:47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  <c r="AR422" s="5"/>
      <c r="AS422" s="5"/>
      <c r="AT422" s="5"/>
      <c r="AU422" s="130"/>
    </row>
    <row r="423" spans="1:47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  <c r="AR423" s="5"/>
      <c r="AS423" s="5"/>
      <c r="AT423" s="5"/>
      <c r="AU423" s="130"/>
    </row>
    <row r="424" spans="1:47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  <c r="AR424" s="5"/>
      <c r="AS424" s="5"/>
      <c r="AT424" s="5"/>
      <c r="AU424" s="130"/>
    </row>
    <row r="425" spans="1:47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  <c r="AR425" s="5"/>
      <c r="AS425" s="5"/>
      <c r="AT425" s="5"/>
      <c r="AU425" s="130"/>
    </row>
    <row r="426" spans="1:47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  <c r="AR426" s="5"/>
      <c r="AS426" s="5"/>
      <c r="AT426" s="5"/>
      <c r="AU426" s="130"/>
    </row>
    <row r="427" spans="1:47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  <c r="AR427" s="5"/>
      <c r="AS427" s="5"/>
      <c r="AT427" s="5"/>
      <c r="AU427" s="130"/>
    </row>
    <row r="428" spans="1:47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  <c r="AR428" s="5"/>
      <c r="AS428" s="5"/>
      <c r="AT428" s="5"/>
      <c r="AU428" s="130"/>
    </row>
    <row r="429" spans="1:47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  <c r="AR429" s="5"/>
      <c r="AS429" s="5"/>
      <c r="AT429" s="5"/>
      <c r="AU429" s="130"/>
    </row>
    <row r="430" spans="1:47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  <c r="AR430" s="5"/>
      <c r="AS430" s="5"/>
      <c r="AT430" s="5"/>
      <c r="AU430" s="130"/>
    </row>
    <row r="431" spans="1:47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  <c r="AR431" s="5"/>
      <c r="AS431" s="5"/>
      <c r="AT431" s="5"/>
      <c r="AU431" s="130"/>
    </row>
    <row r="432" spans="1:47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  <c r="AR432" s="5"/>
      <c r="AS432" s="5"/>
      <c r="AT432" s="5"/>
      <c r="AU432" s="130"/>
    </row>
    <row r="433" spans="1:47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  <c r="AR433" s="5"/>
      <c r="AS433" s="5"/>
      <c r="AT433" s="5"/>
      <c r="AU433" s="130"/>
    </row>
    <row r="434" spans="1:47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  <c r="AR434" s="5"/>
      <c r="AS434" s="5"/>
      <c r="AT434" s="5"/>
      <c r="AU434" s="130"/>
    </row>
    <row r="435" spans="1:47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  <c r="AR435" s="5"/>
      <c r="AS435" s="5"/>
      <c r="AT435" s="5"/>
      <c r="AU435" s="130"/>
    </row>
    <row r="436" spans="1:47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  <c r="AR436" s="5"/>
      <c r="AS436" s="5"/>
      <c r="AT436" s="5"/>
      <c r="AU436" s="130"/>
    </row>
    <row r="437" spans="1:47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  <c r="AR437" s="5"/>
      <c r="AS437" s="5"/>
      <c r="AT437" s="5"/>
      <c r="AU437" s="130"/>
    </row>
    <row r="438" spans="1:47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  <c r="AR438" s="5"/>
      <c r="AS438" s="5"/>
      <c r="AT438" s="5"/>
      <c r="AU438" s="130"/>
    </row>
    <row r="439" spans="1:47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  <c r="AR439" s="5"/>
      <c r="AS439" s="5"/>
      <c r="AT439" s="5"/>
      <c r="AU439" s="130"/>
    </row>
    <row r="440" spans="1:47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  <c r="AR440" s="5"/>
      <c r="AS440" s="5"/>
      <c r="AT440" s="5"/>
      <c r="AU440" s="130"/>
    </row>
    <row r="441" spans="1:47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  <c r="AR441" s="5"/>
      <c r="AS441" s="5"/>
      <c r="AT441" s="5"/>
      <c r="AU441" s="130"/>
    </row>
    <row r="442" spans="1:47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  <c r="AR442" s="5"/>
      <c r="AS442" s="5"/>
      <c r="AT442" s="5"/>
      <c r="AU442" s="130"/>
    </row>
    <row r="443" spans="1:47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  <c r="AR443" s="5"/>
      <c r="AS443" s="5"/>
      <c r="AT443" s="5"/>
      <c r="AU443" s="130"/>
    </row>
    <row r="444" spans="1:47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  <c r="AR444" s="5"/>
      <c r="AS444" s="5"/>
      <c r="AT444" s="5"/>
      <c r="AU444" s="130"/>
    </row>
    <row r="445" spans="1:47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  <c r="AR445" s="5"/>
      <c r="AS445" s="5"/>
      <c r="AT445" s="5"/>
      <c r="AU445" s="130"/>
    </row>
    <row r="446" spans="1:47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  <c r="AR446" s="5"/>
      <c r="AS446" s="5"/>
      <c r="AT446" s="5"/>
      <c r="AU446" s="130"/>
    </row>
    <row r="447" spans="1:47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  <c r="AR447" s="5"/>
      <c r="AS447" s="5"/>
      <c r="AT447" s="5"/>
      <c r="AU447" s="130"/>
    </row>
    <row r="448" spans="1:47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  <c r="AR448" s="5"/>
      <c r="AS448" s="5"/>
      <c r="AT448" s="5"/>
      <c r="AU448" s="130"/>
    </row>
    <row r="449" spans="1:47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  <c r="AR449" s="5"/>
      <c r="AS449" s="5"/>
      <c r="AT449" s="5"/>
      <c r="AU449" s="130"/>
    </row>
    <row r="450" spans="1:47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  <c r="AR450" s="5"/>
      <c r="AS450" s="5"/>
      <c r="AT450" s="5"/>
      <c r="AU450" s="130"/>
    </row>
    <row r="451" spans="1:47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  <c r="AR451" s="5"/>
      <c r="AS451" s="5"/>
      <c r="AT451" s="5"/>
      <c r="AU451" s="130"/>
    </row>
    <row r="452" spans="1:47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  <c r="AR452" s="5"/>
      <c r="AS452" s="5"/>
      <c r="AT452" s="5"/>
      <c r="AU452" s="130"/>
    </row>
    <row r="453" spans="1:47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  <c r="AR453" s="5"/>
      <c r="AS453" s="5"/>
      <c r="AT453" s="5"/>
      <c r="AU453" s="130"/>
    </row>
    <row r="454" spans="1:47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  <c r="AR454" s="5"/>
      <c r="AS454" s="5"/>
      <c r="AT454" s="5"/>
      <c r="AU454" s="130"/>
    </row>
    <row r="455" spans="1:47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  <c r="AR455" s="5"/>
      <c r="AS455" s="5"/>
      <c r="AT455" s="5"/>
      <c r="AU455" s="130"/>
    </row>
    <row r="456" spans="1:47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  <c r="AR456" s="5"/>
      <c r="AS456" s="5"/>
      <c r="AT456" s="5"/>
      <c r="AU456" s="130"/>
    </row>
    <row r="457" spans="1:47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  <c r="AR457" s="5"/>
      <c r="AS457" s="5"/>
      <c r="AT457" s="5"/>
      <c r="AU457" s="130"/>
    </row>
    <row r="458" spans="1:47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  <c r="AR458" s="5"/>
      <c r="AS458" s="5"/>
      <c r="AT458" s="5"/>
      <c r="AU458" s="130"/>
    </row>
    <row r="459" spans="1:47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  <c r="AR459" s="5"/>
      <c r="AS459" s="5"/>
      <c r="AT459" s="5"/>
      <c r="AU459" s="130"/>
    </row>
    <row r="460" spans="1:47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  <c r="AR460" s="5"/>
      <c r="AS460" s="5"/>
      <c r="AT460" s="5"/>
      <c r="AU460" s="130"/>
    </row>
    <row r="461" spans="1:47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  <c r="AR461" s="5"/>
      <c r="AS461" s="5"/>
      <c r="AT461" s="5"/>
      <c r="AU461" s="130"/>
    </row>
    <row r="462" spans="1:47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  <c r="AR462" s="5"/>
      <c r="AS462" s="5"/>
      <c r="AT462" s="5"/>
      <c r="AU462" s="130"/>
    </row>
    <row r="463" spans="1:47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  <c r="AR463" s="5"/>
      <c r="AS463" s="5"/>
      <c r="AT463" s="5"/>
      <c r="AU463" s="130"/>
    </row>
    <row r="464" spans="1:47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  <c r="AR464" s="5"/>
      <c r="AS464" s="5"/>
      <c r="AT464" s="5"/>
      <c r="AU464" s="130"/>
    </row>
    <row r="465" spans="1:47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  <c r="AR465" s="5"/>
      <c r="AS465" s="5"/>
      <c r="AT465" s="5"/>
      <c r="AU465" s="130"/>
    </row>
    <row r="466" spans="1:47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  <c r="AR466" s="5"/>
      <c r="AS466" s="5"/>
      <c r="AT466" s="5"/>
      <c r="AU466" s="130"/>
    </row>
    <row r="467" spans="1:47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  <c r="AR467" s="5"/>
      <c r="AS467" s="5"/>
      <c r="AT467" s="5"/>
      <c r="AU467" s="130"/>
    </row>
    <row r="468" spans="1:47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  <c r="AR468" s="5"/>
      <c r="AS468" s="5"/>
      <c r="AT468" s="5"/>
      <c r="AU468" s="130"/>
    </row>
    <row r="469" spans="1:47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  <c r="AR469" s="5"/>
      <c r="AS469" s="5"/>
      <c r="AT469" s="5"/>
      <c r="AU469" s="130"/>
    </row>
    <row r="470" spans="1:47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  <c r="AR470" s="5"/>
      <c r="AS470" s="5"/>
      <c r="AT470" s="5"/>
      <c r="AU470" s="130"/>
    </row>
    <row r="471" spans="1:47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  <c r="AR471" s="5"/>
      <c r="AS471" s="5"/>
      <c r="AT471" s="5"/>
      <c r="AU471" s="130"/>
    </row>
    <row r="472" spans="1:47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  <c r="AR472" s="5"/>
      <c r="AS472" s="5"/>
      <c r="AT472" s="5"/>
      <c r="AU472" s="130"/>
    </row>
    <row r="473" spans="1:47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  <c r="AR473" s="5"/>
      <c r="AS473" s="5"/>
      <c r="AT473" s="5"/>
      <c r="AU473" s="130"/>
    </row>
    <row r="474" spans="1:47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  <c r="AR474" s="5"/>
      <c r="AS474" s="5"/>
      <c r="AT474" s="5"/>
      <c r="AU474" s="130"/>
    </row>
    <row r="475" spans="1:47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  <c r="AR475" s="5"/>
      <c r="AS475" s="5"/>
      <c r="AT475" s="5"/>
      <c r="AU475" s="130"/>
    </row>
    <row r="476" spans="1:47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  <c r="AR476" s="5"/>
      <c r="AS476" s="5"/>
      <c r="AT476" s="5"/>
      <c r="AU476" s="130"/>
    </row>
    <row r="477" spans="1:47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  <c r="AR477" s="5"/>
      <c r="AS477" s="5"/>
      <c r="AT477" s="5"/>
      <c r="AU477" s="130"/>
    </row>
    <row r="478" spans="1:47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  <c r="AR478" s="5"/>
      <c r="AS478" s="5"/>
      <c r="AT478" s="5"/>
      <c r="AU478" s="130"/>
    </row>
    <row r="479" spans="1:47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  <c r="AR479" s="5"/>
      <c r="AS479" s="5"/>
      <c r="AT479" s="5"/>
      <c r="AU479" s="130"/>
    </row>
    <row r="480" spans="1:47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  <c r="AR480" s="5"/>
      <c r="AS480" s="5"/>
      <c r="AT480" s="5"/>
      <c r="AU480" s="130"/>
    </row>
    <row r="481" spans="1:47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  <c r="AR481" s="5"/>
      <c r="AS481" s="5"/>
      <c r="AT481" s="5"/>
      <c r="AU481" s="130"/>
    </row>
    <row r="482" spans="1:47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  <c r="AR482" s="5"/>
      <c r="AS482" s="5"/>
      <c r="AT482" s="5"/>
      <c r="AU482" s="130"/>
    </row>
    <row r="483" spans="1:47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  <c r="AR483" s="5"/>
      <c r="AS483" s="5"/>
      <c r="AT483" s="5"/>
      <c r="AU483" s="130"/>
    </row>
    <row r="484" spans="1:47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  <c r="AR484" s="5"/>
      <c r="AS484" s="5"/>
      <c r="AT484" s="5"/>
      <c r="AU484" s="130"/>
    </row>
    <row r="485" spans="1:47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  <c r="AR485" s="5"/>
      <c r="AS485" s="5"/>
      <c r="AT485" s="5"/>
      <c r="AU485" s="130"/>
    </row>
    <row r="486" spans="1:47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  <c r="AR486" s="5"/>
      <c r="AS486" s="5"/>
      <c r="AT486" s="5"/>
      <c r="AU486" s="130"/>
    </row>
    <row r="487" spans="1:47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  <c r="AR487" s="5"/>
      <c r="AS487" s="5"/>
      <c r="AT487" s="5"/>
      <c r="AU487" s="130"/>
    </row>
    <row r="488" spans="1:47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  <c r="AR488" s="5"/>
      <c r="AS488" s="5"/>
      <c r="AT488" s="5"/>
      <c r="AU488" s="130"/>
    </row>
    <row r="489" spans="1:47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  <c r="AR489" s="5"/>
      <c r="AS489" s="5"/>
      <c r="AT489" s="5"/>
      <c r="AU489" s="130"/>
    </row>
    <row r="490" spans="1:47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  <c r="AR490" s="5"/>
      <c r="AS490" s="5"/>
      <c r="AT490" s="5"/>
      <c r="AU490" s="130"/>
    </row>
    <row r="491" spans="1:47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  <c r="AR491" s="5"/>
      <c r="AS491" s="5"/>
      <c r="AT491" s="5"/>
      <c r="AU491" s="130"/>
    </row>
    <row r="492" spans="1:47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  <c r="AR492" s="5"/>
      <c r="AS492" s="5"/>
      <c r="AT492" s="5"/>
      <c r="AU492" s="130"/>
    </row>
    <row r="493" spans="1:47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  <c r="AR493" s="5"/>
      <c r="AS493" s="5"/>
      <c r="AT493" s="5"/>
      <c r="AU493" s="130"/>
    </row>
    <row r="494" spans="1:47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  <c r="AR494" s="5"/>
      <c r="AS494" s="5"/>
      <c r="AT494" s="5"/>
      <c r="AU494" s="130"/>
    </row>
    <row r="495" spans="1:47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  <c r="AR495" s="5"/>
      <c r="AS495" s="5"/>
      <c r="AT495" s="5"/>
      <c r="AU495" s="130"/>
    </row>
    <row r="496" spans="1:47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  <c r="AR496" s="5"/>
      <c r="AS496" s="5"/>
      <c r="AT496" s="5"/>
      <c r="AU496" s="130"/>
    </row>
    <row r="497" spans="1:47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  <c r="AR497" s="5"/>
      <c r="AS497" s="5"/>
      <c r="AT497" s="5"/>
      <c r="AU497" s="130"/>
    </row>
    <row r="498" spans="1:47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  <c r="AR498" s="5"/>
      <c r="AS498" s="5"/>
      <c r="AT498" s="5"/>
      <c r="AU498" s="130"/>
    </row>
    <row r="499" spans="1:47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  <c r="AR499" s="5"/>
      <c r="AS499" s="5"/>
      <c r="AT499" s="5"/>
      <c r="AU499" s="130"/>
    </row>
    <row r="500" spans="1:47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  <c r="AR500" s="5"/>
      <c r="AS500" s="5"/>
      <c r="AT500" s="5"/>
      <c r="AU500" s="130"/>
    </row>
    <row r="501" spans="1:47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  <c r="AR501" s="5"/>
      <c r="AS501" s="5"/>
      <c r="AT501" s="5"/>
      <c r="AU501" s="130"/>
    </row>
    <row r="502" spans="1:47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  <c r="AR502" s="5"/>
      <c r="AS502" s="5"/>
      <c r="AT502" s="5"/>
      <c r="AU502" s="130"/>
    </row>
    <row r="503" spans="1:47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  <c r="AR503" s="5"/>
      <c r="AS503" s="5"/>
      <c r="AT503" s="5"/>
      <c r="AU503" s="130"/>
    </row>
    <row r="504" spans="1:47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  <c r="AR504" s="5"/>
      <c r="AS504" s="5"/>
      <c r="AT504" s="5"/>
      <c r="AU504" s="130"/>
    </row>
    <row r="505" spans="1:47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  <c r="AR505" s="5"/>
      <c r="AS505" s="5"/>
      <c r="AT505" s="5"/>
      <c r="AU505" s="130"/>
    </row>
    <row r="506" spans="1:47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  <c r="AQ506" s="5"/>
      <c r="AR506" s="5"/>
      <c r="AS506" s="5"/>
      <c r="AT506" s="5"/>
      <c r="AU506" s="130"/>
    </row>
    <row r="507" spans="1:47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  <c r="AR507" s="5"/>
      <c r="AS507" s="5"/>
      <c r="AT507" s="5"/>
      <c r="AU507" s="130"/>
    </row>
    <row r="508" spans="1:47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  <c r="AR508" s="5"/>
      <c r="AS508" s="5"/>
      <c r="AT508" s="5"/>
      <c r="AU508" s="130"/>
    </row>
    <row r="509" spans="1:47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  <c r="AR509" s="5"/>
      <c r="AS509" s="5"/>
      <c r="AT509" s="5"/>
      <c r="AU509" s="130"/>
    </row>
    <row r="510" spans="1:47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  <c r="AR510" s="5"/>
      <c r="AS510" s="5"/>
      <c r="AT510" s="5"/>
      <c r="AU510" s="130"/>
    </row>
    <row r="511" spans="1:47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  <c r="AR511" s="5"/>
      <c r="AS511" s="5"/>
      <c r="AT511" s="5"/>
      <c r="AU511" s="130"/>
    </row>
    <row r="512" spans="1:47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  <c r="AQ512" s="5"/>
      <c r="AR512" s="5"/>
      <c r="AS512" s="5"/>
      <c r="AT512" s="5"/>
      <c r="AU512" s="130"/>
    </row>
    <row r="513" spans="1:47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  <c r="AQ513" s="5"/>
      <c r="AR513" s="5"/>
      <c r="AS513" s="5"/>
      <c r="AT513" s="5"/>
      <c r="AU513" s="130"/>
    </row>
    <row r="514" spans="1:47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  <c r="AQ514" s="5"/>
      <c r="AR514" s="5"/>
      <c r="AS514" s="5"/>
      <c r="AT514" s="5"/>
      <c r="AU514" s="130"/>
    </row>
    <row r="515" spans="1:47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  <c r="AR515" s="5"/>
      <c r="AS515" s="5"/>
      <c r="AT515" s="5"/>
      <c r="AU515" s="130"/>
    </row>
    <row r="516" spans="1:47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  <c r="AQ516" s="5"/>
      <c r="AR516" s="5"/>
      <c r="AS516" s="5"/>
      <c r="AT516" s="5"/>
      <c r="AU516" s="130"/>
    </row>
    <row r="517" spans="1:47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  <c r="AQ517" s="5"/>
      <c r="AR517" s="5"/>
      <c r="AS517" s="5"/>
      <c r="AT517" s="5"/>
      <c r="AU517" s="130"/>
    </row>
    <row r="518" spans="1:47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  <c r="AR518" s="5"/>
      <c r="AS518" s="5"/>
      <c r="AT518" s="5"/>
      <c r="AU518" s="130"/>
    </row>
    <row r="519" spans="1:47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  <c r="AQ519" s="5"/>
      <c r="AR519" s="5"/>
      <c r="AS519" s="5"/>
      <c r="AT519" s="5"/>
      <c r="AU519" s="130"/>
    </row>
    <row r="520" spans="1:47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  <c r="AR520" s="5"/>
      <c r="AS520" s="5"/>
      <c r="AT520" s="5"/>
      <c r="AU520" s="130"/>
    </row>
    <row r="521" spans="1:47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  <c r="AR521" s="5"/>
      <c r="AS521" s="5"/>
      <c r="AT521" s="5"/>
      <c r="AU521" s="130"/>
    </row>
    <row r="522" spans="1:47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  <c r="AR522" s="5"/>
      <c r="AS522" s="5"/>
      <c r="AT522" s="5"/>
      <c r="AU522" s="130"/>
    </row>
    <row r="523" spans="1:47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  <c r="AR523" s="5"/>
      <c r="AS523" s="5"/>
      <c r="AT523" s="5"/>
      <c r="AU523" s="130"/>
    </row>
    <row r="524" spans="1:47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  <c r="AR524" s="5"/>
      <c r="AS524" s="5"/>
      <c r="AT524" s="5"/>
      <c r="AU524" s="130"/>
    </row>
    <row r="525" spans="1:47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  <c r="AR525" s="5"/>
      <c r="AS525" s="5"/>
      <c r="AT525" s="5"/>
      <c r="AU525" s="130"/>
    </row>
    <row r="526" spans="1:47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  <c r="AR526" s="5"/>
      <c r="AS526" s="5"/>
      <c r="AT526" s="5"/>
      <c r="AU526" s="130"/>
    </row>
    <row r="527" spans="1:47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  <c r="AR527" s="5"/>
      <c r="AS527" s="5"/>
      <c r="AT527" s="5"/>
      <c r="AU527" s="130"/>
    </row>
    <row r="528" spans="1:47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  <c r="AQ528" s="5"/>
      <c r="AR528" s="5"/>
      <c r="AS528" s="5"/>
      <c r="AT528" s="5"/>
      <c r="AU528" s="130"/>
    </row>
    <row r="529" spans="1:47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  <c r="AR529" s="5"/>
      <c r="AS529" s="5"/>
      <c r="AT529" s="5"/>
      <c r="AU529" s="130"/>
    </row>
    <row r="530" spans="1:47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  <c r="AR530" s="5"/>
      <c r="AS530" s="5"/>
      <c r="AT530" s="5"/>
      <c r="AU530" s="130"/>
    </row>
    <row r="531" spans="1:47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  <c r="AR531" s="5"/>
      <c r="AS531" s="5"/>
      <c r="AT531" s="5"/>
      <c r="AU531" s="130"/>
    </row>
    <row r="532" spans="1:47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  <c r="AR532" s="5"/>
      <c r="AS532" s="5"/>
      <c r="AT532" s="5"/>
      <c r="AU532" s="130"/>
    </row>
    <row r="533" spans="1:47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  <c r="AR533" s="5"/>
      <c r="AS533" s="5"/>
      <c r="AT533" s="5"/>
      <c r="AU533" s="130"/>
    </row>
    <row r="534" spans="1:47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  <c r="AR534" s="5"/>
      <c r="AS534" s="5"/>
      <c r="AT534" s="5"/>
      <c r="AU534" s="130"/>
    </row>
    <row r="535" spans="1:47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  <c r="AR535" s="5"/>
      <c r="AS535" s="5"/>
      <c r="AT535" s="5"/>
      <c r="AU535" s="130"/>
    </row>
    <row r="536" spans="1:47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  <c r="AR536" s="5"/>
      <c r="AS536" s="5"/>
      <c r="AT536" s="5"/>
      <c r="AU536" s="130"/>
    </row>
    <row r="537" spans="1:47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  <c r="AQ537" s="5"/>
      <c r="AR537" s="5"/>
      <c r="AS537" s="5"/>
      <c r="AT537" s="5"/>
      <c r="AU537" s="130"/>
    </row>
    <row r="538" spans="1:47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  <c r="AR538" s="5"/>
      <c r="AS538" s="5"/>
      <c r="AT538" s="5"/>
      <c r="AU538" s="130"/>
    </row>
    <row r="539" spans="1:47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  <c r="AR539" s="5"/>
      <c r="AS539" s="5"/>
      <c r="AT539" s="5"/>
      <c r="AU539" s="130"/>
    </row>
    <row r="540" spans="1:47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  <c r="AR540" s="5"/>
      <c r="AS540" s="5"/>
      <c r="AT540" s="5"/>
      <c r="AU540" s="130"/>
    </row>
    <row r="541" spans="1:47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  <c r="AQ541" s="5"/>
      <c r="AR541" s="5"/>
      <c r="AS541" s="5"/>
      <c r="AT541" s="5"/>
      <c r="AU541" s="130"/>
    </row>
    <row r="542" spans="1:47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  <c r="AQ542" s="5"/>
      <c r="AR542" s="5"/>
      <c r="AS542" s="5"/>
      <c r="AT542" s="5"/>
      <c r="AU542" s="130"/>
    </row>
    <row r="543" spans="1:47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  <c r="AQ543" s="5"/>
      <c r="AR543" s="5"/>
      <c r="AS543" s="5"/>
      <c r="AT543" s="5"/>
      <c r="AU543" s="130"/>
    </row>
    <row r="544" spans="1:47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  <c r="AQ544" s="5"/>
      <c r="AR544" s="5"/>
      <c r="AS544" s="5"/>
      <c r="AT544" s="5"/>
      <c r="AU544" s="130"/>
    </row>
    <row r="545" spans="1:47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  <c r="AQ545" s="5"/>
      <c r="AR545" s="5"/>
      <c r="AS545" s="5"/>
      <c r="AT545" s="5"/>
      <c r="AU545" s="130"/>
    </row>
    <row r="546" spans="1:47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  <c r="AQ546" s="5"/>
      <c r="AR546" s="5"/>
      <c r="AS546" s="5"/>
      <c r="AT546" s="5"/>
      <c r="AU546" s="130"/>
    </row>
    <row r="547" spans="1:47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  <c r="AR547" s="5"/>
      <c r="AS547" s="5"/>
      <c r="AT547" s="5"/>
      <c r="AU547" s="130"/>
    </row>
    <row r="548" spans="1:47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  <c r="AR548" s="5"/>
      <c r="AS548" s="5"/>
      <c r="AT548" s="5"/>
      <c r="AU548" s="130"/>
    </row>
    <row r="549" spans="1:47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  <c r="AQ549" s="5"/>
      <c r="AR549" s="5"/>
      <c r="AS549" s="5"/>
      <c r="AT549" s="5"/>
      <c r="AU549" s="130"/>
    </row>
    <row r="550" spans="1:47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  <c r="AR550" s="5"/>
      <c r="AS550" s="5"/>
      <c r="AT550" s="5"/>
      <c r="AU550" s="130"/>
    </row>
    <row r="551" spans="1:47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  <c r="AR551" s="5"/>
      <c r="AS551" s="5"/>
      <c r="AT551" s="5"/>
      <c r="AU551" s="130"/>
    </row>
    <row r="552" spans="1:47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  <c r="AR552" s="5"/>
      <c r="AS552" s="5"/>
      <c r="AT552" s="5"/>
      <c r="AU552" s="130"/>
    </row>
    <row r="553" spans="1:47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  <c r="AR553" s="5"/>
      <c r="AS553" s="5"/>
      <c r="AT553" s="5"/>
      <c r="AU553" s="130"/>
    </row>
    <row r="554" spans="1:47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  <c r="AR554" s="5"/>
      <c r="AS554" s="5"/>
      <c r="AT554" s="5"/>
      <c r="AU554" s="130"/>
    </row>
    <row r="555" spans="1:47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  <c r="AR555" s="5"/>
      <c r="AS555" s="5"/>
      <c r="AT555" s="5"/>
      <c r="AU555" s="130"/>
    </row>
    <row r="556" spans="1:47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  <c r="AR556" s="5"/>
      <c r="AS556" s="5"/>
      <c r="AT556" s="5"/>
      <c r="AU556" s="130"/>
    </row>
    <row r="557" spans="1:47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  <c r="AR557" s="5"/>
      <c r="AS557" s="5"/>
      <c r="AT557" s="5"/>
      <c r="AU557" s="130"/>
    </row>
    <row r="558" spans="1:47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  <c r="AR558" s="5"/>
      <c r="AS558" s="5"/>
      <c r="AT558" s="5"/>
      <c r="AU558" s="130"/>
    </row>
    <row r="559" spans="1:47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  <c r="AR559" s="5"/>
      <c r="AS559" s="5"/>
      <c r="AT559" s="5"/>
      <c r="AU559" s="130"/>
    </row>
    <row r="560" spans="1:47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  <c r="AQ560" s="5"/>
      <c r="AR560" s="5"/>
      <c r="AS560" s="5"/>
      <c r="AT560" s="5"/>
      <c r="AU560" s="130"/>
    </row>
    <row r="561" spans="1:47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  <c r="AQ561" s="5"/>
      <c r="AR561" s="5"/>
      <c r="AS561" s="5"/>
      <c r="AT561" s="5"/>
      <c r="AU561" s="130"/>
    </row>
    <row r="562" spans="1:47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  <c r="AQ562" s="5"/>
      <c r="AR562" s="5"/>
      <c r="AS562" s="5"/>
      <c r="AT562" s="5"/>
      <c r="AU562" s="130"/>
    </row>
    <row r="563" spans="1:47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  <c r="AQ563" s="5"/>
      <c r="AR563" s="5"/>
      <c r="AS563" s="5"/>
      <c r="AT563" s="5"/>
      <c r="AU563" s="130"/>
    </row>
    <row r="564" spans="1:47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  <c r="AQ564" s="5"/>
      <c r="AR564" s="5"/>
      <c r="AS564" s="5"/>
      <c r="AT564" s="5"/>
      <c r="AU564" s="130"/>
    </row>
    <row r="565" spans="1:47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  <c r="AQ565" s="5"/>
      <c r="AR565" s="5"/>
      <c r="AS565" s="5"/>
      <c r="AT565" s="5"/>
      <c r="AU565" s="130"/>
    </row>
    <row r="566" spans="1:47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  <c r="AQ566" s="5"/>
      <c r="AR566" s="5"/>
      <c r="AS566" s="5"/>
      <c r="AT566" s="5"/>
      <c r="AU566" s="130"/>
    </row>
    <row r="567" spans="1:47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  <c r="AQ567" s="5"/>
      <c r="AR567" s="5"/>
      <c r="AS567" s="5"/>
      <c r="AT567" s="5"/>
      <c r="AU567" s="130"/>
    </row>
    <row r="568" spans="1:47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  <c r="AQ568" s="5"/>
      <c r="AR568" s="5"/>
      <c r="AS568" s="5"/>
      <c r="AT568" s="5"/>
      <c r="AU568" s="130"/>
    </row>
    <row r="569" spans="1:47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  <c r="AR569" s="5"/>
      <c r="AS569" s="5"/>
      <c r="AT569" s="5"/>
      <c r="AU569" s="130"/>
    </row>
    <row r="570" spans="1:47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  <c r="AQ570" s="5"/>
      <c r="AR570" s="5"/>
      <c r="AS570" s="5"/>
      <c r="AT570" s="5"/>
      <c r="AU570" s="130"/>
    </row>
    <row r="571" spans="1:47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  <c r="AQ571" s="5"/>
      <c r="AR571" s="5"/>
      <c r="AS571" s="5"/>
      <c r="AT571" s="5"/>
      <c r="AU571" s="130"/>
    </row>
    <row r="572" spans="1:47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  <c r="AQ572" s="5"/>
      <c r="AR572" s="5"/>
      <c r="AS572" s="5"/>
      <c r="AT572" s="5"/>
      <c r="AU572" s="130"/>
    </row>
    <row r="573" spans="1:47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  <c r="AQ573" s="5"/>
      <c r="AR573" s="5"/>
      <c r="AS573" s="5"/>
      <c r="AT573" s="5"/>
      <c r="AU573" s="130"/>
    </row>
    <row r="574" spans="1:47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  <c r="AQ574" s="5"/>
      <c r="AR574" s="5"/>
      <c r="AS574" s="5"/>
      <c r="AT574" s="5"/>
      <c r="AU574" s="130"/>
    </row>
    <row r="575" spans="1:47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  <c r="AQ575" s="5"/>
      <c r="AR575" s="5"/>
      <c r="AS575" s="5"/>
      <c r="AT575" s="5"/>
      <c r="AU575" s="130"/>
    </row>
    <row r="576" spans="1:47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  <c r="AQ576" s="5"/>
      <c r="AR576" s="5"/>
      <c r="AS576" s="5"/>
      <c r="AT576" s="5"/>
      <c r="AU576" s="130"/>
    </row>
    <row r="577" spans="1:47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  <c r="AQ577" s="5"/>
      <c r="AR577" s="5"/>
      <c r="AS577" s="5"/>
      <c r="AT577" s="5"/>
      <c r="AU577" s="130"/>
    </row>
    <row r="578" spans="1:47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  <c r="AQ578" s="5"/>
      <c r="AR578" s="5"/>
      <c r="AS578" s="5"/>
      <c r="AT578" s="5"/>
      <c r="AU578" s="130"/>
    </row>
    <row r="579" spans="1:47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  <c r="AQ579" s="5"/>
      <c r="AR579" s="5"/>
      <c r="AS579" s="5"/>
      <c r="AT579" s="5"/>
      <c r="AU579" s="130"/>
    </row>
    <row r="580" spans="1:47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  <c r="AQ580" s="5"/>
      <c r="AR580" s="5"/>
      <c r="AS580" s="5"/>
      <c r="AT580" s="5"/>
      <c r="AU580" s="130"/>
    </row>
    <row r="581" spans="1:47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  <c r="AQ581" s="5"/>
      <c r="AR581" s="5"/>
      <c r="AS581" s="5"/>
      <c r="AT581" s="5"/>
      <c r="AU581" s="130"/>
    </row>
    <row r="582" spans="1:47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  <c r="AQ582" s="5"/>
      <c r="AR582" s="5"/>
      <c r="AS582" s="5"/>
      <c r="AT582" s="5"/>
      <c r="AU582" s="130"/>
    </row>
    <row r="583" spans="1:47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  <c r="AQ583" s="5"/>
      <c r="AR583" s="5"/>
      <c r="AS583" s="5"/>
      <c r="AT583" s="5"/>
      <c r="AU583" s="130"/>
    </row>
    <row r="584" spans="1:47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  <c r="AQ584" s="5"/>
      <c r="AR584" s="5"/>
      <c r="AS584" s="5"/>
      <c r="AT584" s="5"/>
      <c r="AU584" s="130"/>
    </row>
    <row r="585" spans="1:47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  <c r="AQ585" s="5"/>
      <c r="AR585" s="5"/>
      <c r="AS585" s="5"/>
      <c r="AT585" s="5"/>
      <c r="AU585" s="130"/>
    </row>
    <row r="586" spans="1:47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  <c r="AQ586" s="5"/>
      <c r="AR586" s="5"/>
      <c r="AS586" s="5"/>
      <c r="AT586" s="5"/>
      <c r="AU586" s="130"/>
    </row>
    <row r="587" spans="1:47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  <c r="AQ587" s="5"/>
      <c r="AR587" s="5"/>
      <c r="AS587" s="5"/>
      <c r="AT587" s="5"/>
      <c r="AU587" s="130"/>
    </row>
    <row r="588" spans="1:47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  <c r="AQ588" s="5"/>
      <c r="AR588" s="5"/>
      <c r="AS588" s="5"/>
      <c r="AT588" s="5"/>
      <c r="AU588" s="130"/>
    </row>
    <row r="589" spans="1:47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  <c r="AQ589" s="5"/>
      <c r="AR589" s="5"/>
      <c r="AS589" s="5"/>
      <c r="AT589" s="5"/>
      <c r="AU589" s="130"/>
    </row>
    <row r="590" spans="1:47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  <c r="AQ590" s="5"/>
      <c r="AR590" s="5"/>
      <c r="AS590" s="5"/>
      <c r="AT590" s="5"/>
      <c r="AU590" s="130"/>
    </row>
    <row r="591" spans="1:47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  <c r="AQ591" s="5"/>
      <c r="AR591" s="5"/>
      <c r="AS591" s="5"/>
      <c r="AT591" s="5"/>
      <c r="AU591" s="130"/>
    </row>
    <row r="592" spans="1:47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  <c r="AQ592" s="5"/>
      <c r="AR592" s="5"/>
      <c r="AS592" s="5"/>
      <c r="AT592" s="5"/>
      <c r="AU592" s="130"/>
    </row>
    <row r="593" spans="1:47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  <c r="AQ593" s="5"/>
      <c r="AR593" s="5"/>
      <c r="AS593" s="5"/>
      <c r="AT593" s="5"/>
      <c r="AU593" s="130"/>
    </row>
    <row r="594" spans="1:47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  <c r="AQ594" s="5"/>
      <c r="AR594" s="5"/>
      <c r="AS594" s="5"/>
      <c r="AT594" s="5"/>
      <c r="AU594" s="130"/>
    </row>
    <row r="595" spans="1:47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  <c r="AQ595" s="5"/>
      <c r="AR595" s="5"/>
      <c r="AS595" s="5"/>
      <c r="AT595" s="5"/>
      <c r="AU595" s="130"/>
    </row>
    <row r="596" spans="1:47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  <c r="AQ596" s="5"/>
      <c r="AR596" s="5"/>
      <c r="AS596" s="5"/>
      <c r="AT596" s="5"/>
      <c r="AU596" s="130"/>
    </row>
    <row r="597" spans="1:47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  <c r="AQ597" s="5"/>
      <c r="AR597" s="5"/>
      <c r="AS597" s="5"/>
      <c r="AT597" s="5"/>
      <c r="AU597" s="130"/>
    </row>
    <row r="598" spans="1:47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  <c r="AQ598" s="5"/>
      <c r="AR598" s="5"/>
      <c r="AS598" s="5"/>
      <c r="AT598" s="5"/>
      <c r="AU598" s="130"/>
    </row>
    <row r="599" spans="1:47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  <c r="AQ599" s="5"/>
      <c r="AR599" s="5"/>
      <c r="AS599" s="5"/>
      <c r="AT599" s="5"/>
      <c r="AU599" s="130"/>
    </row>
    <row r="600" spans="1:47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  <c r="AQ600" s="5"/>
      <c r="AR600" s="5"/>
      <c r="AS600" s="5"/>
      <c r="AT600" s="5"/>
      <c r="AU600" s="130"/>
    </row>
    <row r="601" spans="1:47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  <c r="AQ601" s="5"/>
      <c r="AR601" s="5"/>
      <c r="AS601" s="5"/>
      <c r="AT601" s="5"/>
      <c r="AU601" s="130"/>
    </row>
    <row r="602" spans="1:47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  <c r="AQ602" s="5"/>
      <c r="AR602" s="5"/>
      <c r="AS602" s="5"/>
      <c r="AT602" s="5"/>
      <c r="AU602" s="130"/>
    </row>
    <row r="603" spans="1:47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  <c r="AQ603" s="5"/>
      <c r="AR603" s="5"/>
      <c r="AS603" s="5"/>
      <c r="AT603" s="5"/>
      <c r="AU603" s="130"/>
    </row>
    <row r="604" spans="1:47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  <c r="AQ604" s="5"/>
      <c r="AR604" s="5"/>
      <c r="AS604" s="5"/>
      <c r="AT604" s="5"/>
      <c r="AU604" s="130"/>
    </row>
    <row r="605" spans="1:47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  <c r="AQ605" s="5"/>
      <c r="AR605" s="5"/>
      <c r="AS605" s="5"/>
      <c r="AT605" s="5"/>
      <c r="AU605" s="130"/>
    </row>
    <row r="606" spans="1:47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  <c r="AQ606" s="5"/>
      <c r="AR606" s="5"/>
      <c r="AS606" s="5"/>
      <c r="AT606" s="5"/>
      <c r="AU606" s="130"/>
    </row>
    <row r="607" spans="1:47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  <c r="AQ607" s="5"/>
      <c r="AR607" s="5"/>
      <c r="AS607" s="5"/>
      <c r="AT607" s="5"/>
      <c r="AU607" s="130"/>
    </row>
    <row r="608" spans="1:47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  <c r="AQ608" s="5"/>
      <c r="AR608" s="5"/>
      <c r="AS608" s="5"/>
      <c r="AT608" s="5"/>
      <c r="AU608" s="130"/>
    </row>
    <row r="609" spans="1:47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  <c r="AQ609" s="5"/>
      <c r="AR609" s="5"/>
      <c r="AS609" s="5"/>
      <c r="AT609" s="5"/>
      <c r="AU609" s="130"/>
    </row>
    <row r="610" spans="1:47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  <c r="AQ610" s="5"/>
      <c r="AR610" s="5"/>
      <c r="AS610" s="5"/>
      <c r="AT610" s="5"/>
      <c r="AU610" s="130"/>
    </row>
    <row r="611" spans="1:47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  <c r="AQ611" s="5"/>
      <c r="AR611" s="5"/>
      <c r="AS611" s="5"/>
      <c r="AT611" s="5"/>
      <c r="AU611" s="130"/>
    </row>
    <row r="612" spans="1:47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  <c r="AQ612" s="5"/>
      <c r="AR612" s="5"/>
      <c r="AS612" s="5"/>
      <c r="AT612" s="5"/>
      <c r="AU612" s="130"/>
    </row>
    <row r="613" spans="1:47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  <c r="AQ613" s="5"/>
      <c r="AR613" s="5"/>
      <c r="AS613" s="5"/>
      <c r="AT613" s="5"/>
      <c r="AU613" s="130"/>
    </row>
    <row r="614" spans="1:47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  <c r="AQ614" s="5"/>
      <c r="AR614" s="5"/>
      <c r="AS614" s="5"/>
      <c r="AT614" s="5"/>
      <c r="AU614" s="130"/>
    </row>
    <row r="615" spans="1:47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  <c r="AQ615" s="5"/>
      <c r="AR615" s="5"/>
      <c r="AS615" s="5"/>
      <c r="AT615" s="5"/>
      <c r="AU615" s="130"/>
    </row>
    <row r="616" spans="1:47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  <c r="AQ616" s="5"/>
      <c r="AR616" s="5"/>
      <c r="AS616" s="5"/>
      <c r="AT616" s="5"/>
      <c r="AU616" s="130"/>
    </row>
    <row r="617" spans="1:47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  <c r="AQ617" s="5"/>
      <c r="AR617" s="5"/>
      <c r="AS617" s="5"/>
      <c r="AT617" s="5"/>
      <c r="AU617" s="130"/>
    </row>
    <row r="618" spans="1:47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  <c r="AQ618" s="5"/>
      <c r="AR618" s="5"/>
      <c r="AS618" s="5"/>
      <c r="AT618" s="5"/>
      <c r="AU618" s="130"/>
    </row>
    <row r="619" spans="1:47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  <c r="AQ619" s="5"/>
      <c r="AR619" s="5"/>
      <c r="AS619" s="5"/>
      <c r="AT619" s="5"/>
      <c r="AU619" s="130"/>
    </row>
    <row r="620" spans="1:47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  <c r="AQ620" s="5"/>
      <c r="AR620" s="5"/>
      <c r="AS620" s="5"/>
      <c r="AT620" s="5"/>
      <c r="AU620" s="130"/>
    </row>
    <row r="621" spans="1:47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  <c r="AQ621" s="5"/>
      <c r="AR621" s="5"/>
      <c r="AS621" s="5"/>
      <c r="AT621" s="5"/>
      <c r="AU621" s="130"/>
    </row>
    <row r="622" spans="1:47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  <c r="AQ622" s="5"/>
      <c r="AR622" s="5"/>
      <c r="AS622" s="5"/>
      <c r="AT622" s="5"/>
      <c r="AU622" s="130"/>
    </row>
    <row r="623" spans="1:47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  <c r="AQ623" s="5"/>
      <c r="AR623" s="5"/>
      <c r="AS623" s="5"/>
      <c r="AT623" s="5"/>
      <c r="AU623" s="130"/>
    </row>
    <row r="624" spans="1:47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  <c r="AQ624" s="5"/>
      <c r="AR624" s="5"/>
      <c r="AS624" s="5"/>
      <c r="AT624" s="5"/>
      <c r="AU624" s="130"/>
    </row>
    <row r="625" spans="1:47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  <c r="AQ625" s="5"/>
      <c r="AR625" s="5"/>
      <c r="AS625" s="5"/>
      <c r="AT625" s="5"/>
      <c r="AU625" s="130"/>
    </row>
    <row r="626" spans="1:47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  <c r="AQ626" s="5"/>
      <c r="AR626" s="5"/>
      <c r="AS626" s="5"/>
      <c r="AT626" s="5"/>
      <c r="AU626" s="130"/>
    </row>
    <row r="627" spans="1:47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  <c r="AQ627" s="5"/>
      <c r="AR627" s="5"/>
      <c r="AS627" s="5"/>
      <c r="AT627" s="5"/>
      <c r="AU627" s="130"/>
    </row>
    <row r="628" spans="1:47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  <c r="AQ628" s="5"/>
      <c r="AR628" s="5"/>
      <c r="AS628" s="5"/>
      <c r="AT628" s="5"/>
      <c r="AU628" s="130"/>
    </row>
    <row r="629" spans="1:47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  <c r="AQ629" s="5"/>
      <c r="AR629" s="5"/>
      <c r="AS629" s="5"/>
      <c r="AT629" s="5"/>
      <c r="AU629" s="130"/>
    </row>
    <row r="630" spans="1:47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  <c r="AQ630" s="5"/>
      <c r="AR630" s="5"/>
      <c r="AS630" s="5"/>
      <c r="AT630" s="5"/>
      <c r="AU630" s="130"/>
    </row>
    <row r="631" spans="1:47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  <c r="AQ631" s="5"/>
      <c r="AR631" s="5"/>
      <c r="AS631" s="5"/>
      <c r="AT631" s="5"/>
      <c r="AU631" s="130"/>
    </row>
    <row r="632" spans="1:47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  <c r="AQ632" s="5"/>
      <c r="AR632" s="5"/>
      <c r="AS632" s="5"/>
      <c r="AT632" s="5"/>
      <c r="AU632" s="130"/>
    </row>
    <row r="633" spans="1:47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  <c r="AQ633" s="5"/>
      <c r="AR633" s="5"/>
      <c r="AS633" s="5"/>
      <c r="AT633" s="5"/>
      <c r="AU633" s="130"/>
    </row>
    <row r="634" spans="1:47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  <c r="AQ634" s="5"/>
      <c r="AR634" s="5"/>
      <c r="AS634" s="5"/>
      <c r="AT634" s="5"/>
      <c r="AU634" s="130"/>
    </row>
    <row r="635" spans="1:47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  <c r="AQ635" s="5"/>
      <c r="AR635" s="5"/>
      <c r="AS635" s="5"/>
      <c r="AT635" s="5"/>
      <c r="AU635" s="130"/>
    </row>
    <row r="636" spans="1:47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  <c r="AQ636" s="5"/>
      <c r="AR636" s="5"/>
      <c r="AS636" s="5"/>
      <c r="AT636" s="5"/>
      <c r="AU636" s="130"/>
    </row>
    <row r="637" spans="1:47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  <c r="AQ637" s="5"/>
      <c r="AR637" s="5"/>
      <c r="AS637" s="5"/>
      <c r="AT637" s="5"/>
      <c r="AU637" s="130"/>
    </row>
    <row r="638" spans="1:47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  <c r="AQ638" s="5"/>
      <c r="AR638" s="5"/>
      <c r="AS638" s="5"/>
      <c r="AT638" s="5"/>
      <c r="AU638" s="130"/>
    </row>
    <row r="639" spans="1:47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  <c r="AQ639" s="5"/>
      <c r="AR639" s="5"/>
      <c r="AS639" s="5"/>
      <c r="AT639" s="5"/>
      <c r="AU639" s="130"/>
    </row>
    <row r="640" spans="1:47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  <c r="AQ640" s="5"/>
      <c r="AR640" s="5"/>
      <c r="AS640" s="5"/>
      <c r="AT640" s="5"/>
      <c r="AU640" s="130"/>
    </row>
    <row r="641" spans="1:47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  <c r="AQ641" s="5"/>
      <c r="AR641" s="5"/>
      <c r="AS641" s="5"/>
      <c r="AT641" s="5"/>
      <c r="AU641" s="130"/>
    </row>
    <row r="642" spans="1:47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  <c r="AQ642" s="5"/>
      <c r="AR642" s="5"/>
      <c r="AS642" s="5"/>
      <c r="AT642" s="5"/>
      <c r="AU642" s="130"/>
    </row>
    <row r="643" spans="1:47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  <c r="AQ643" s="5"/>
      <c r="AR643" s="5"/>
      <c r="AS643" s="5"/>
      <c r="AT643" s="5"/>
      <c r="AU643" s="130"/>
    </row>
    <row r="644" spans="1:47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  <c r="AQ644" s="5"/>
      <c r="AR644" s="5"/>
      <c r="AS644" s="5"/>
      <c r="AT644" s="5"/>
      <c r="AU644" s="130"/>
    </row>
    <row r="645" spans="1:47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  <c r="AQ645" s="5"/>
      <c r="AR645" s="5"/>
      <c r="AS645" s="5"/>
      <c r="AT645" s="5"/>
      <c r="AU645" s="130"/>
    </row>
    <row r="646" spans="1:47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  <c r="AQ646" s="5"/>
      <c r="AR646" s="5"/>
      <c r="AS646" s="5"/>
      <c r="AT646" s="5"/>
      <c r="AU646" s="130"/>
    </row>
    <row r="647" spans="1:47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  <c r="AQ647" s="5"/>
      <c r="AR647" s="5"/>
      <c r="AS647" s="5"/>
      <c r="AT647" s="5"/>
      <c r="AU647" s="130"/>
    </row>
    <row r="648" spans="1:47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  <c r="AQ648" s="5"/>
      <c r="AR648" s="5"/>
      <c r="AS648" s="5"/>
      <c r="AT648" s="5"/>
      <c r="AU648" s="130"/>
    </row>
    <row r="649" spans="1:47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  <c r="AQ649" s="5"/>
      <c r="AR649" s="5"/>
      <c r="AS649" s="5"/>
      <c r="AT649" s="5"/>
      <c r="AU649" s="130"/>
    </row>
    <row r="650" spans="1:47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  <c r="AQ650" s="5"/>
      <c r="AR650" s="5"/>
      <c r="AS650" s="5"/>
      <c r="AT650" s="5"/>
      <c r="AU650" s="130"/>
    </row>
    <row r="651" spans="1:47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  <c r="AQ651" s="5"/>
      <c r="AR651" s="5"/>
      <c r="AS651" s="5"/>
      <c r="AT651" s="5"/>
      <c r="AU651" s="130"/>
    </row>
    <row r="652" spans="1:47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  <c r="AQ652" s="5"/>
      <c r="AR652" s="5"/>
      <c r="AS652" s="5"/>
      <c r="AT652" s="5"/>
      <c r="AU652" s="130"/>
    </row>
    <row r="653" spans="1:47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  <c r="AQ653" s="5"/>
      <c r="AR653" s="5"/>
      <c r="AS653" s="5"/>
      <c r="AT653" s="5"/>
      <c r="AU653" s="130"/>
    </row>
    <row r="654" spans="1:47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  <c r="AQ654" s="5"/>
      <c r="AR654" s="5"/>
      <c r="AS654" s="5"/>
      <c r="AT654" s="5"/>
      <c r="AU654" s="130"/>
    </row>
    <row r="655" spans="1:47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  <c r="AQ655" s="5"/>
      <c r="AR655" s="5"/>
      <c r="AS655" s="5"/>
      <c r="AT655" s="5"/>
      <c r="AU655" s="130"/>
    </row>
    <row r="656" spans="1:47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  <c r="AQ656" s="5"/>
      <c r="AR656" s="5"/>
      <c r="AS656" s="5"/>
      <c r="AT656" s="5"/>
      <c r="AU656" s="130"/>
    </row>
    <row r="657" spans="1:47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  <c r="AQ657" s="5"/>
      <c r="AR657" s="5"/>
      <c r="AS657" s="5"/>
      <c r="AT657" s="5"/>
      <c r="AU657" s="130"/>
    </row>
    <row r="658" spans="1:47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  <c r="AQ658" s="5"/>
      <c r="AR658" s="5"/>
      <c r="AS658" s="5"/>
      <c r="AT658" s="5"/>
      <c r="AU658" s="130"/>
    </row>
    <row r="659" spans="1:47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  <c r="AQ659" s="5"/>
      <c r="AR659" s="5"/>
      <c r="AS659" s="5"/>
      <c r="AT659" s="5"/>
      <c r="AU659" s="130"/>
    </row>
    <row r="660" spans="1:47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  <c r="AQ660" s="5"/>
      <c r="AR660" s="5"/>
      <c r="AS660" s="5"/>
      <c r="AT660" s="5"/>
      <c r="AU660" s="130"/>
    </row>
    <row r="661" spans="1:47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  <c r="AQ661" s="5"/>
      <c r="AR661" s="5"/>
      <c r="AS661" s="5"/>
      <c r="AT661" s="5"/>
      <c r="AU661" s="130"/>
    </row>
    <row r="662" spans="1:47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  <c r="AQ662" s="5"/>
      <c r="AR662" s="5"/>
      <c r="AS662" s="5"/>
      <c r="AT662" s="5"/>
      <c r="AU662" s="130"/>
    </row>
    <row r="663" spans="1:47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  <c r="AQ663" s="5"/>
      <c r="AR663" s="5"/>
      <c r="AS663" s="5"/>
      <c r="AT663" s="5"/>
      <c r="AU663" s="130"/>
    </row>
    <row r="664" spans="1:47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  <c r="AQ664" s="5"/>
      <c r="AR664" s="5"/>
      <c r="AS664" s="5"/>
      <c r="AT664" s="5"/>
      <c r="AU664" s="130"/>
    </row>
    <row r="665" spans="1:47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  <c r="AQ665" s="5"/>
      <c r="AR665" s="5"/>
      <c r="AS665" s="5"/>
      <c r="AT665" s="5"/>
      <c r="AU665" s="130"/>
    </row>
    <row r="666" spans="1:47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  <c r="AQ666" s="5"/>
      <c r="AR666" s="5"/>
      <c r="AS666" s="5"/>
      <c r="AT666" s="5"/>
      <c r="AU666" s="130"/>
    </row>
    <row r="667" spans="1:47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  <c r="AQ667" s="5"/>
      <c r="AR667" s="5"/>
      <c r="AS667" s="5"/>
      <c r="AT667" s="5"/>
      <c r="AU667" s="130"/>
    </row>
    <row r="668" spans="1:47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  <c r="AQ668" s="5"/>
      <c r="AR668" s="5"/>
      <c r="AS668" s="5"/>
      <c r="AT668" s="5"/>
      <c r="AU668" s="130"/>
    </row>
    <row r="669" spans="1:47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  <c r="AQ669" s="5"/>
      <c r="AR669" s="5"/>
      <c r="AS669" s="5"/>
      <c r="AT669" s="5"/>
      <c r="AU669" s="130"/>
    </row>
    <row r="670" spans="1:47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  <c r="AQ670" s="5"/>
      <c r="AR670" s="5"/>
      <c r="AS670" s="5"/>
      <c r="AT670" s="5"/>
      <c r="AU670" s="130"/>
    </row>
    <row r="671" spans="1:47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  <c r="AQ671" s="5"/>
      <c r="AR671" s="5"/>
      <c r="AS671" s="5"/>
      <c r="AT671" s="5"/>
      <c r="AU671" s="130"/>
    </row>
    <row r="672" spans="1:47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  <c r="AQ672" s="5"/>
      <c r="AR672" s="5"/>
      <c r="AS672" s="5"/>
      <c r="AT672" s="5"/>
      <c r="AU672" s="130"/>
    </row>
    <row r="673" spans="1:47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  <c r="AQ673" s="5"/>
      <c r="AR673" s="5"/>
      <c r="AS673" s="5"/>
      <c r="AT673" s="5"/>
      <c r="AU673" s="130"/>
    </row>
    <row r="674" spans="1:47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  <c r="AQ674" s="5"/>
      <c r="AR674" s="5"/>
      <c r="AS674" s="5"/>
      <c r="AT674" s="5"/>
      <c r="AU674" s="130"/>
    </row>
    <row r="675" spans="1:47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  <c r="AQ675" s="5"/>
      <c r="AR675" s="5"/>
      <c r="AS675" s="5"/>
      <c r="AT675" s="5"/>
      <c r="AU675" s="130"/>
    </row>
    <row r="676" spans="1:47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  <c r="AQ676" s="5"/>
      <c r="AR676" s="5"/>
      <c r="AS676" s="5"/>
      <c r="AT676" s="5"/>
      <c r="AU676" s="130"/>
    </row>
    <row r="677" spans="1:47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  <c r="AQ677" s="5"/>
      <c r="AR677" s="5"/>
      <c r="AS677" s="5"/>
      <c r="AT677" s="5"/>
      <c r="AU677" s="130"/>
    </row>
    <row r="678" spans="1:47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  <c r="AQ678" s="5"/>
      <c r="AR678" s="5"/>
      <c r="AS678" s="5"/>
      <c r="AT678" s="5"/>
      <c r="AU678" s="130"/>
    </row>
    <row r="679" spans="1:47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  <c r="AQ679" s="5"/>
      <c r="AR679" s="5"/>
      <c r="AS679" s="5"/>
      <c r="AT679" s="5"/>
      <c r="AU679" s="130"/>
    </row>
    <row r="680" spans="1:47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  <c r="AQ680" s="5"/>
      <c r="AR680" s="5"/>
      <c r="AS680" s="5"/>
      <c r="AT680" s="5"/>
      <c r="AU680" s="130"/>
    </row>
    <row r="681" spans="1:47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  <c r="AQ681" s="5"/>
      <c r="AR681" s="5"/>
      <c r="AS681" s="5"/>
      <c r="AT681" s="5"/>
      <c r="AU681" s="130"/>
    </row>
    <row r="682" spans="1:47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  <c r="AQ682" s="5"/>
      <c r="AR682" s="5"/>
      <c r="AS682" s="5"/>
      <c r="AT682" s="5"/>
      <c r="AU682" s="130"/>
    </row>
    <row r="683" spans="1:47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  <c r="AQ683" s="5"/>
      <c r="AR683" s="5"/>
      <c r="AS683" s="5"/>
      <c r="AT683" s="5"/>
      <c r="AU683" s="130"/>
    </row>
    <row r="684" spans="1:47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  <c r="AQ684" s="5"/>
      <c r="AR684" s="5"/>
      <c r="AS684" s="5"/>
      <c r="AT684" s="5"/>
      <c r="AU684" s="130"/>
    </row>
    <row r="685" spans="1:47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  <c r="AQ685" s="5"/>
      <c r="AR685" s="5"/>
      <c r="AS685" s="5"/>
      <c r="AT685" s="5"/>
      <c r="AU685" s="130"/>
    </row>
    <row r="686" spans="1:47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  <c r="AQ686" s="5"/>
      <c r="AR686" s="5"/>
      <c r="AS686" s="5"/>
      <c r="AT686" s="5"/>
      <c r="AU686" s="130"/>
    </row>
    <row r="687" spans="1:47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  <c r="AQ687" s="5"/>
      <c r="AR687" s="5"/>
      <c r="AS687" s="5"/>
      <c r="AT687" s="5"/>
      <c r="AU687" s="130"/>
    </row>
    <row r="688" spans="1:47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  <c r="AQ688" s="5"/>
      <c r="AR688" s="5"/>
      <c r="AS688" s="5"/>
      <c r="AT688" s="5"/>
      <c r="AU688" s="130"/>
    </row>
    <row r="689" spans="1:47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  <c r="AQ689" s="5"/>
      <c r="AR689" s="5"/>
      <c r="AS689" s="5"/>
      <c r="AT689" s="5"/>
      <c r="AU689" s="130"/>
    </row>
    <row r="690" spans="1:47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  <c r="AO690" s="5"/>
      <c r="AP690" s="5"/>
      <c r="AQ690" s="5"/>
      <c r="AR690" s="5"/>
      <c r="AS690" s="5"/>
      <c r="AT690" s="5"/>
      <c r="AU690" s="130"/>
    </row>
    <row r="691" spans="1:47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  <c r="AO691" s="5"/>
      <c r="AP691" s="5"/>
      <c r="AQ691" s="5"/>
      <c r="AR691" s="5"/>
      <c r="AS691" s="5"/>
      <c r="AT691" s="5"/>
      <c r="AU691" s="130"/>
    </row>
    <row r="692" spans="1:47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  <c r="AO692" s="5"/>
      <c r="AP692" s="5"/>
      <c r="AQ692" s="5"/>
      <c r="AR692" s="5"/>
      <c r="AS692" s="5"/>
      <c r="AT692" s="5"/>
      <c r="AU692" s="130"/>
    </row>
    <row r="693" spans="1:47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  <c r="AO693" s="5"/>
      <c r="AP693" s="5"/>
      <c r="AQ693" s="5"/>
      <c r="AR693" s="5"/>
      <c r="AS693" s="5"/>
      <c r="AT693" s="5"/>
      <c r="AU693" s="130"/>
    </row>
    <row r="694" spans="1:47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  <c r="AO694" s="5"/>
      <c r="AP694" s="5"/>
      <c r="AQ694" s="5"/>
      <c r="AR694" s="5"/>
      <c r="AS694" s="5"/>
      <c r="AT694" s="5"/>
      <c r="AU694" s="130"/>
    </row>
    <row r="695" spans="1:47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  <c r="AO695" s="5"/>
      <c r="AP695" s="5"/>
      <c r="AQ695" s="5"/>
      <c r="AR695" s="5"/>
      <c r="AS695" s="5"/>
      <c r="AT695" s="5"/>
      <c r="AU695" s="130"/>
    </row>
    <row r="696" spans="1:47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  <c r="AO696" s="5"/>
      <c r="AP696" s="5"/>
      <c r="AQ696" s="5"/>
      <c r="AR696" s="5"/>
      <c r="AS696" s="5"/>
      <c r="AT696" s="5"/>
      <c r="AU696" s="130"/>
    </row>
    <row r="697" spans="1:47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  <c r="AO697" s="5"/>
      <c r="AP697" s="5"/>
      <c r="AQ697" s="5"/>
      <c r="AR697" s="5"/>
      <c r="AS697" s="5"/>
      <c r="AT697" s="5"/>
      <c r="AU697" s="130"/>
    </row>
    <row r="698" spans="1:47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  <c r="AO698" s="5"/>
      <c r="AP698" s="5"/>
      <c r="AQ698" s="5"/>
      <c r="AR698" s="5"/>
      <c r="AS698" s="5"/>
      <c r="AT698" s="5"/>
      <c r="AU698" s="130"/>
    </row>
    <row r="699" spans="1:47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  <c r="AO699" s="5"/>
      <c r="AP699" s="5"/>
      <c r="AQ699" s="5"/>
      <c r="AR699" s="5"/>
      <c r="AS699" s="5"/>
      <c r="AT699" s="5"/>
      <c r="AU699" s="130"/>
    </row>
    <row r="700" spans="1:47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  <c r="AO700" s="5"/>
      <c r="AP700" s="5"/>
      <c r="AQ700" s="5"/>
      <c r="AR700" s="5"/>
      <c r="AS700" s="5"/>
      <c r="AT700" s="5"/>
      <c r="AU700" s="130"/>
    </row>
    <row r="701" spans="1:47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  <c r="AO701" s="5"/>
      <c r="AP701" s="5"/>
      <c r="AQ701" s="5"/>
      <c r="AR701" s="5"/>
      <c r="AS701" s="5"/>
      <c r="AT701" s="5"/>
      <c r="AU701" s="130"/>
    </row>
    <row r="702" spans="1:47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  <c r="AO702" s="5"/>
      <c r="AP702" s="5"/>
      <c r="AQ702" s="5"/>
      <c r="AR702" s="5"/>
      <c r="AS702" s="5"/>
      <c r="AT702" s="5"/>
      <c r="AU702" s="130"/>
    </row>
    <row r="703" spans="1:47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  <c r="AO703" s="5"/>
      <c r="AP703" s="5"/>
      <c r="AQ703" s="5"/>
      <c r="AR703" s="5"/>
      <c r="AS703" s="5"/>
      <c r="AT703" s="5"/>
      <c r="AU703" s="130"/>
    </row>
    <row r="704" spans="1:47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  <c r="AO704" s="5"/>
      <c r="AP704" s="5"/>
      <c r="AQ704" s="5"/>
      <c r="AR704" s="5"/>
      <c r="AS704" s="5"/>
      <c r="AT704" s="5"/>
      <c r="AU704" s="130"/>
    </row>
    <row r="705" spans="1:47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  <c r="AO705" s="5"/>
      <c r="AP705" s="5"/>
      <c r="AQ705" s="5"/>
      <c r="AR705" s="5"/>
      <c r="AS705" s="5"/>
      <c r="AT705" s="5"/>
      <c r="AU705" s="130"/>
    </row>
    <row r="706" spans="1:47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  <c r="AO706" s="5"/>
      <c r="AP706" s="5"/>
      <c r="AQ706" s="5"/>
      <c r="AR706" s="5"/>
      <c r="AS706" s="5"/>
      <c r="AT706" s="5"/>
      <c r="AU706" s="130"/>
    </row>
    <row r="707" spans="1:47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  <c r="AO707" s="5"/>
      <c r="AP707" s="5"/>
      <c r="AQ707" s="5"/>
      <c r="AR707" s="5"/>
      <c r="AS707" s="5"/>
      <c r="AT707" s="5"/>
      <c r="AU707" s="130"/>
    </row>
    <row r="708" spans="1:47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  <c r="AO708" s="5"/>
      <c r="AP708" s="5"/>
      <c r="AQ708" s="5"/>
      <c r="AR708" s="5"/>
      <c r="AS708" s="5"/>
      <c r="AT708" s="5"/>
      <c r="AU708" s="130"/>
    </row>
    <row r="709" spans="1:47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  <c r="AO709" s="5"/>
      <c r="AP709" s="5"/>
      <c r="AQ709" s="5"/>
      <c r="AR709" s="5"/>
      <c r="AS709" s="5"/>
      <c r="AT709" s="5"/>
      <c r="AU709" s="130"/>
    </row>
    <row r="710" spans="1:47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  <c r="AO710" s="5"/>
      <c r="AP710" s="5"/>
      <c r="AQ710" s="5"/>
      <c r="AR710" s="5"/>
      <c r="AS710" s="5"/>
      <c r="AT710" s="5"/>
      <c r="AU710" s="130"/>
    </row>
    <row r="711" spans="1:47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  <c r="AO711" s="5"/>
      <c r="AP711" s="5"/>
      <c r="AQ711" s="5"/>
      <c r="AR711" s="5"/>
      <c r="AS711" s="5"/>
      <c r="AT711" s="5"/>
      <c r="AU711" s="130"/>
    </row>
    <row r="712" spans="1:47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  <c r="AO712" s="5"/>
      <c r="AP712" s="5"/>
      <c r="AQ712" s="5"/>
      <c r="AR712" s="5"/>
      <c r="AS712" s="5"/>
      <c r="AT712" s="5"/>
      <c r="AU712" s="130"/>
    </row>
    <row r="713" spans="1:47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  <c r="AO713" s="5"/>
      <c r="AP713" s="5"/>
      <c r="AQ713" s="5"/>
      <c r="AR713" s="5"/>
      <c r="AS713" s="5"/>
      <c r="AT713" s="5"/>
      <c r="AU713" s="130"/>
    </row>
    <row r="714" spans="1:47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  <c r="AO714" s="5"/>
      <c r="AP714" s="5"/>
      <c r="AQ714" s="5"/>
      <c r="AR714" s="5"/>
      <c r="AS714" s="5"/>
      <c r="AT714" s="5"/>
      <c r="AU714" s="130"/>
    </row>
    <row r="715" spans="1:47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  <c r="AO715" s="5"/>
      <c r="AP715" s="5"/>
      <c r="AQ715" s="5"/>
      <c r="AR715" s="5"/>
      <c r="AS715" s="5"/>
      <c r="AT715" s="5"/>
      <c r="AU715" s="130"/>
    </row>
    <row r="716" spans="1:47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  <c r="AO716" s="5"/>
      <c r="AP716" s="5"/>
      <c r="AQ716" s="5"/>
      <c r="AR716" s="5"/>
      <c r="AS716" s="5"/>
      <c r="AT716" s="5"/>
      <c r="AU716" s="130"/>
    </row>
    <row r="717" spans="1:47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  <c r="AO717" s="5"/>
      <c r="AP717" s="5"/>
      <c r="AQ717" s="5"/>
      <c r="AR717" s="5"/>
      <c r="AS717" s="5"/>
      <c r="AT717" s="5"/>
      <c r="AU717" s="130"/>
    </row>
    <row r="718" spans="1:47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  <c r="AO718" s="5"/>
      <c r="AP718" s="5"/>
      <c r="AQ718" s="5"/>
      <c r="AR718" s="5"/>
      <c r="AS718" s="5"/>
      <c r="AT718" s="5"/>
      <c r="AU718" s="130"/>
    </row>
    <row r="719" spans="1:47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  <c r="AO719" s="5"/>
      <c r="AP719" s="5"/>
      <c r="AQ719" s="5"/>
      <c r="AR719" s="5"/>
      <c r="AS719" s="5"/>
      <c r="AT719" s="5"/>
      <c r="AU719" s="130"/>
    </row>
    <row r="720" spans="1:47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  <c r="AO720" s="5"/>
      <c r="AP720" s="5"/>
      <c r="AQ720" s="5"/>
      <c r="AR720" s="5"/>
      <c r="AS720" s="5"/>
      <c r="AT720" s="5"/>
      <c r="AU720" s="130"/>
    </row>
    <row r="721" spans="1:47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  <c r="AO721" s="5"/>
      <c r="AP721" s="5"/>
      <c r="AQ721" s="5"/>
      <c r="AR721" s="5"/>
      <c r="AS721" s="5"/>
      <c r="AT721" s="5"/>
      <c r="AU721" s="130"/>
    </row>
    <row r="722" spans="1:47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  <c r="AO722" s="5"/>
      <c r="AP722" s="5"/>
      <c r="AQ722" s="5"/>
      <c r="AR722" s="5"/>
      <c r="AS722" s="5"/>
      <c r="AT722" s="5"/>
      <c r="AU722" s="130"/>
    </row>
    <row r="723" spans="1:47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  <c r="AO723" s="5"/>
      <c r="AP723" s="5"/>
      <c r="AQ723" s="5"/>
      <c r="AR723" s="5"/>
      <c r="AS723" s="5"/>
      <c r="AT723" s="5"/>
      <c r="AU723" s="130"/>
    </row>
    <row r="724" spans="1:47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  <c r="AO724" s="5"/>
      <c r="AP724" s="5"/>
      <c r="AQ724" s="5"/>
      <c r="AR724" s="5"/>
      <c r="AS724" s="5"/>
      <c r="AT724" s="5"/>
      <c r="AU724" s="130"/>
    </row>
    <row r="725" spans="1:47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  <c r="AO725" s="5"/>
      <c r="AP725" s="5"/>
      <c r="AQ725" s="5"/>
      <c r="AR725" s="5"/>
      <c r="AS725" s="5"/>
      <c r="AT725" s="5"/>
      <c r="AU725" s="130"/>
    </row>
    <row r="726" spans="1:47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  <c r="AO726" s="5"/>
      <c r="AP726" s="5"/>
      <c r="AQ726" s="5"/>
      <c r="AR726" s="5"/>
      <c r="AS726" s="5"/>
      <c r="AT726" s="5"/>
      <c r="AU726" s="130"/>
    </row>
    <row r="727" spans="1:47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  <c r="AO727" s="5"/>
      <c r="AP727" s="5"/>
      <c r="AQ727" s="5"/>
      <c r="AR727" s="5"/>
      <c r="AS727" s="5"/>
      <c r="AT727" s="5"/>
      <c r="AU727" s="130"/>
    </row>
    <row r="728" spans="1:47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  <c r="AO728" s="5"/>
      <c r="AP728" s="5"/>
      <c r="AQ728" s="5"/>
      <c r="AR728" s="5"/>
      <c r="AS728" s="5"/>
      <c r="AT728" s="5"/>
      <c r="AU728" s="130"/>
    </row>
    <row r="729" spans="1:47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  <c r="AO729" s="5"/>
      <c r="AP729" s="5"/>
      <c r="AQ729" s="5"/>
      <c r="AR729" s="5"/>
      <c r="AS729" s="5"/>
      <c r="AT729" s="5"/>
      <c r="AU729" s="130"/>
    </row>
    <row r="730" spans="1:47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  <c r="AO730" s="5"/>
      <c r="AP730" s="5"/>
      <c r="AQ730" s="5"/>
      <c r="AR730" s="5"/>
      <c r="AS730" s="5"/>
      <c r="AT730" s="5"/>
      <c r="AU730" s="130"/>
    </row>
    <row r="731" spans="1:47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  <c r="AO731" s="5"/>
      <c r="AP731" s="5"/>
      <c r="AQ731" s="5"/>
      <c r="AR731" s="5"/>
      <c r="AS731" s="5"/>
      <c r="AT731" s="5"/>
      <c r="AU731" s="130"/>
    </row>
    <row r="732" spans="1:47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  <c r="AO732" s="5"/>
      <c r="AP732" s="5"/>
      <c r="AQ732" s="5"/>
      <c r="AR732" s="5"/>
      <c r="AS732" s="5"/>
      <c r="AT732" s="5"/>
      <c r="AU732" s="130"/>
    </row>
    <row r="733" spans="1:47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  <c r="AO733" s="5"/>
      <c r="AP733" s="5"/>
      <c r="AQ733" s="5"/>
      <c r="AR733" s="5"/>
      <c r="AS733" s="5"/>
      <c r="AT733" s="5"/>
      <c r="AU733" s="130"/>
    </row>
    <row r="734" spans="1:47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  <c r="AO734" s="5"/>
      <c r="AP734" s="5"/>
      <c r="AQ734" s="5"/>
      <c r="AR734" s="5"/>
      <c r="AS734" s="5"/>
      <c r="AT734" s="5"/>
      <c r="AU734" s="130"/>
    </row>
    <row r="735" spans="1:47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  <c r="AO735" s="5"/>
      <c r="AP735" s="5"/>
      <c r="AQ735" s="5"/>
      <c r="AR735" s="5"/>
      <c r="AS735" s="5"/>
      <c r="AT735" s="5"/>
      <c r="AU735" s="130"/>
    </row>
    <row r="736" spans="1:47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  <c r="AO736" s="5"/>
      <c r="AP736" s="5"/>
      <c r="AQ736" s="5"/>
      <c r="AR736" s="5"/>
      <c r="AS736" s="5"/>
      <c r="AT736" s="5"/>
      <c r="AU736" s="130"/>
    </row>
    <row r="737" spans="1:47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  <c r="AO737" s="5"/>
      <c r="AP737" s="5"/>
      <c r="AQ737" s="5"/>
      <c r="AR737" s="5"/>
      <c r="AS737" s="5"/>
      <c r="AT737" s="5"/>
      <c r="AU737" s="130"/>
    </row>
    <row r="738" spans="1:47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  <c r="AO738" s="5"/>
      <c r="AP738" s="5"/>
      <c r="AQ738" s="5"/>
      <c r="AR738" s="5"/>
      <c r="AS738" s="5"/>
      <c r="AT738" s="5"/>
      <c r="AU738" s="130"/>
    </row>
    <row r="739" spans="1:47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  <c r="AO739" s="5"/>
      <c r="AP739" s="5"/>
      <c r="AQ739" s="5"/>
      <c r="AR739" s="5"/>
      <c r="AS739" s="5"/>
      <c r="AT739" s="5"/>
      <c r="AU739" s="130"/>
    </row>
    <row r="740" spans="1:47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  <c r="AO740" s="5"/>
      <c r="AP740" s="5"/>
      <c r="AQ740" s="5"/>
      <c r="AR740" s="5"/>
      <c r="AS740" s="5"/>
      <c r="AT740" s="5"/>
      <c r="AU740" s="130"/>
    </row>
    <row r="741" spans="1:47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  <c r="AO741" s="5"/>
      <c r="AP741" s="5"/>
      <c r="AQ741" s="5"/>
      <c r="AR741" s="5"/>
      <c r="AS741" s="5"/>
      <c r="AT741" s="5"/>
      <c r="AU741" s="130"/>
    </row>
    <row r="742" spans="1:47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  <c r="AO742" s="5"/>
      <c r="AP742" s="5"/>
      <c r="AQ742" s="5"/>
      <c r="AR742" s="5"/>
      <c r="AS742" s="5"/>
      <c r="AT742" s="5"/>
      <c r="AU742" s="130"/>
    </row>
    <row r="743" spans="1:47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  <c r="AO743" s="5"/>
      <c r="AP743" s="5"/>
      <c r="AQ743" s="5"/>
      <c r="AR743" s="5"/>
      <c r="AS743" s="5"/>
      <c r="AT743" s="5"/>
      <c r="AU743" s="130"/>
    </row>
    <row r="744" spans="1:47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  <c r="AO744" s="5"/>
      <c r="AP744" s="5"/>
      <c r="AQ744" s="5"/>
      <c r="AR744" s="5"/>
      <c r="AS744" s="5"/>
      <c r="AT744" s="5"/>
      <c r="AU744" s="130"/>
    </row>
    <row r="745" spans="1:47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  <c r="AO745" s="5"/>
      <c r="AP745" s="5"/>
      <c r="AQ745" s="5"/>
      <c r="AR745" s="5"/>
      <c r="AS745" s="5"/>
      <c r="AT745" s="5"/>
      <c r="AU745" s="130"/>
    </row>
    <row r="746" spans="1:47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  <c r="AO746" s="5"/>
      <c r="AP746" s="5"/>
      <c r="AQ746" s="5"/>
      <c r="AR746" s="5"/>
      <c r="AS746" s="5"/>
      <c r="AT746" s="5"/>
      <c r="AU746" s="130"/>
    </row>
    <row r="747" spans="1:47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  <c r="AO747" s="5"/>
      <c r="AP747" s="5"/>
      <c r="AQ747" s="5"/>
      <c r="AR747" s="5"/>
      <c r="AS747" s="5"/>
      <c r="AT747" s="5"/>
      <c r="AU747" s="130"/>
    </row>
    <row r="748" spans="1:47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  <c r="AO748" s="5"/>
      <c r="AP748" s="5"/>
      <c r="AQ748" s="5"/>
      <c r="AR748" s="5"/>
      <c r="AS748" s="5"/>
      <c r="AT748" s="5"/>
      <c r="AU748" s="130"/>
    </row>
    <row r="749" spans="1:47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  <c r="AO749" s="5"/>
      <c r="AP749" s="5"/>
      <c r="AQ749" s="5"/>
      <c r="AR749" s="5"/>
      <c r="AS749" s="5"/>
      <c r="AT749" s="5"/>
      <c r="AU749" s="130"/>
    </row>
    <row r="750" spans="1:47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  <c r="AO750" s="5"/>
      <c r="AP750" s="5"/>
      <c r="AQ750" s="5"/>
      <c r="AR750" s="5"/>
      <c r="AS750" s="5"/>
      <c r="AT750" s="5"/>
      <c r="AU750" s="130"/>
    </row>
    <row r="751" spans="1:47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  <c r="AO751" s="5"/>
      <c r="AP751" s="5"/>
      <c r="AQ751" s="5"/>
      <c r="AR751" s="5"/>
      <c r="AS751" s="5"/>
      <c r="AT751" s="5"/>
      <c r="AU751" s="130"/>
    </row>
    <row r="752" spans="1:47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  <c r="AO752" s="5"/>
      <c r="AP752" s="5"/>
      <c r="AQ752" s="5"/>
      <c r="AR752" s="5"/>
      <c r="AS752" s="5"/>
      <c r="AT752" s="5"/>
      <c r="AU752" s="130"/>
    </row>
    <row r="753" spans="1:47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  <c r="AO753" s="5"/>
      <c r="AP753" s="5"/>
      <c r="AQ753" s="5"/>
      <c r="AR753" s="5"/>
      <c r="AS753" s="5"/>
      <c r="AT753" s="5"/>
      <c r="AU753" s="130"/>
    </row>
    <row r="754" spans="1:47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  <c r="AO754" s="5"/>
      <c r="AP754" s="5"/>
      <c r="AQ754" s="5"/>
      <c r="AR754" s="5"/>
      <c r="AS754" s="5"/>
      <c r="AT754" s="5"/>
      <c r="AU754" s="130"/>
    </row>
    <row r="755" spans="1:47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  <c r="AO755" s="5"/>
      <c r="AP755" s="5"/>
      <c r="AQ755" s="5"/>
      <c r="AR755" s="5"/>
      <c r="AS755" s="5"/>
      <c r="AT755" s="5"/>
      <c r="AU755" s="130"/>
    </row>
    <row r="756" spans="1:47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  <c r="AO756" s="5"/>
      <c r="AP756" s="5"/>
      <c r="AQ756" s="5"/>
      <c r="AR756" s="5"/>
      <c r="AS756" s="5"/>
      <c r="AT756" s="5"/>
      <c r="AU756" s="130"/>
    </row>
    <row r="757" spans="1:47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  <c r="AO757" s="5"/>
      <c r="AP757" s="5"/>
      <c r="AQ757" s="5"/>
      <c r="AR757" s="5"/>
      <c r="AS757" s="5"/>
      <c r="AT757" s="5"/>
      <c r="AU757" s="130"/>
    </row>
    <row r="758" spans="1:47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  <c r="AO758" s="5"/>
      <c r="AP758" s="5"/>
      <c r="AQ758" s="5"/>
      <c r="AR758" s="5"/>
      <c r="AS758" s="5"/>
      <c r="AT758" s="5"/>
      <c r="AU758" s="130"/>
    </row>
    <row r="759" spans="1:47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  <c r="AO759" s="5"/>
      <c r="AP759" s="5"/>
      <c r="AQ759" s="5"/>
      <c r="AR759" s="5"/>
      <c r="AS759" s="5"/>
      <c r="AT759" s="5"/>
      <c r="AU759" s="130"/>
    </row>
    <row r="760" spans="1:47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  <c r="AO760" s="5"/>
      <c r="AP760" s="5"/>
      <c r="AQ760" s="5"/>
      <c r="AR760" s="5"/>
      <c r="AS760" s="5"/>
      <c r="AT760" s="5"/>
      <c r="AU760" s="130"/>
    </row>
    <row r="761" spans="1:47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  <c r="AO761" s="5"/>
      <c r="AP761" s="5"/>
      <c r="AQ761" s="5"/>
      <c r="AR761" s="5"/>
      <c r="AS761" s="5"/>
      <c r="AT761" s="5"/>
      <c r="AU761" s="130"/>
    </row>
    <row r="762" spans="1:47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  <c r="AO762" s="5"/>
      <c r="AP762" s="5"/>
      <c r="AQ762" s="5"/>
      <c r="AR762" s="5"/>
      <c r="AS762" s="5"/>
      <c r="AT762" s="5"/>
      <c r="AU762" s="130"/>
    </row>
    <row r="763" spans="1:47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  <c r="AO763" s="5"/>
      <c r="AP763" s="5"/>
      <c r="AQ763" s="5"/>
      <c r="AR763" s="5"/>
      <c r="AS763" s="5"/>
      <c r="AT763" s="5"/>
      <c r="AU763" s="130"/>
    </row>
    <row r="764" spans="1:47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  <c r="AO764" s="5"/>
      <c r="AP764" s="5"/>
      <c r="AQ764" s="5"/>
      <c r="AR764" s="5"/>
      <c r="AS764" s="5"/>
      <c r="AT764" s="5"/>
      <c r="AU764" s="130"/>
    </row>
    <row r="765" spans="1:47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  <c r="AO765" s="5"/>
      <c r="AP765" s="5"/>
      <c r="AQ765" s="5"/>
      <c r="AR765" s="5"/>
      <c r="AS765" s="5"/>
      <c r="AT765" s="5"/>
      <c r="AU765" s="130"/>
    </row>
    <row r="766" spans="1:47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  <c r="AO766" s="5"/>
      <c r="AP766" s="5"/>
      <c r="AQ766" s="5"/>
      <c r="AR766" s="5"/>
      <c r="AS766" s="5"/>
      <c r="AT766" s="5"/>
      <c r="AU766" s="130"/>
    </row>
    <row r="767" spans="1:47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  <c r="AO767" s="5"/>
      <c r="AP767" s="5"/>
      <c r="AQ767" s="5"/>
      <c r="AR767" s="5"/>
      <c r="AS767" s="5"/>
      <c r="AT767" s="5"/>
      <c r="AU767" s="130"/>
    </row>
    <row r="768" spans="1:47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  <c r="AO768" s="5"/>
      <c r="AP768" s="5"/>
      <c r="AQ768" s="5"/>
      <c r="AR768" s="5"/>
      <c r="AS768" s="5"/>
      <c r="AT768" s="5"/>
      <c r="AU768" s="130"/>
    </row>
    <row r="769" spans="1:47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  <c r="AO769" s="5"/>
      <c r="AP769" s="5"/>
      <c r="AQ769" s="5"/>
      <c r="AR769" s="5"/>
      <c r="AS769" s="5"/>
      <c r="AT769" s="5"/>
      <c r="AU769" s="130"/>
    </row>
    <row r="770" spans="1:47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  <c r="AO770" s="5"/>
      <c r="AP770" s="5"/>
      <c r="AQ770" s="5"/>
      <c r="AR770" s="5"/>
      <c r="AS770" s="5"/>
      <c r="AT770" s="5"/>
      <c r="AU770" s="130"/>
    </row>
    <row r="771" spans="1:47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  <c r="AO771" s="5"/>
      <c r="AP771" s="5"/>
      <c r="AQ771" s="5"/>
      <c r="AR771" s="5"/>
      <c r="AS771" s="5"/>
      <c r="AT771" s="5"/>
      <c r="AU771" s="130"/>
    </row>
    <row r="772" spans="1:47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  <c r="AO772" s="5"/>
      <c r="AP772" s="5"/>
      <c r="AQ772" s="5"/>
      <c r="AR772" s="5"/>
      <c r="AS772" s="5"/>
      <c r="AT772" s="5"/>
      <c r="AU772" s="130"/>
    </row>
    <row r="773" spans="1:47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  <c r="AO773" s="5"/>
      <c r="AP773" s="5"/>
      <c r="AQ773" s="5"/>
      <c r="AR773" s="5"/>
      <c r="AS773" s="5"/>
      <c r="AT773" s="5"/>
      <c r="AU773" s="130"/>
    </row>
    <row r="774" spans="1:47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  <c r="AO774" s="5"/>
      <c r="AP774" s="5"/>
      <c r="AQ774" s="5"/>
      <c r="AR774" s="5"/>
      <c r="AS774" s="5"/>
      <c r="AT774" s="5"/>
      <c r="AU774" s="130"/>
    </row>
    <row r="775" spans="1:47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  <c r="AO775" s="5"/>
      <c r="AP775" s="5"/>
      <c r="AQ775" s="5"/>
      <c r="AR775" s="5"/>
      <c r="AS775" s="5"/>
      <c r="AT775" s="5"/>
      <c r="AU775" s="130"/>
    </row>
    <row r="776" spans="1:47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  <c r="AO776" s="5"/>
      <c r="AP776" s="5"/>
      <c r="AQ776" s="5"/>
      <c r="AR776" s="5"/>
      <c r="AS776" s="5"/>
      <c r="AT776" s="5"/>
      <c r="AU776" s="130"/>
    </row>
    <row r="777" spans="1:47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  <c r="AO777" s="5"/>
      <c r="AP777" s="5"/>
      <c r="AQ777" s="5"/>
      <c r="AR777" s="5"/>
      <c r="AS777" s="5"/>
      <c r="AT777" s="5"/>
      <c r="AU777" s="130"/>
    </row>
    <row r="778" spans="1:47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  <c r="AO778" s="5"/>
      <c r="AP778" s="5"/>
      <c r="AQ778" s="5"/>
      <c r="AR778" s="5"/>
      <c r="AS778" s="5"/>
      <c r="AT778" s="5"/>
      <c r="AU778" s="130"/>
    </row>
    <row r="779" spans="1:47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  <c r="AO779" s="5"/>
      <c r="AP779" s="5"/>
      <c r="AQ779" s="5"/>
      <c r="AR779" s="5"/>
      <c r="AS779" s="5"/>
      <c r="AT779" s="5"/>
      <c r="AU779" s="130"/>
    </row>
    <row r="780" spans="1:47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  <c r="AO780" s="5"/>
      <c r="AP780" s="5"/>
      <c r="AQ780" s="5"/>
      <c r="AR780" s="5"/>
      <c r="AS780" s="5"/>
      <c r="AT780" s="5"/>
      <c r="AU780" s="130"/>
    </row>
    <row r="781" spans="1:47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  <c r="AO781" s="5"/>
      <c r="AP781" s="5"/>
      <c r="AQ781" s="5"/>
      <c r="AR781" s="5"/>
      <c r="AS781" s="5"/>
      <c r="AT781" s="5"/>
      <c r="AU781" s="130"/>
    </row>
    <row r="782" spans="1:47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  <c r="AO782" s="5"/>
      <c r="AP782" s="5"/>
      <c r="AQ782" s="5"/>
      <c r="AR782" s="5"/>
      <c r="AS782" s="5"/>
      <c r="AT782" s="5"/>
      <c r="AU782" s="130"/>
    </row>
    <row r="783" spans="1:47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  <c r="AO783" s="5"/>
      <c r="AP783" s="5"/>
      <c r="AQ783" s="5"/>
      <c r="AR783" s="5"/>
      <c r="AS783" s="5"/>
      <c r="AT783" s="5"/>
      <c r="AU783" s="130"/>
    </row>
    <row r="784" spans="1:47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  <c r="AO784" s="5"/>
      <c r="AP784" s="5"/>
      <c r="AQ784" s="5"/>
      <c r="AR784" s="5"/>
      <c r="AS784" s="5"/>
      <c r="AT784" s="5"/>
      <c r="AU784" s="130"/>
    </row>
    <row r="785" spans="1:47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  <c r="AO785" s="5"/>
      <c r="AP785" s="5"/>
      <c r="AQ785" s="5"/>
      <c r="AR785" s="5"/>
      <c r="AS785" s="5"/>
      <c r="AT785" s="5"/>
      <c r="AU785" s="130"/>
    </row>
    <row r="786" spans="1:47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  <c r="AO786" s="5"/>
      <c r="AP786" s="5"/>
      <c r="AQ786" s="5"/>
      <c r="AR786" s="5"/>
      <c r="AS786" s="5"/>
      <c r="AT786" s="5"/>
      <c r="AU786" s="130"/>
    </row>
    <row r="787" spans="1:47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  <c r="AO787" s="5"/>
      <c r="AP787" s="5"/>
      <c r="AQ787" s="5"/>
      <c r="AR787" s="5"/>
      <c r="AS787" s="5"/>
      <c r="AT787" s="5"/>
      <c r="AU787" s="130"/>
    </row>
    <row r="788" spans="1:47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  <c r="AO788" s="5"/>
      <c r="AP788" s="5"/>
      <c r="AQ788" s="5"/>
      <c r="AR788" s="5"/>
      <c r="AS788" s="5"/>
      <c r="AT788" s="5"/>
      <c r="AU788" s="130"/>
    </row>
    <row r="789" spans="1:47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  <c r="AO789" s="5"/>
      <c r="AP789" s="5"/>
      <c r="AQ789" s="5"/>
      <c r="AR789" s="5"/>
      <c r="AS789" s="5"/>
      <c r="AT789" s="5"/>
      <c r="AU789" s="130"/>
    </row>
    <row r="790" spans="1:47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  <c r="AO790" s="5"/>
      <c r="AP790" s="5"/>
      <c r="AQ790" s="5"/>
      <c r="AR790" s="5"/>
      <c r="AS790" s="5"/>
      <c r="AT790" s="5"/>
      <c r="AU790" s="130"/>
    </row>
    <row r="791" spans="1:47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  <c r="AO791" s="5"/>
      <c r="AP791" s="5"/>
      <c r="AQ791" s="5"/>
      <c r="AR791" s="5"/>
      <c r="AS791" s="5"/>
      <c r="AT791" s="5"/>
      <c r="AU791" s="130"/>
    </row>
    <row r="792" spans="1:47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  <c r="AO792" s="5"/>
      <c r="AP792" s="5"/>
      <c r="AQ792" s="5"/>
      <c r="AR792" s="5"/>
      <c r="AS792" s="5"/>
      <c r="AT792" s="5"/>
      <c r="AU792" s="130"/>
    </row>
    <row r="793" spans="1:47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  <c r="AO793" s="5"/>
      <c r="AP793" s="5"/>
      <c r="AQ793" s="5"/>
      <c r="AR793" s="5"/>
      <c r="AS793" s="5"/>
      <c r="AT793" s="5"/>
      <c r="AU793" s="130"/>
    </row>
    <row r="794" spans="1:47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  <c r="AO794" s="5"/>
      <c r="AP794" s="5"/>
      <c r="AQ794" s="5"/>
      <c r="AR794" s="5"/>
      <c r="AS794" s="5"/>
      <c r="AT794" s="5"/>
      <c r="AU794" s="130"/>
    </row>
    <row r="795" spans="1:47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  <c r="AO795" s="5"/>
      <c r="AP795" s="5"/>
      <c r="AQ795" s="5"/>
      <c r="AR795" s="5"/>
      <c r="AS795" s="5"/>
      <c r="AT795" s="5"/>
      <c r="AU795" s="130"/>
    </row>
    <row r="796" spans="1:47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  <c r="AO796" s="5"/>
      <c r="AP796" s="5"/>
      <c r="AQ796" s="5"/>
      <c r="AR796" s="5"/>
      <c r="AS796" s="5"/>
      <c r="AT796" s="5"/>
      <c r="AU796" s="130"/>
    </row>
    <row r="797" spans="1:47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  <c r="AO797" s="5"/>
      <c r="AP797" s="5"/>
      <c r="AQ797" s="5"/>
      <c r="AR797" s="5"/>
      <c r="AS797" s="5"/>
      <c r="AT797" s="5"/>
      <c r="AU797" s="130"/>
    </row>
    <row r="798" spans="1:47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  <c r="AO798" s="5"/>
      <c r="AP798" s="5"/>
      <c r="AQ798" s="5"/>
      <c r="AR798" s="5"/>
      <c r="AS798" s="5"/>
      <c r="AT798" s="5"/>
      <c r="AU798" s="130"/>
    </row>
    <row r="799" spans="1:47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  <c r="AO799" s="5"/>
      <c r="AP799" s="5"/>
      <c r="AQ799" s="5"/>
      <c r="AR799" s="5"/>
      <c r="AS799" s="5"/>
      <c r="AT799" s="5"/>
      <c r="AU799" s="130"/>
    </row>
    <row r="800" spans="1:47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  <c r="AO800" s="5"/>
      <c r="AP800" s="5"/>
      <c r="AQ800" s="5"/>
      <c r="AR800" s="5"/>
      <c r="AS800" s="5"/>
      <c r="AT800" s="5"/>
      <c r="AU800" s="130"/>
    </row>
    <row r="801" spans="1:47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  <c r="AO801" s="5"/>
      <c r="AP801" s="5"/>
      <c r="AQ801" s="5"/>
      <c r="AR801" s="5"/>
      <c r="AS801" s="5"/>
      <c r="AT801" s="5"/>
      <c r="AU801" s="130"/>
    </row>
    <row r="802" spans="1:47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  <c r="AO802" s="5"/>
      <c r="AP802" s="5"/>
      <c r="AQ802" s="5"/>
      <c r="AR802" s="5"/>
      <c r="AS802" s="5"/>
      <c r="AT802" s="5"/>
      <c r="AU802" s="130"/>
    </row>
    <row r="803" spans="1:47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  <c r="AO803" s="5"/>
      <c r="AP803" s="5"/>
      <c r="AQ803" s="5"/>
      <c r="AR803" s="5"/>
      <c r="AS803" s="5"/>
      <c r="AT803" s="5"/>
      <c r="AU803" s="130"/>
    </row>
    <row r="804" spans="1:47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  <c r="AO804" s="5"/>
      <c r="AP804" s="5"/>
      <c r="AQ804" s="5"/>
      <c r="AR804" s="5"/>
      <c r="AS804" s="5"/>
      <c r="AT804" s="5"/>
      <c r="AU804" s="130"/>
    </row>
    <row r="805" spans="1:47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  <c r="AO805" s="5"/>
      <c r="AP805" s="5"/>
      <c r="AQ805" s="5"/>
      <c r="AR805" s="5"/>
      <c r="AS805" s="5"/>
      <c r="AT805" s="5"/>
      <c r="AU805" s="130"/>
    </row>
    <row r="806" spans="1:47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  <c r="AO806" s="5"/>
      <c r="AP806" s="5"/>
      <c r="AQ806" s="5"/>
      <c r="AR806" s="5"/>
      <c r="AS806" s="5"/>
      <c r="AT806" s="5"/>
      <c r="AU806" s="130"/>
    </row>
    <row r="807" spans="1:47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  <c r="AO807" s="5"/>
      <c r="AP807" s="5"/>
      <c r="AQ807" s="5"/>
      <c r="AR807" s="5"/>
      <c r="AS807" s="5"/>
      <c r="AT807" s="5"/>
      <c r="AU807" s="130"/>
    </row>
    <row r="808" spans="1:47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  <c r="AO808" s="5"/>
      <c r="AP808" s="5"/>
      <c r="AQ808" s="5"/>
      <c r="AR808" s="5"/>
      <c r="AS808" s="5"/>
      <c r="AT808" s="5"/>
      <c r="AU808" s="130"/>
    </row>
    <row r="809" spans="1:47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  <c r="AO809" s="5"/>
      <c r="AP809" s="5"/>
      <c r="AQ809" s="5"/>
      <c r="AR809" s="5"/>
      <c r="AS809" s="5"/>
      <c r="AT809" s="5"/>
      <c r="AU809" s="130"/>
    </row>
    <row r="810" spans="1:47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  <c r="AO810" s="5"/>
      <c r="AP810" s="5"/>
      <c r="AQ810" s="5"/>
      <c r="AR810" s="5"/>
      <c r="AS810" s="5"/>
      <c r="AT810" s="5"/>
      <c r="AU810" s="130"/>
    </row>
    <row r="811" spans="1:47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  <c r="AO811" s="5"/>
      <c r="AP811" s="5"/>
      <c r="AQ811" s="5"/>
      <c r="AR811" s="5"/>
      <c r="AS811" s="5"/>
      <c r="AT811" s="5"/>
      <c r="AU811" s="130"/>
    </row>
    <row r="812" spans="1:47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  <c r="AO812" s="5"/>
      <c r="AP812" s="5"/>
      <c r="AQ812" s="5"/>
      <c r="AR812" s="5"/>
      <c r="AS812" s="5"/>
      <c r="AT812" s="5"/>
      <c r="AU812" s="130"/>
    </row>
    <row r="813" spans="1:47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  <c r="AO813" s="5"/>
      <c r="AP813" s="5"/>
      <c r="AQ813" s="5"/>
      <c r="AR813" s="5"/>
      <c r="AS813" s="5"/>
      <c r="AT813" s="5"/>
      <c r="AU813" s="130"/>
    </row>
    <row r="814" spans="1:47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  <c r="AO814" s="5"/>
      <c r="AP814" s="5"/>
      <c r="AQ814" s="5"/>
      <c r="AR814" s="5"/>
      <c r="AS814" s="5"/>
      <c r="AT814" s="5"/>
      <c r="AU814" s="130"/>
    </row>
    <row r="815" spans="1:47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  <c r="AO815" s="5"/>
      <c r="AP815" s="5"/>
      <c r="AQ815" s="5"/>
      <c r="AR815" s="5"/>
      <c r="AS815" s="5"/>
      <c r="AT815" s="5"/>
      <c r="AU815" s="130"/>
    </row>
    <row r="816" spans="1:47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  <c r="AO816" s="5"/>
      <c r="AP816" s="5"/>
      <c r="AQ816" s="5"/>
      <c r="AR816" s="5"/>
      <c r="AS816" s="5"/>
      <c r="AT816" s="5"/>
      <c r="AU816" s="130"/>
    </row>
    <row r="817" spans="1:47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  <c r="AO817" s="5"/>
      <c r="AP817" s="5"/>
      <c r="AQ817" s="5"/>
      <c r="AR817" s="5"/>
      <c r="AS817" s="5"/>
      <c r="AT817" s="5"/>
      <c r="AU817" s="130"/>
    </row>
    <row r="818" spans="1:47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  <c r="AO818" s="5"/>
      <c r="AP818" s="5"/>
      <c r="AQ818" s="5"/>
      <c r="AR818" s="5"/>
      <c r="AS818" s="5"/>
      <c r="AT818" s="5"/>
      <c r="AU818" s="130"/>
    </row>
    <row r="819" spans="1:47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  <c r="AO819" s="5"/>
      <c r="AP819" s="5"/>
      <c r="AQ819" s="5"/>
      <c r="AR819" s="5"/>
      <c r="AS819" s="5"/>
      <c r="AT819" s="5"/>
      <c r="AU819" s="130"/>
    </row>
    <row r="820" spans="1:47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  <c r="AO820" s="5"/>
      <c r="AP820" s="5"/>
      <c r="AQ820" s="5"/>
      <c r="AR820" s="5"/>
      <c r="AS820" s="5"/>
      <c r="AT820" s="5"/>
      <c r="AU820" s="130"/>
    </row>
    <row r="821" spans="1:47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  <c r="AO821" s="5"/>
      <c r="AP821" s="5"/>
      <c r="AQ821" s="5"/>
      <c r="AR821" s="5"/>
      <c r="AS821" s="5"/>
      <c r="AT821" s="5"/>
      <c r="AU821" s="130"/>
    </row>
    <row r="822" spans="1:47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  <c r="AO822" s="5"/>
      <c r="AP822" s="5"/>
      <c r="AQ822" s="5"/>
      <c r="AR822" s="5"/>
      <c r="AS822" s="5"/>
      <c r="AT822" s="5"/>
      <c r="AU822" s="130"/>
    </row>
    <row r="823" spans="1:47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  <c r="AO823" s="5"/>
      <c r="AP823" s="5"/>
      <c r="AQ823" s="5"/>
      <c r="AR823" s="5"/>
      <c r="AS823" s="5"/>
      <c r="AT823" s="5"/>
      <c r="AU823" s="130"/>
    </row>
    <row r="824" spans="1:47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  <c r="AO824" s="5"/>
      <c r="AP824" s="5"/>
      <c r="AQ824" s="5"/>
      <c r="AR824" s="5"/>
      <c r="AS824" s="5"/>
      <c r="AT824" s="5"/>
      <c r="AU824" s="130"/>
    </row>
    <row r="825" spans="1:47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  <c r="AO825" s="5"/>
      <c r="AP825" s="5"/>
      <c r="AQ825" s="5"/>
      <c r="AR825" s="5"/>
      <c r="AS825" s="5"/>
      <c r="AT825" s="5"/>
      <c r="AU825" s="130"/>
    </row>
    <row r="826" spans="1:47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  <c r="AO826" s="5"/>
      <c r="AP826" s="5"/>
      <c r="AQ826" s="5"/>
      <c r="AR826" s="5"/>
      <c r="AS826" s="5"/>
      <c r="AT826" s="5"/>
      <c r="AU826" s="130"/>
    </row>
    <row r="827" spans="1:47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  <c r="AO827" s="5"/>
      <c r="AP827" s="5"/>
      <c r="AQ827" s="5"/>
      <c r="AR827" s="5"/>
      <c r="AS827" s="5"/>
      <c r="AT827" s="5"/>
      <c r="AU827" s="130"/>
    </row>
    <row r="828" spans="1:47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  <c r="AO828" s="5"/>
      <c r="AP828" s="5"/>
      <c r="AQ828" s="5"/>
      <c r="AR828" s="5"/>
      <c r="AS828" s="5"/>
      <c r="AT828" s="5"/>
      <c r="AU828" s="130"/>
    </row>
    <row r="829" spans="1:47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  <c r="AO829" s="5"/>
      <c r="AP829" s="5"/>
      <c r="AQ829" s="5"/>
      <c r="AR829" s="5"/>
      <c r="AS829" s="5"/>
      <c r="AT829" s="5"/>
      <c r="AU829" s="130"/>
    </row>
    <row r="830" spans="1:47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  <c r="AO830" s="5"/>
      <c r="AP830" s="5"/>
      <c r="AQ830" s="5"/>
      <c r="AR830" s="5"/>
      <c r="AS830" s="5"/>
      <c r="AT830" s="5"/>
      <c r="AU830" s="130"/>
    </row>
    <row r="831" spans="1:47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  <c r="AO831" s="5"/>
      <c r="AP831" s="5"/>
      <c r="AQ831" s="5"/>
      <c r="AR831" s="5"/>
      <c r="AS831" s="5"/>
      <c r="AT831" s="5"/>
      <c r="AU831" s="130"/>
    </row>
    <row r="832" spans="1:47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  <c r="AO832" s="5"/>
      <c r="AP832" s="5"/>
      <c r="AQ832" s="5"/>
      <c r="AR832" s="5"/>
      <c r="AS832" s="5"/>
      <c r="AT832" s="5"/>
      <c r="AU832" s="130"/>
    </row>
    <row r="833" spans="1:47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  <c r="AO833" s="5"/>
      <c r="AP833" s="5"/>
      <c r="AQ833" s="5"/>
      <c r="AR833" s="5"/>
      <c r="AS833" s="5"/>
      <c r="AT833" s="5"/>
      <c r="AU833" s="130"/>
    </row>
    <row r="834" spans="1:47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  <c r="AO834" s="5"/>
      <c r="AP834" s="5"/>
      <c r="AQ834" s="5"/>
      <c r="AR834" s="5"/>
      <c r="AS834" s="5"/>
      <c r="AT834" s="5"/>
      <c r="AU834" s="130"/>
    </row>
    <row r="835" spans="1:47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  <c r="AO835" s="5"/>
      <c r="AP835" s="5"/>
      <c r="AQ835" s="5"/>
      <c r="AR835" s="5"/>
      <c r="AS835" s="5"/>
      <c r="AT835" s="5"/>
      <c r="AU835" s="130"/>
    </row>
    <row r="836" spans="1:47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  <c r="AO836" s="5"/>
      <c r="AP836" s="5"/>
      <c r="AQ836" s="5"/>
      <c r="AR836" s="5"/>
      <c r="AS836" s="5"/>
      <c r="AT836" s="5"/>
      <c r="AU836" s="130"/>
    </row>
    <row r="837" spans="1:47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  <c r="AO837" s="5"/>
      <c r="AP837" s="5"/>
      <c r="AQ837" s="5"/>
      <c r="AR837" s="5"/>
      <c r="AS837" s="5"/>
      <c r="AT837" s="5"/>
      <c r="AU837" s="130"/>
    </row>
    <row r="838" spans="1:47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  <c r="AO838" s="5"/>
      <c r="AP838" s="5"/>
      <c r="AQ838" s="5"/>
      <c r="AR838" s="5"/>
      <c r="AS838" s="5"/>
      <c r="AT838" s="5"/>
      <c r="AU838" s="130"/>
    </row>
    <row r="839" spans="1:47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  <c r="AO839" s="5"/>
      <c r="AP839" s="5"/>
      <c r="AQ839" s="5"/>
      <c r="AR839" s="5"/>
      <c r="AS839" s="5"/>
      <c r="AT839" s="5"/>
      <c r="AU839" s="130"/>
    </row>
    <row r="840" spans="1:47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  <c r="AO840" s="5"/>
      <c r="AP840" s="5"/>
      <c r="AQ840" s="5"/>
      <c r="AR840" s="5"/>
      <c r="AS840" s="5"/>
      <c r="AT840" s="5"/>
      <c r="AU840" s="130"/>
    </row>
    <row r="841" spans="1:47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  <c r="AO841" s="5"/>
      <c r="AP841" s="5"/>
      <c r="AQ841" s="5"/>
      <c r="AR841" s="5"/>
      <c r="AS841" s="5"/>
      <c r="AT841" s="5"/>
      <c r="AU841" s="130"/>
    </row>
    <row r="842" spans="1:47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  <c r="AO842" s="5"/>
      <c r="AP842" s="5"/>
      <c r="AQ842" s="5"/>
      <c r="AR842" s="5"/>
      <c r="AS842" s="5"/>
      <c r="AT842" s="5"/>
      <c r="AU842" s="130"/>
    </row>
    <row r="843" spans="1:47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  <c r="AO843" s="5"/>
      <c r="AP843" s="5"/>
      <c r="AQ843" s="5"/>
      <c r="AR843" s="5"/>
      <c r="AS843" s="5"/>
      <c r="AT843" s="5"/>
      <c r="AU843" s="130"/>
    </row>
    <row r="844" spans="1:47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  <c r="AO844" s="5"/>
      <c r="AP844" s="5"/>
      <c r="AQ844" s="5"/>
      <c r="AR844" s="5"/>
      <c r="AS844" s="5"/>
      <c r="AT844" s="5"/>
      <c r="AU844" s="130"/>
    </row>
    <row r="845" spans="1:47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  <c r="AO845" s="5"/>
      <c r="AP845" s="5"/>
      <c r="AQ845" s="5"/>
      <c r="AR845" s="5"/>
      <c r="AS845" s="5"/>
      <c r="AT845" s="5"/>
      <c r="AU845" s="130"/>
    </row>
    <row r="846" spans="1:47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  <c r="AO846" s="5"/>
      <c r="AP846" s="5"/>
      <c r="AQ846" s="5"/>
      <c r="AR846" s="5"/>
      <c r="AS846" s="5"/>
      <c r="AT846" s="5"/>
      <c r="AU846" s="130"/>
    </row>
    <row r="847" spans="1:47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  <c r="AO847" s="5"/>
      <c r="AP847" s="5"/>
      <c r="AQ847" s="5"/>
      <c r="AR847" s="5"/>
      <c r="AS847" s="5"/>
      <c r="AT847" s="5"/>
      <c r="AU847" s="130"/>
    </row>
    <row r="848" spans="1:47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  <c r="AO848" s="5"/>
      <c r="AP848" s="5"/>
      <c r="AQ848" s="5"/>
      <c r="AR848" s="5"/>
      <c r="AS848" s="5"/>
      <c r="AT848" s="5"/>
      <c r="AU848" s="130"/>
    </row>
    <row r="849" spans="1:47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  <c r="AO849" s="5"/>
      <c r="AP849" s="5"/>
      <c r="AQ849" s="5"/>
      <c r="AR849" s="5"/>
      <c r="AS849" s="5"/>
      <c r="AT849" s="5"/>
      <c r="AU849" s="130"/>
    </row>
    <row r="850" spans="1:47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  <c r="AO850" s="5"/>
      <c r="AP850" s="5"/>
      <c r="AQ850" s="5"/>
      <c r="AR850" s="5"/>
      <c r="AS850" s="5"/>
      <c r="AT850" s="5"/>
      <c r="AU850" s="130"/>
    </row>
    <row r="851" spans="1:47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  <c r="AO851" s="5"/>
      <c r="AP851" s="5"/>
      <c r="AQ851" s="5"/>
      <c r="AR851" s="5"/>
      <c r="AS851" s="5"/>
      <c r="AT851" s="5"/>
      <c r="AU851" s="130"/>
    </row>
    <row r="852" spans="1:47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  <c r="AO852" s="5"/>
      <c r="AP852" s="5"/>
      <c r="AQ852" s="5"/>
      <c r="AR852" s="5"/>
      <c r="AS852" s="5"/>
      <c r="AT852" s="5"/>
      <c r="AU852" s="130"/>
    </row>
    <row r="853" spans="1:47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  <c r="AO853" s="5"/>
      <c r="AP853" s="5"/>
      <c r="AQ853" s="5"/>
      <c r="AR853" s="5"/>
      <c r="AS853" s="5"/>
      <c r="AT853" s="5"/>
      <c r="AU853" s="130"/>
    </row>
    <row r="854" spans="1:47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  <c r="AO854" s="5"/>
      <c r="AP854" s="5"/>
      <c r="AQ854" s="5"/>
      <c r="AR854" s="5"/>
      <c r="AS854" s="5"/>
      <c r="AT854" s="5"/>
      <c r="AU854" s="130"/>
    </row>
    <row r="855" spans="1:47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  <c r="AO855" s="5"/>
      <c r="AP855" s="5"/>
      <c r="AQ855" s="5"/>
      <c r="AR855" s="5"/>
      <c r="AS855" s="5"/>
      <c r="AT855" s="5"/>
      <c r="AU855" s="130"/>
    </row>
    <row r="856" spans="1:47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  <c r="AO856" s="5"/>
      <c r="AP856" s="5"/>
      <c r="AQ856" s="5"/>
      <c r="AR856" s="5"/>
      <c r="AS856" s="5"/>
      <c r="AT856" s="5"/>
      <c r="AU856" s="130"/>
    </row>
    <row r="857" spans="1:47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  <c r="AO857" s="5"/>
      <c r="AP857" s="5"/>
      <c r="AQ857" s="5"/>
      <c r="AR857" s="5"/>
      <c r="AS857" s="5"/>
      <c r="AT857" s="5"/>
      <c r="AU857" s="130"/>
    </row>
    <row r="858" spans="1:47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  <c r="AO858" s="5"/>
      <c r="AP858" s="5"/>
      <c r="AQ858" s="5"/>
      <c r="AR858" s="5"/>
      <c r="AS858" s="5"/>
      <c r="AT858" s="5"/>
      <c r="AU858" s="130"/>
    </row>
    <row r="859" spans="1:47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  <c r="AO859" s="5"/>
      <c r="AP859" s="5"/>
      <c r="AQ859" s="5"/>
      <c r="AR859" s="5"/>
      <c r="AS859" s="5"/>
      <c r="AT859" s="5"/>
      <c r="AU859" s="130"/>
    </row>
    <row r="860" spans="1:47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  <c r="AO860" s="5"/>
      <c r="AP860" s="5"/>
      <c r="AQ860" s="5"/>
      <c r="AR860" s="5"/>
      <c r="AS860" s="5"/>
      <c r="AT860" s="5"/>
      <c r="AU860" s="130"/>
    </row>
    <row r="861" spans="1:47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  <c r="AO861" s="5"/>
      <c r="AP861" s="5"/>
      <c r="AQ861" s="5"/>
      <c r="AR861" s="5"/>
      <c r="AS861" s="5"/>
      <c r="AT861" s="5"/>
      <c r="AU861" s="130"/>
    </row>
    <row r="862" spans="1:47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  <c r="AO862" s="5"/>
      <c r="AP862" s="5"/>
      <c r="AQ862" s="5"/>
      <c r="AR862" s="5"/>
      <c r="AS862" s="5"/>
      <c r="AT862" s="5"/>
      <c r="AU862" s="130"/>
    </row>
    <row r="863" spans="1:47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  <c r="AO863" s="5"/>
      <c r="AP863" s="5"/>
      <c r="AQ863" s="5"/>
      <c r="AR863" s="5"/>
      <c r="AS863" s="5"/>
      <c r="AT863" s="5"/>
      <c r="AU863" s="130"/>
    </row>
    <row r="864" spans="1:47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  <c r="AO864" s="5"/>
      <c r="AP864" s="5"/>
      <c r="AQ864" s="5"/>
      <c r="AR864" s="5"/>
      <c r="AS864" s="5"/>
      <c r="AT864" s="5"/>
      <c r="AU864" s="130"/>
    </row>
    <row r="865" spans="1:47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  <c r="AO865" s="5"/>
      <c r="AP865" s="5"/>
      <c r="AQ865" s="5"/>
      <c r="AR865" s="5"/>
      <c r="AS865" s="5"/>
      <c r="AT865" s="5"/>
      <c r="AU865" s="130"/>
    </row>
    <row r="866" spans="1:47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  <c r="AO866" s="5"/>
      <c r="AP866" s="5"/>
      <c r="AQ866" s="5"/>
      <c r="AR866" s="5"/>
      <c r="AS866" s="5"/>
      <c r="AT866" s="5"/>
      <c r="AU866" s="130"/>
    </row>
    <row r="867" spans="1:47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  <c r="AO867" s="5"/>
      <c r="AP867" s="5"/>
      <c r="AQ867" s="5"/>
      <c r="AR867" s="5"/>
      <c r="AS867" s="5"/>
      <c r="AT867" s="5"/>
      <c r="AU867" s="130"/>
    </row>
    <row r="868" spans="1:47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  <c r="AO868" s="5"/>
      <c r="AP868" s="5"/>
      <c r="AQ868" s="5"/>
      <c r="AR868" s="5"/>
      <c r="AS868" s="5"/>
      <c r="AT868" s="5"/>
      <c r="AU868" s="130"/>
    </row>
    <row r="869" spans="1:47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  <c r="AO869" s="5"/>
      <c r="AP869" s="5"/>
      <c r="AQ869" s="5"/>
      <c r="AR869" s="5"/>
      <c r="AS869" s="5"/>
      <c r="AT869" s="5"/>
      <c r="AU869" s="130"/>
    </row>
    <row r="870" spans="1:47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  <c r="AO870" s="5"/>
      <c r="AP870" s="5"/>
      <c r="AQ870" s="5"/>
      <c r="AR870" s="5"/>
      <c r="AS870" s="5"/>
      <c r="AT870" s="5"/>
      <c r="AU870" s="130"/>
    </row>
    <row r="871" spans="1:47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  <c r="AO871" s="5"/>
      <c r="AP871" s="5"/>
      <c r="AQ871" s="5"/>
      <c r="AR871" s="5"/>
      <c r="AS871" s="5"/>
      <c r="AT871" s="5"/>
      <c r="AU871" s="130"/>
    </row>
    <row r="872" spans="1:47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  <c r="AO872" s="5"/>
      <c r="AP872" s="5"/>
      <c r="AQ872" s="5"/>
      <c r="AR872" s="5"/>
      <c r="AS872" s="5"/>
      <c r="AT872" s="5"/>
      <c r="AU872" s="130"/>
    </row>
    <row r="873" spans="1:47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  <c r="AO873" s="5"/>
      <c r="AP873" s="5"/>
      <c r="AQ873" s="5"/>
      <c r="AR873" s="5"/>
      <c r="AS873" s="5"/>
      <c r="AT873" s="5"/>
      <c r="AU873" s="130"/>
    </row>
    <row r="874" spans="1:47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  <c r="AO874" s="5"/>
      <c r="AP874" s="5"/>
      <c r="AQ874" s="5"/>
      <c r="AR874" s="5"/>
      <c r="AS874" s="5"/>
      <c r="AT874" s="5"/>
      <c r="AU874" s="130"/>
    </row>
    <row r="875" spans="1:47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  <c r="AO875" s="5"/>
      <c r="AP875" s="5"/>
      <c r="AQ875" s="5"/>
      <c r="AR875" s="5"/>
      <c r="AS875" s="5"/>
      <c r="AT875" s="5"/>
      <c r="AU875" s="130"/>
    </row>
    <row r="876" spans="1:47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  <c r="AO876" s="5"/>
      <c r="AP876" s="5"/>
      <c r="AQ876" s="5"/>
      <c r="AR876" s="5"/>
      <c r="AS876" s="5"/>
      <c r="AT876" s="5"/>
      <c r="AU876" s="130"/>
    </row>
    <row r="877" spans="1:47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  <c r="AO877" s="5"/>
      <c r="AP877" s="5"/>
      <c r="AQ877" s="5"/>
      <c r="AR877" s="5"/>
      <c r="AS877" s="5"/>
      <c r="AT877" s="5"/>
      <c r="AU877" s="130"/>
    </row>
    <row r="878" spans="1:47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  <c r="AO878" s="5"/>
      <c r="AP878" s="5"/>
      <c r="AQ878" s="5"/>
      <c r="AR878" s="5"/>
      <c r="AS878" s="5"/>
      <c r="AT878" s="5"/>
      <c r="AU878" s="130"/>
    </row>
    <row r="879" spans="1:47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  <c r="AO879" s="5"/>
      <c r="AP879" s="5"/>
      <c r="AQ879" s="5"/>
      <c r="AR879" s="5"/>
      <c r="AS879" s="5"/>
      <c r="AT879" s="5"/>
      <c r="AU879" s="130"/>
    </row>
    <row r="880" spans="1:47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  <c r="AO880" s="5"/>
      <c r="AP880" s="5"/>
      <c r="AQ880" s="5"/>
      <c r="AR880" s="5"/>
      <c r="AS880" s="5"/>
      <c r="AT880" s="5"/>
      <c r="AU880" s="130"/>
    </row>
    <row r="881" spans="1:47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  <c r="AO881" s="5"/>
      <c r="AP881" s="5"/>
      <c r="AQ881" s="5"/>
      <c r="AR881" s="5"/>
      <c r="AS881" s="5"/>
      <c r="AT881" s="5"/>
      <c r="AU881" s="130"/>
    </row>
    <row r="882" spans="1:47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  <c r="AO882" s="5"/>
      <c r="AP882" s="5"/>
      <c r="AQ882" s="5"/>
      <c r="AR882" s="5"/>
      <c r="AS882" s="5"/>
      <c r="AT882" s="5"/>
      <c r="AU882" s="130"/>
    </row>
    <row r="883" spans="1:47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  <c r="AO883" s="5"/>
      <c r="AP883" s="5"/>
      <c r="AQ883" s="5"/>
      <c r="AR883" s="5"/>
      <c r="AS883" s="5"/>
      <c r="AT883" s="5"/>
      <c r="AU883" s="130"/>
    </row>
    <row r="884" spans="1:47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  <c r="AO884" s="5"/>
      <c r="AP884" s="5"/>
      <c r="AQ884" s="5"/>
      <c r="AR884" s="5"/>
      <c r="AS884" s="5"/>
      <c r="AT884" s="5"/>
      <c r="AU884" s="130"/>
    </row>
    <row r="885" spans="1:47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  <c r="AO885" s="5"/>
      <c r="AP885" s="5"/>
      <c r="AQ885" s="5"/>
      <c r="AR885" s="5"/>
      <c r="AS885" s="5"/>
      <c r="AT885" s="5"/>
      <c r="AU885" s="130"/>
    </row>
    <row r="886" spans="1:47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  <c r="AO886" s="5"/>
      <c r="AP886" s="5"/>
      <c r="AQ886" s="5"/>
      <c r="AR886" s="5"/>
      <c r="AS886" s="5"/>
      <c r="AT886" s="5"/>
      <c r="AU886" s="130"/>
    </row>
    <row r="887" spans="1:47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  <c r="AO887" s="5"/>
      <c r="AP887" s="5"/>
      <c r="AQ887" s="5"/>
      <c r="AR887" s="5"/>
      <c r="AS887" s="5"/>
      <c r="AT887" s="5"/>
      <c r="AU887" s="130"/>
    </row>
    <row r="888" spans="1:47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  <c r="AO888" s="5"/>
      <c r="AP888" s="5"/>
      <c r="AQ888" s="5"/>
      <c r="AR888" s="5"/>
      <c r="AS888" s="5"/>
      <c r="AT888" s="5"/>
      <c r="AU888" s="130"/>
    </row>
    <row r="889" spans="1:47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  <c r="AO889" s="5"/>
      <c r="AP889" s="5"/>
      <c r="AQ889" s="5"/>
      <c r="AR889" s="5"/>
      <c r="AS889" s="5"/>
      <c r="AT889" s="5"/>
      <c r="AU889" s="130"/>
    </row>
    <row r="890" spans="1:47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  <c r="AO890" s="5"/>
      <c r="AP890" s="5"/>
      <c r="AQ890" s="5"/>
      <c r="AR890" s="5"/>
      <c r="AS890" s="5"/>
      <c r="AT890" s="5"/>
      <c r="AU890" s="130"/>
    </row>
    <row r="891" spans="1:47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  <c r="AO891" s="5"/>
      <c r="AP891" s="5"/>
      <c r="AQ891" s="5"/>
      <c r="AR891" s="5"/>
      <c r="AS891" s="5"/>
      <c r="AT891" s="5"/>
      <c r="AU891" s="130"/>
    </row>
    <row r="892" spans="1:47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  <c r="AO892" s="5"/>
      <c r="AP892" s="5"/>
      <c r="AQ892" s="5"/>
      <c r="AR892" s="5"/>
      <c r="AS892" s="5"/>
      <c r="AT892" s="5"/>
      <c r="AU892" s="130"/>
    </row>
    <row r="893" spans="1:47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  <c r="AO893" s="5"/>
      <c r="AP893" s="5"/>
      <c r="AQ893" s="5"/>
      <c r="AR893" s="5"/>
      <c r="AS893" s="5"/>
      <c r="AT893" s="5"/>
      <c r="AU893" s="130"/>
    </row>
    <row r="894" spans="1:47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  <c r="AO894" s="5"/>
      <c r="AP894" s="5"/>
      <c r="AQ894" s="5"/>
      <c r="AR894" s="5"/>
      <c r="AS894" s="5"/>
      <c r="AT894" s="5"/>
      <c r="AU894" s="130"/>
    </row>
    <row r="895" spans="1:47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  <c r="AO895" s="5"/>
      <c r="AP895" s="5"/>
      <c r="AQ895" s="5"/>
      <c r="AR895" s="5"/>
      <c r="AS895" s="5"/>
      <c r="AT895" s="5"/>
      <c r="AU895" s="130"/>
    </row>
    <row r="896" spans="1:47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  <c r="AO896" s="5"/>
      <c r="AP896" s="5"/>
      <c r="AQ896" s="5"/>
      <c r="AR896" s="5"/>
      <c r="AS896" s="5"/>
      <c r="AT896" s="5"/>
      <c r="AU896" s="130"/>
    </row>
    <row r="897" spans="1:47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  <c r="AO897" s="5"/>
      <c r="AP897" s="5"/>
      <c r="AQ897" s="5"/>
      <c r="AR897" s="5"/>
      <c r="AS897" s="5"/>
      <c r="AT897" s="5"/>
      <c r="AU897" s="130"/>
    </row>
    <row r="898" spans="1:47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  <c r="AO898" s="5"/>
      <c r="AP898" s="5"/>
      <c r="AQ898" s="5"/>
      <c r="AR898" s="5"/>
      <c r="AS898" s="5"/>
      <c r="AT898" s="5"/>
      <c r="AU898" s="130"/>
    </row>
    <row r="899" spans="1:47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  <c r="AO899" s="5"/>
      <c r="AP899" s="5"/>
      <c r="AQ899" s="5"/>
      <c r="AR899" s="5"/>
      <c r="AS899" s="5"/>
      <c r="AT899" s="5"/>
      <c r="AU899" s="130"/>
    </row>
    <row r="900" spans="1:47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  <c r="AO900" s="5"/>
      <c r="AP900" s="5"/>
      <c r="AQ900" s="5"/>
      <c r="AR900" s="5"/>
      <c r="AS900" s="5"/>
      <c r="AT900" s="5"/>
      <c r="AU900" s="130"/>
    </row>
    <row r="901" spans="1:47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  <c r="AO901" s="5"/>
      <c r="AP901" s="5"/>
      <c r="AQ901" s="5"/>
      <c r="AR901" s="5"/>
      <c r="AS901" s="5"/>
      <c r="AT901" s="5"/>
      <c r="AU901" s="130"/>
    </row>
    <row r="902" spans="1:47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  <c r="AO902" s="5"/>
      <c r="AP902" s="5"/>
      <c r="AQ902" s="5"/>
      <c r="AR902" s="5"/>
      <c r="AS902" s="5"/>
      <c r="AT902" s="5"/>
      <c r="AU902" s="130"/>
    </row>
    <row r="903" spans="1:47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  <c r="AO903" s="5"/>
      <c r="AP903" s="5"/>
      <c r="AQ903" s="5"/>
      <c r="AR903" s="5"/>
      <c r="AS903" s="5"/>
      <c r="AT903" s="5"/>
      <c r="AU903" s="130"/>
    </row>
    <row r="904" spans="1:47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  <c r="AO904" s="5"/>
      <c r="AP904" s="5"/>
      <c r="AQ904" s="5"/>
      <c r="AR904" s="5"/>
      <c r="AS904" s="5"/>
      <c r="AT904" s="5"/>
      <c r="AU904" s="130"/>
    </row>
    <row r="905" spans="1:47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  <c r="AO905" s="5"/>
      <c r="AP905" s="5"/>
      <c r="AQ905" s="5"/>
      <c r="AR905" s="5"/>
      <c r="AS905" s="5"/>
      <c r="AT905" s="5"/>
      <c r="AU905" s="130"/>
    </row>
    <row r="906" spans="1:47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  <c r="AO906" s="5"/>
      <c r="AP906" s="5"/>
      <c r="AQ906" s="5"/>
      <c r="AR906" s="5"/>
      <c r="AS906" s="5"/>
      <c r="AT906" s="5"/>
      <c r="AU906" s="130"/>
    </row>
    <row r="907" spans="1:47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  <c r="AO907" s="5"/>
      <c r="AP907" s="5"/>
      <c r="AQ907" s="5"/>
      <c r="AR907" s="5"/>
      <c r="AS907" s="5"/>
      <c r="AT907" s="5"/>
      <c r="AU907" s="130"/>
    </row>
    <row r="908" spans="1:47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  <c r="AO908" s="5"/>
      <c r="AP908" s="5"/>
      <c r="AQ908" s="5"/>
      <c r="AR908" s="5"/>
      <c r="AS908" s="5"/>
      <c r="AT908" s="5"/>
      <c r="AU908" s="130"/>
    </row>
    <row r="909" spans="1:47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  <c r="AO909" s="5"/>
      <c r="AP909" s="5"/>
      <c r="AQ909" s="5"/>
      <c r="AR909" s="5"/>
      <c r="AS909" s="5"/>
      <c r="AT909" s="5"/>
      <c r="AU909" s="130"/>
    </row>
    <row r="910" spans="1:47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  <c r="AO910" s="5"/>
      <c r="AP910" s="5"/>
      <c r="AQ910" s="5"/>
      <c r="AR910" s="5"/>
      <c r="AS910" s="5"/>
      <c r="AT910" s="5"/>
      <c r="AU910" s="130"/>
    </row>
    <row r="911" spans="1:47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  <c r="AO911" s="5"/>
      <c r="AP911" s="5"/>
      <c r="AQ911" s="5"/>
      <c r="AR911" s="5"/>
      <c r="AS911" s="5"/>
      <c r="AT911" s="5"/>
      <c r="AU911" s="130"/>
    </row>
    <row r="912" spans="1:47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  <c r="AO912" s="5"/>
      <c r="AP912" s="5"/>
      <c r="AQ912" s="5"/>
      <c r="AR912" s="5"/>
      <c r="AS912" s="5"/>
      <c r="AT912" s="5"/>
      <c r="AU912" s="130"/>
    </row>
    <row r="913" spans="1:47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  <c r="AO913" s="5"/>
      <c r="AP913" s="5"/>
      <c r="AQ913" s="5"/>
      <c r="AR913" s="5"/>
      <c r="AS913" s="5"/>
      <c r="AT913" s="5"/>
      <c r="AU913" s="130"/>
    </row>
    <row r="914" spans="1:47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  <c r="AO914" s="5"/>
      <c r="AP914" s="5"/>
      <c r="AQ914" s="5"/>
      <c r="AR914" s="5"/>
      <c r="AS914" s="5"/>
      <c r="AT914" s="5"/>
      <c r="AU914" s="130"/>
    </row>
    <row r="915" spans="1:47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  <c r="AO915" s="5"/>
      <c r="AP915" s="5"/>
      <c r="AQ915" s="5"/>
      <c r="AR915" s="5"/>
      <c r="AS915" s="5"/>
      <c r="AT915" s="5"/>
      <c r="AU915" s="130"/>
    </row>
    <row r="916" spans="1:47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  <c r="AO916" s="5"/>
      <c r="AP916" s="5"/>
      <c r="AQ916" s="5"/>
      <c r="AR916" s="5"/>
      <c r="AS916" s="5"/>
      <c r="AT916" s="5"/>
      <c r="AU916" s="130"/>
    </row>
    <row r="917" spans="1:47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  <c r="AO917" s="5"/>
      <c r="AP917" s="5"/>
      <c r="AQ917" s="5"/>
      <c r="AR917" s="5"/>
      <c r="AS917" s="5"/>
      <c r="AT917" s="5"/>
      <c r="AU917" s="130"/>
    </row>
    <row r="918" spans="1:47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  <c r="AO918" s="5"/>
      <c r="AP918" s="5"/>
      <c r="AQ918" s="5"/>
      <c r="AR918" s="5"/>
      <c r="AS918" s="5"/>
      <c r="AT918" s="5"/>
      <c r="AU918" s="130"/>
    </row>
    <row r="919" spans="1:47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  <c r="AO919" s="5"/>
      <c r="AP919" s="5"/>
      <c r="AQ919" s="5"/>
      <c r="AR919" s="5"/>
      <c r="AS919" s="5"/>
      <c r="AT919" s="5"/>
      <c r="AU919" s="130"/>
    </row>
    <row r="920" spans="1:47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  <c r="AO920" s="5"/>
      <c r="AP920" s="5"/>
      <c r="AQ920" s="5"/>
      <c r="AR920" s="5"/>
      <c r="AS920" s="5"/>
      <c r="AT920" s="5"/>
      <c r="AU920" s="130"/>
    </row>
    <row r="921" spans="1:47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  <c r="AO921" s="5"/>
      <c r="AP921" s="5"/>
      <c r="AQ921" s="5"/>
      <c r="AR921" s="5"/>
      <c r="AS921" s="5"/>
      <c r="AT921" s="5"/>
      <c r="AU921" s="130"/>
    </row>
    <row r="922" spans="1:47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  <c r="AO922" s="5"/>
      <c r="AP922" s="5"/>
      <c r="AQ922" s="5"/>
      <c r="AR922" s="5"/>
      <c r="AS922" s="5"/>
      <c r="AT922" s="5"/>
      <c r="AU922" s="130"/>
    </row>
    <row r="923" spans="1:47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  <c r="AO923" s="5"/>
      <c r="AP923" s="5"/>
      <c r="AQ923" s="5"/>
      <c r="AR923" s="5"/>
      <c r="AS923" s="5"/>
      <c r="AT923" s="5"/>
      <c r="AU923" s="130"/>
    </row>
    <row r="924" spans="1:47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  <c r="AO924" s="5"/>
      <c r="AP924" s="5"/>
      <c r="AQ924" s="5"/>
      <c r="AR924" s="5"/>
      <c r="AS924" s="5"/>
      <c r="AT924" s="5"/>
      <c r="AU924" s="130"/>
    </row>
    <row r="925" spans="1:47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  <c r="AO925" s="5"/>
      <c r="AP925" s="5"/>
      <c r="AQ925" s="5"/>
      <c r="AR925" s="5"/>
      <c r="AS925" s="5"/>
      <c r="AT925" s="5"/>
      <c r="AU925" s="130"/>
    </row>
    <row r="926" spans="1:47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  <c r="AO926" s="5"/>
      <c r="AP926" s="5"/>
      <c r="AQ926" s="5"/>
      <c r="AR926" s="5"/>
      <c r="AS926" s="5"/>
      <c r="AT926" s="5"/>
      <c r="AU926" s="130"/>
    </row>
    <row r="927" spans="1:47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  <c r="AO927" s="5"/>
      <c r="AP927" s="5"/>
      <c r="AQ927" s="5"/>
      <c r="AR927" s="5"/>
      <c r="AS927" s="5"/>
      <c r="AT927" s="5"/>
      <c r="AU927" s="130"/>
    </row>
    <row r="928" spans="1:47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  <c r="AO928" s="5"/>
      <c r="AP928" s="5"/>
      <c r="AQ928" s="5"/>
      <c r="AR928" s="5"/>
      <c r="AS928" s="5"/>
      <c r="AT928" s="5"/>
      <c r="AU928" s="130"/>
    </row>
    <row r="929" spans="1:47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  <c r="AO929" s="5"/>
      <c r="AP929" s="5"/>
      <c r="AQ929" s="5"/>
      <c r="AR929" s="5"/>
      <c r="AS929" s="5"/>
      <c r="AT929" s="5"/>
      <c r="AU929" s="130"/>
    </row>
    <row r="930" spans="1:47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  <c r="AO930" s="5"/>
      <c r="AP930" s="5"/>
      <c r="AQ930" s="5"/>
      <c r="AR930" s="5"/>
      <c r="AS930" s="5"/>
      <c r="AT930" s="5"/>
      <c r="AU930" s="130"/>
    </row>
    <row r="931" spans="1:47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  <c r="AO931" s="5"/>
      <c r="AP931" s="5"/>
      <c r="AQ931" s="5"/>
      <c r="AR931" s="5"/>
      <c r="AS931" s="5"/>
      <c r="AT931" s="5"/>
      <c r="AU931" s="130"/>
    </row>
    <row r="932" spans="1:47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  <c r="AO932" s="5"/>
      <c r="AP932" s="5"/>
      <c r="AQ932" s="5"/>
      <c r="AR932" s="5"/>
      <c r="AS932" s="5"/>
      <c r="AT932" s="5"/>
      <c r="AU932" s="130"/>
    </row>
    <row r="933" spans="1:47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  <c r="AO933" s="5"/>
      <c r="AP933" s="5"/>
      <c r="AQ933" s="5"/>
      <c r="AR933" s="5"/>
      <c r="AS933" s="5"/>
      <c r="AT933" s="5"/>
      <c r="AU933" s="130"/>
    </row>
    <row r="934" spans="1:47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  <c r="AO934" s="5"/>
      <c r="AP934" s="5"/>
      <c r="AQ934" s="5"/>
      <c r="AR934" s="5"/>
      <c r="AS934" s="5"/>
      <c r="AT934" s="5"/>
      <c r="AU934" s="130"/>
    </row>
    <row r="935" spans="1:47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  <c r="AO935" s="5"/>
      <c r="AP935" s="5"/>
      <c r="AQ935" s="5"/>
      <c r="AR935" s="5"/>
      <c r="AS935" s="5"/>
      <c r="AT935" s="5"/>
      <c r="AU935" s="130"/>
    </row>
    <row r="936" spans="1:47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  <c r="AO936" s="5"/>
      <c r="AP936" s="5"/>
      <c r="AQ936" s="5"/>
      <c r="AR936" s="5"/>
      <c r="AS936" s="5"/>
      <c r="AT936" s="5"/>
      <c r="AU936" s="130"/>
    </row>
    <row r="937" spans="1:47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  <c r="AO937" s="5"/>
      <c r="AP937" s="5"/>
      <c r="AQ937" s="5"/>
      <c r="AR937" s="5"/>
      <c r="AS937" s="5"/>
      <c r="AT937" s="5"/>
      <c r="AU937" s="130"/>
    </row>
    <row r="938" spans="1:47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  <c r="AO938" s="5"/>
      <c r="AP938" s="5"/>
      <c r="AQ938" s="5"/>
      <c r="AR938" s="5"/>
      <c r="AS938" s="5"/>
      <c r="AT938" s="5"/>
      <c r="AU938" s="130"/>
    </row>
    <row r="939" spans="1:47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  <c r="AO939" s="5"/>
      <c r="AP939" s="5"/>
      <c r="AQ939" s="5"/>
      <c r="AR939" s="5"/>
      <c r="AS939" s="5"/>
      <c r="AT939" s="5"/>
      <c r="AU939" s="130"/>
    </row>
    <row r="940" spans="1:47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  <c r="AO940" s="5"/>
      <c r="AP940" s="5"/>
      <c r="AQ940" s="5"/>
      <c r="AR940" s="5"/>
      <c r="AS940" s="5"/>
      <c r="AT940" s="5"/>
      <c r="AU940" s="130"/>
    </row>
    <row r="941" spans="1:47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  <c r="AO941" s="5"/>
      <c r="AP941" s="5"/>
      <c r="AQ941" s="5"/>
      <c r="AR941" s="5"/>
      <c r="AS941" s="5"/>
      <c r="AT941" s="5"/>
      <c r="AU941" s="130"/>
    </row>
    <row r="942" spans="1:47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  <c r="AO942" s="5"/>
      <c r="AP942" s="5"/>
      <c r="AQ942" s="5"/>
      <c r="AR942" s="5"/>
      <c r="AS942" s="5"/>
      <c r="AT942" s="5"/>
      <c r="AU942" s="130"/>
    </row>
    <row r="943" spans="1:47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  <c r="AO943" s="5"/>
      <c r="AP943" s="5"/>
      <c r="AQ943" s="5"/>
      <c r="AR943" s="5"/>
      <c r="AS943" s="5"/>
      <c r="AT943" s="5"/>
      <c r="AU943" s="130"/>
    </row>
    <row r="944" spans="1:47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  <c r="AO944" s="5"/>
      <c r="AP944" s="5"/>
      <c r="AQ944" s="5"/>
      <c r="AR944" s="5"/>
      <c r="AS944" s="5"/>
      <c r="AT944" s="5"/>
      <c r="AU944" s="130"/>
    </row>
    <row r="945" spans="1:47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  <c r="AO945" s="5"/>
      <c r="AP945" s="5"/>
      <c r="AQ945" s="5"/>
      <c r="AR945" s="5"/>
      <c r="AS945" s="5"/>
      <c r="AT945" s="5"/>
      <c r="AU945" s="130"/>
    </row>
    <row r="946" spans="1:47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  <c r="AO946" s="5"/>
      <c r="AP946" s="5"/>
      <c r="AQ946" s="5"/>
      <c r="AR946" s="5"/>
      <c r="AS946" s="5"/>
      <c r="AT946" s="5"/>
      <c r="AU946" s="130"/>
    </row>
    <row r="947" spans="1:47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  <c r="AO947" s="5"/>
      <c r="AP947" s="5"/>
      <c r="AQ947" s="5"/>
      <c r="AR947" s="5"/>
      <c r="AS947" s="5"/>
      <c r="AT947" s="5"/>
      <c r="AU947" s="130"/>
    </row>
    <row r="948" spans="1:47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  <c r="AO948" s="5"/>
      <c r="AP948" s="5"/>
      <c r="AQ948" s="5"/>
      <c r="AR948" s="5"/>
      <c r="AS948" s="5"/>
      <c r="AT948" s="5"/>
      <c r="AU948" s="130"/>
    </row>
    <row r="949" spans="1:47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  <c r="AO949" s="5"/>
      <c r="AP949" s="5"/>
      <c r="AQ949" s="5"/>
      <c r="AR949" s="5"/>
      <c r="AS949" s="5"/>
      <c r="AT949" s="5"/>
      <c r="AU949" s="130"/>
    </row>
    <row r="950" spans="1:47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  <c r="AO950" s="5"/>
      <c r="AP950" s="5"/>
      <c r="AQ950" s="5"/>
      <c r="AR950" s="5"/>
      <c r="AS950" s="5"/>
      <c r="AT950" s="5"/>
      <c r="AU950" s="130"/>
    </row>
    <row r="951" spans="1:47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  <c r="AO951" s="5"/>
      <c r="AP951" s="5"/>
      <c r="AQ951" s="5"/>
      <c r="AR951" s="5"/>
      <c r="AS951" s="5"/>
      <c r="AT951" s="5"/>
      <c r="AU951" s="130"/>
    </row>
    <row r="952" spans="1:47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  <c r="AO952" s="5"/>
      <c r="AP952" s="5"/>
      <c r="AQ952" s="5"/>
      <c r="AR952" s="5"/>
      <c r="AS952" s="5"/>
      <c r="AT952" s="5"/>
      <c r="AU952" s="130"/>
    </row>
    <row r="953" spans="1:47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  <c r="AO953" s="5"/>
      <c r="AP953" s="5"/>
      <c r="AQ953" s="5"/>
      <c r="AR953" s="5"/>
      <c r="AS953" s="5"/>
      <c r="AT953" s="5"/>
      <c r="AU953" s="130"/>
    </row>
    <row r="954" spans="1:47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  <c r="AO954" s="5"/>
      <c r="AP954" s="5"/>
      <c r="AQ954" s="5"/>
      <c r="AR954" s="5"/>
      <c r="AS954" s="5"/>
      <c r="AT954" s="5"/>
      <c r="AU954" s="130"/>
    </row>
    <row r="955" spans="1:47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  <c r="AO955" s="5"/>
      <c r="AP955" s="5"/>
      <c r="AQ955" s="5"/>
      <c r="AR955" s="5"/>
      <c r="AS955" s="5"/>
      <c r="AT955" s="5"/>
      <c r="AU955" s="130"/>
    </row>
    <row r="956" spans="1:47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  <c r="AO956" s="5"/>
      <c r="AP956" s="5"/>
      <c r="AQ956" s="5"/>
      <c r="AR956" s="5"/>
      <c r="AS956" s="5"/>
      <c r="AT956" s="5"/>
      <c r="AU956" s="130"/>
    </row>
    <row r="957" spans="1:47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  <c r="AO957" s="5"/>
      <c r="AP957" s="5"/>
      <c r="AQ957" s="5"/>
      <c r="AR957" s="5"/>
      <c r="AS957" s="5"/>
      <c r="AT957" s="5"/>
      <c r="AU957" s="130"/>
    </row>
    <row r="958" spans="1:47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  <c r="AO958" s="5"/>
      <c r="AP958" s="5"/>
      <c r="AQ958" s="5"/>
      <c r="AR958" s="5"/>
      <c r="AS958" s="5"/>
      <c r="AT958" s="5"/>
      <c r="AU958" s="130"/>
    </row>
    <row r="959" spans="1:47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  <c r="AO959" s="5"/>
      <c r="AP959" s="5"/>
      <c r="AQ959" s="5"/>
      <c r="AR959" s="5"/>
      <c r="AS959" s="5"/>
      <c r="AT959" s="5"/>
      <c r="AU959" s="130"/>
    </row>
    <row r="960" spans="1:47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  <c r="AO960" s="5"/>
      <c r="AP960" s="5"/>
      <c r="AQ960" s="5"/>
      <c r="AR960" s="5"/>
      <c r="AS960" s="5"/>
      <c r="AT960" s="5"/>
      <c r="AU960" s="130"/>
    </row>
    <row r="961" spans="1:47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  <c r="AO961" s="5"/>
      <c r="AP961" s="5"/>
      <c r="AQ961" s="5"/>
      <c r="AR961" s="5"/>
      <c r="AS961" s="5"/>
      <c r="AT961" s="5"/>
      <c r="AU961" s="130"/>
    </row>
    <row r="962" spans="1:47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  <c r="AO962" s="5"/>
      <c r="AP962" s="5"/>
      <c r="AQ962" s="5"/>
      <c r="AR962" s="5"/>
      <c r="AS962" s="5"/>
      <c r="AT962" s="5"/>
      <c r="AU962" s="130"/>
    </row>
    <row r="963" spans="1:47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  <c r="AO963" s="5"/>
      <c r="AP963" s="5"/>
      <c r="AQ963" s="5"/>
      <c r="AR963" s="5"/>
      <c r="AS963" s="5"/>
      <c r="AT963" s="5"/>
      <c r="AU963" s="130"/>
    </row>
    <row r="964" spans="1:47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  <c r="AO964" s="5"/>
      <c r="AP964" s="5"/>
      <c r="AQ964" s="5"/>
      <c r="AR964" s="5"/>
      <c r="AS964" s="5"/>
      <c r="AT964" s="5"/>
      <c r="AU964" s="130"/>
    </row>
    <row r="965" spans="1:47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  <c r="AO965" s="5"/>
      <c r="AP965" s="5"/>
      <c r="AQ965" s="5"/>
      <c r="AR965" s="5"/>
      <c r="AS965" s="5"/>
      <c r="AT965" s="5"/>
      <c r="AU965" s="130"/>
    </row>
    <row r="966" spans="1:47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  <c r="AO966" s="5"/>
      <c r="AP966" s="5"/>
      <c r="AQ966" s="5"/>
      <c r="AR966" s="5"/>
      <c r="AS966" s="5"/>
      <c r="AT966" s="5"/>
      <c r="AU966" s="130"/>
    </row>
    <row r="967" spans="1:47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  <c r="AO967" s="5"/>
      <c r="AP967" s="5"/>
      <c r="AQ967" s="5"/>
      <c r="AR967" s="5"/>
      <c r="AS967" s="5"/>
      <c r="AT967" s="5"/>
      <c r="AU967" s="130"/>
    </row>
    <row r="968" spans="1:47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  <c r="AO968" s="5"/>
      <c r="AP968" s="5"/>
      <c r="AQ968" s="5"/>
      <c r="AR968" s="5"/>
      <c r="AS968" s="5"/>
      <c r="AT968" s="5"/>
      <c r="AU968" s="130"/>
    </row>
    <row r="969" spans="1:47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  <c r="AO969" s="5"/>
      <c r="AP969" s="5"/>
      <c r="AQ969" s="5"/>
      <c r="AR969" s="5"/>
      <c r="AS969" s="5"/>
      <c r="AT969" s="5"/>
      <c r="AU969" s="130"/>
    </row>
    <row r="970" spans="1:47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  <c r="AO970" s="5"/>
      <c r="AP970" s="5"/>
      <c r="AQ970" s="5"/>
      <c r="AR970" s="5"/>
      <c r="AS970" s="5"/>
      <c r="AT970" s="5"/>
      <c r="AU970" s="130"/>
    </row>
    <row r="971" spans="1:47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  <c r="AO971" s="5"/>
      <c r="AP971" s="5"/>
      <c r="AQ971" s="5"/>
      <c r="AR971" s="5"/>
      <c r="AS971" s="5"/>
      <c r="AT971" s="5"/>
      <c r="AU971" s="130"/>
    </row>
    <row r="972" spans="1:47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  <c r="AO972" s="5"/>
      <c r="AP972" s="5"/>
      <c r="AQ972" s="5"/>
      <c r="AR972" s="5"/>
      <c r="AS972" s="5"/>
      <c r="AT972" s="5"/>
      <c r="AU972" s="130"/>
    </row>
    <row r="973" spans="1:47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  <c r="AO973" s="5"/>
      <c r="AP973" s="5"/>
      <c r="AQ973" s="5"/>
      <c r="AR973" s="5"/>
      <c r="AS973" s="5"/>
      <c r="AT973" s="5"/>
      <c r="AU973" s="130"/>
    </row>
    <row r="974" spans="1:47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  <c r="AO974" s="5"/>
      <c r="AP974" s="5"/>
      <c r="AQ974" s="5"/>
      <c r="AR974" s="5"/>
      <c r="AS974" s="5"/>
      <c r="AT974" s="5"/>
      <c r="AU974" s="130"/>
    </row>
    <row r="975" spans="1:47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  <c r="AO975" s="5"/>
      <c r="AP975" s="5"/>
      <c r="AQ975" s="5"/>
      <c r="AR975" s="5"/>
      <c r="AS975" s="5"/>
      <c r="AT975" s="5"/>
      <c r="AU975" s="130"/>
    </row>
    <row r="976" spans="1:47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  <c r="AO976" s="5"/>
      <c r="AP976" s="5"/>
      <c r="AQ976" s="5"/>
      <c r="AR976" s="5"/>
      <c r="AS976" s="5"/>
      <c r="AT976" s="5"/>
      <c r="AU976" s="130"/>
    </row>
    <row r="977" spans="1:47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  <c r="AO977" s="5"/>
      <c r="AP977" s="5"/>
      <c r="AQ977" s="5"/>
      <c r="AR977" s="5"/>
      <c r="AS977" s="5"/>
      <c r="AT977" s="5"/>
      <c r="AU977" s="130"/>
    </row>
    <row r="978" spans="1:47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  <c r="AO978" s="5"/>
      <c r="AP978" s="5"/>
      <c r="AQ978" s="5"/>
      <c r="AR978" s="5"/>
      <c r="AS978" s="5"/>
      <c r="AT978" s="5"/>
      <c r="AU978" s="130"/>
    </row>
    <row r="979" spans="1:47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  <c r="AO979" s="5"/>
      <c r="AP979" s="5"/>
      <c r="AQ979" s="5"/>
      <c r="AR979" s="5"/>
      <c r="AS979" s="5"/>
      <c r="AT979" s="5"/>
      <c r="AU979" s="130"/>
    </row>
    <row r="980" spans="1:47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  <c r="AO980" s="5"/>
      <c r="AP980" s="5"/>
      <c r="AQ980" s="5"/>
      <c r="AR980" s="5"/>
      <c r="AS980" s="5"/>
      <c r="AT980" s="5"/>
      <c r="AU980" s="130"/>
    </row>
    <row r="981" spans="1:47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  <c r="AO981" s="5"/>
      <c r="AP981" s="5"/>
      <c r="AQ981" s="5"/>
      <c r="AR981" s="5"/>
      <c r="AS981" s="5"/>
      <c r="AT981" s="5"/>
      <c r="AU981" s="130"/>
    </row>
    <row r="982" spans="1:47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  <c r="AO982" s="5"/>
      <c r="AP982" s="5"/>
      <c r="AQ982" s="5"/>
      <c r="AR982" s="5"/>
      <c r="AS982" s="5"/>
      <c r="AT982" s="5"/>
      <c r="AU982" s="130"/>
    </row>
    <row r="983" spans="1:47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  <c r="AO983" s="5"/>
      <c r="AP983" s="5"/>
      <c r="AQ983" s="5"/>
      <c r="AR983" s="5"/>
      <c r="AS983" s="5"/>
      <c r="AT983" s="5"/>
      <c r="AU983" s="130"/>
    </row>
    <row r="984" spans="1:47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  <c r="AO984" s="5"/>
      <c r="AP984" s="5"/>
      <c r="AQ984" s="5"/>
      <c r="AR984" s="5"/>
      <c r="AS984" s="5"/>
      <c r="AT984" s="5"/>
      <c r="AU984" s="130"/>
    </row>
    <row r="985" spans="1:47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  <c r="AO985" s="5"/>
      <c r="AP985" s="5"/>
      <c r="AQ985" s="5"/>
      <c r="AR985" s="5"/>
      <c r="AS985" s="5"/>
      <c r="AT985" s="5"/>
      <c r="AU985" s="130"/>
    </row>
    <row r="986" spans="1:47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  <c r="AO986" s="5"/>
      <c r="AP986" s="5"/>
      <c r="AQ986" s="5"/>
      <c r="AR986" s="5"/>
      <c r="AS986" s="5"/>
      <c r="AT986" s="5"/>
      <c r="AU986" s="130"/>
    </row>
    <row r="987" spans="1:47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  <c r="AO987" s="5"/>
      <c r="AP987" s="5"/>
      <c r="AQ987" s="5"/>
      <c r="AR987" s="5"/>
      <c r="AS987" s="5"/>
      <c r="AT987" s="5"/>
      <c r="AU987" s="130"/>
    </row>
    <row r="988" spans="1:47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  <c r="AO988" s="5"/>
      <c r="AP988" s="5"/>
      <c r="AQ988" s="5"/>
      <c r="AR988" s="5"/>
      <c r="AS988" s="5"/>
      <c r="AT988" s="5"/>
      <c r="AU988" s="130"/>
    </row>
    <row r="989" spans="1:47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  <c r="AO989" s="5"/>
      <c r="AP989" s="5"/>
      <c r="AQ989" s="5"/>
      <c r="AR989" s="5"/>
      <c r="AS989" s="5"/>
      <c r="AT989" s="5"/>
      <c r="AU989" s="130"/>
    </row>
    <row r="990" spans="1:47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  <c r="AO990" s="5"/>
      <c r="AP990" s="5"/>
      <c r="AQ990" s="5"/>
      <c r="AR990" s="5"/>
      <c r="AS990" s="5"/>
      <c r="AT990" s="5"/>
      <c r="AU990" s="130"/>
    </row>
    <row r="991" spans="1:47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  <c r="AO991" s="5"/>
      <c r="AP991" s="5"/>
      <c r="AQ991" s="5"/>
      <c r="AR991" s="5"/>
      <c r="AS991" s="5"/>
      <c r="AT991" s="5"/>
      <c r="AU991" s="130"/>
    </row>
    <row r="992" spans="1:47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  <c r="AO992" s="5"/>
      <c r="AP992" s="5"/>
      <c r="AQ992" s="5"/>
      <c r="AR992" s="5"/>
      <c r="AS992" s="5"/>
      <c r="AT992" s="5"/>
      <c r="AU992" s="130"/>
    </row>
    <row r="993" spans="1:47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  <c r="AO993" s="5"/>
      <c r="AP993" s="5"/>
      <c r="AQ993" s="5"/>
      <c r="AR993" s="5"/>
      <c r="AS993" s="5"/>
      <c r="AT993" s="5"/>
      <c r="AU993" s="130"/>
    </row>
    <row r="994" spans="1:47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  <c r="AO994" s="5"/>
      <c r="AP994" s="5"/>
      <c r="AQ994" s="5"/>
      <c r="AR994" s="5"/>
      <c r="AS994" s="5"/>
      <c r="AT994" s="5"/>
      <c r="AU994" s="130"/>
    </row>
    <row r="995" spans="1:47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  <c r="AO995" s="5"/>
      <c r="AP995" s="5"/>
      <c r="AQ995" s="5"/>
      <c r="AR995" s="5"/>
      <c r="AS995" s="5"/>
      <c r="AT995" s="5"/>
      <c r="AU995" s="130"/>
    </row>
    <row r="996" spans="1:47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  <c r="AO996" s="5"/>
      <c r="AP996" s="5"/>
      <c r="AQ996" s="5"/>
      <c r="AR996" s="5"/>
      <c r="AS996" s="5"/>
      <c r="AT996" s="5"/>
      <c r="AU996" s="130"/>
    </row>
    <row r="997" spans="1:47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  <c r="AO997" s="5"/>
      <c r="AP997" s="5"/>
      <c r="AQ997" s="5"/>
      <c r="AR997" s="5"/>
      <c r="AS997" s="5"/>
      <c r="AT997" s="5"/>
      <c r="AU997" s="130"/>
    </row>
    <row r="998" spans="1:47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  <c r="AO998" s="5"/>
      <c r="AP998" s="5"/>
      <c r="AQ998" s="5"/>
      <c r="AR998" s="5"/>
      <c r="AS998" s="5"/>
      <c r="AT998" s="5"/>
      <c r="AU998" s="130"/>
    </row>
    <row r="999" spans="1:47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  <c r="AO999" s="5"/>
      <c r="AP999" s="5"/>
      <c r="AQ999" s="5"/>
      <c r="AR999" s="5"/>
      <c r="AS999" s="5"/>
      <c r="AT999" s="5"/>
      <c r="AU999" s="130"/>
    </row>
    <row r="1000" spans="1:47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  <c r="AO1000" s="5"/>
      <c r="AP1000" s="5"/>
      <c r="AQ1000" s="5"/>
      <c r="AR1000" s="5"/>
      <c r="AS1000" s="5"/>
      <c r="AT1000" s="5"/>
      <c r="AU1000" s="130"/>
    </row>
    <row r="1001" spans="1:47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  <c r="AO1001" s="5"/>
      <c r="AP1001" s="5"/>
      <c r="AQ1001" s="5"/>
      <c r="AR1001" s="5"/>
      <c r="AS1001" s="5"/>
      <c r="AT1001" s="5"/>
      <c r="AU1001" s="130"/>
    </row>
    <row r="1002" spans="1:47" x14ac:dyDescent="0.25">
      <c r="A1002" s="5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  <c r="AA1002" s="5"/>
      <c r="AB1002" s="5"/>
      <c r="AC1002" s="5"/>
      <c r="AD1002" s="5"/>
      <c r="AE1002" s="5"/>
      <c r="AF1002" s="5"/>
      <c r="AG1002" s="5"/>
      <c r="AH1002" s="5"/>
      <c r="AI1002" s="5"/>
      <c r="AJ1002" s="5"/>
      <c r="AK1002" s="5"/>
      <c r="AL1002" s="5"/>
      <c r="AM1002" s="5"/>
      <c r="AN1002" s="5"/>
      <c r="AO1002" s="5"/>
      <c r="AP1002" s="5"/>
      <c r="AQ1002" s="5"/>
      <c r="AR1002" s="5"/>
      <c r="AS1002" s="5"/>
      <c r="AT1002" s="5"/>
      <c r="AU1002" s="130"/>
    </row>
    <row r="1003" spans="1:47" x14ac:dyDescent="0.25">
      <c r="A1003" s="5"/>
      <c r="B1003" s="5"/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  <c r="AA1003" s="5"/>
      <c r="AB1003" s="5"/>
      <c r="AC1003" s="5"/>
      <c r="AD1003" s="5"/>
      <c r="AE1003" s="5"/>
      <c r="AF1003" s="5"/>
      <c r="AG1003" s="5"/>
      <c r="AH1003" s="5"/>
      <c r="AI1003" s="5"/>
      <c r="AJ1003" s="5"/>
      <c r="AK1003" s="5"/>
      <c r="AL1003" s="5"/>
      <c r="AM1003" s="5"/>
      <c r="AN1003" s="5"/>
      <c r="AO1003" s="5"/>
      <c r="AP1003" s="5"/>
      <c r="AQ1003" s="5"/>
      <c r="AR1003" s="5"/>
      <c r="AS1003" s="5"/>
      <c r="AT1003" s="5"/>
      <c r="AU1003" s="130"/>
    </row>
    <row r="1004" spans="1:47" x14ac:dyDescent="0.25">
      <c r="A1004" s="5"/>
      <c r="B1004" s="5"/>
      <c r="C1004" s="5"/>
      <c r="D1004" s="5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  <c r="AA1004" s="5"/>
      <c r="AB1004" s="5"/>
      <c r="AC1004" s="5"/>
      <c r="AD1004" s="5"/>
      <c r="AE1004" s="5"/>
      <c r="AF1004" s="5"/>
      <c r="AG1004" s="5"/>
      <c r="AH1004" s="5"/>
      <c r="AI1004" s="5"/>
      <c r="AJ1004" s="5"/>
      <c r="AK1004" s="5"/>
      <c r="AL1004" s="5"/>
      <c r="AM1004" s="5"/>
      <c r="AN1004" s="5"/>
      <c r="AO1004" s="5"/>
      <c r="AP1004" s="5"/>
      <c r="AQ1004" s="5"/>
      <c r="AR1004" s="5"/>
      <c r="AS1004" s="5"/>
      <c r="AT1004" s="5"/>
      <c r="AU1004" s="130"/>
    </row>
    <row r="1005" spans="1:47" x14ac:dyDescent="0.25">
      <c r="A1005" s="5"/>
      <c r="B1005" s="5"/>
      <c r="C1005" s="5"/>
      <c r="D1005" s="5"/>
      <c r="E1005" s="5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  <c r="AA1005" s="5"/>
      <c r="AB1005" s="5"/>
      <c r="AC1005" s="5"/>
      <c r="AD1005" s="5"/>
      <c r="AE1005" s="5"/>
      <c r="AF1005" s="5"/>
      <c r="AG1005" s="5"/>
      <c r="AH1005" s="5"/>
      <c r="AI1005" s="5"/>
      <c r="AJ1005" s="5"/>
      <c r="AK1005" s="5"/>
      <c r="AL1005" s="5"/>
      <c r="AM1005" s="5"/>
      <c r="AN1005" s="5"/>
      <c r="AO1005" s="5"/>
      <c r="AP1005" s="5"/>
      <c r="AQ1005" s="5"/>
      <c r="AR1005" s="5"/>
      <c r="AS1005" s="5"/>
      <c r="AT1005" s="5"/>
      <c r="AU1005" s="130"/>
    </row>
    <row r="1006" spans="1:47" x14ac:dyDescent="0.25">
      <c r="A1006" s="5"/>
      <c r="B1006" s="5"/>
      <c r="C1006" s="5"/>
      <c r="D1006" s="5"/>
      <c r="E1006" s="5"/>
      <c r="F1006" s="5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  <c r="AA1006" s="5"/>
      <c r="AB1006" s="5"/>
      <c r="AC1006" s="5"/>
      <c r="AD1006" s="5"/>
      <c r="AE1006" s="5"/>
      <c r="AF1006" s="5"/>
      <c r="AG1006" s="5"/>
      <c r="AH1006" s="5"/>
      <c r="AI1006" s="5"/>
      <c r="AJ1006" s="5"/>
      <c r="AK1006" s="5"/>
      <c r="AL1006" s="5"/>
      <c r="AM1006" s="5"/>
      <c r="AN1006" s="5"/>
      <c r="AO1006" s="5"/>
      <c r="AP1006" s="5"/>
      <c r="AQ1006" s="5"/>
      <c r="AR1006" s="5"/>
      <c r="AS1006" s="5"/>
      <c r="AT1006" s="5"/>
      <c r="AU1006" s="130"/>
    </row>
    <row r="1007" spans="1:47" x14ac:dyDescent="0.25">
      <c r="A1007" s="5"/>
      <c r="B1007" s="5"/>
      <c r="C1007" s="5"/>
      <c r="D1007" s="5"/>
      <c r="E1007" s="5"/>
      <c r="F1007" s="5"/>
      <c r="G1007" s="5"/>
      <c r="H1007" s="5"/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  <c r="AA1007" s="5"/>
      <c r="AB1007" s="5"/>
      <c r="AC1007" s="5"/>
      <c r="AD1007" s="5"/>
      <c r="AE1007" s="5"/>
      <c r="AF1007" s="5"/>
      <c r="AG1007" s="5"/>
      <c r="AH1007" s="5"/>
      <c r="AI1007" s="5"/>
      <c r="AJ1007" s="5"/>
      <c r="AK1007" s="5"/>
      <c r="AL1007" s="5"/>
      <c r="AM1007" s="5"/>
      <c r="AN1007" s="5"/>
      <c r="AO1007" s="5"/>
      <c r="AP1007" s="5"/>
      <c r="AQ1007" s="5"/>
      <c r="AR1007" s="5"/>
      <c r="AS1007" s="5"/>
      <c r="AT1007" s="5"/>
      <c r="AU1007" s="130"/>
    </row>
    <row r="1008" spans="1:47" x14ac:dyDescent="0.25">
      <c r="A1008" s="5"/>
      <c r="B1008" s="5"/>
      <c r="C1008" s="5"/>
      <c r="D1008" s="5"/>
      <c r="E1008" s="5"/>
      <c r="F1008" s="5"/>
      <c r="G1008" s="5"/>
      <c r="H1008" s="5"/>
      <c r="I1008" s="5"/>
      <c r="J1008" s="5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  <c r="AA1008" s="5"/>
      <c r="AB1008" s="5"/>
      <c r="AC1008" s="5"/>
      <c r="AD1008" s="5"/>
      <c r="AE1008" s="5"/>
      <c r="AF1008" s="5"/>
      <c r="AG1008" s="5"/>
      <c r="AH1008" s="5"/>
      <c r="AI1008" s="5"/>
      <c r="AJ1008" s="5"/>
      <c r="AK1008" s="5"/>
      <c r="AL1008" s="5"/>
      <c r="AM1008" s="5"/>
      <c r="AN1008" s="5"/>
      <c r="AO1008" s="5"/>
      <c r="AP1008" s="5"/>
      <c r="AQ1008" s="5"/>
      <c r="AR1008" s="5"/>
      <c r="AS1008" s="5"/>
      <c r="AT1008" s="5"/>
      <c r="AU1008" s="130"/>
    </row>
    <row r="1009" spans="1:47" x14ac:dyDescent="0.25">
      <c r="A1009" s="5"/>
      <c r="B1009" s="5"/>
      <c r="C1009" s="5"/>
      <c r="D1009" s="5"/>
      <c r="E1009" s="5"/>
      <c r="F1009" s="5"/>
      <c r="G1009" s="5"/>
      <c r="H1009" s="5"/>
      <c r="I1009" s="5"/>
      <c r="J1009" s="5"/>
      <c r="K1009" s="5"/>
      <c r="L1009" s="5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  <c r="Z1009" s="5"/>
      <c r="AA1009" s="5"/>
      <c r="AB1009" s="5"/>
      <c r="AC1009" s="5"/>
      <c r="AD1009" s="5"/>
      <c r="AE1009" s="5"/>
      <c r="AF1009" s="5"/>
      <c r="AG1009" s="5"/>
      <c r="AH1009" s="5"/>
      <c r="AI1009" s="5"/>
      <c r="AJ1009" s="5"/>
      <c r="AK1009" s="5"/>
      <c r="AL1009" s="5"/>
      <c r="AM1009" s="5"/>
      <c r="AN1009" s="5"/>
      <c r="AO1009" s="5"/>
      <c r="AP1009" s="5"/>
      <c r="AQ1009" s="5"/>
      <c r="AR1009" s="5"/>
      <c r="AS1009" s="5"/>
      <c r="AT1009" s="5"/>
      <c r="AU1009" s="130"/>
    </row>
    <row r="1010" spans="1:47" x14ac:dyDescent="0.25">
      <c r="A1010" s="5"/>
      <c r="B1010" s="5"/>
      <c r="C1010" s="5"/>
      <c r="D1010" s="5"/>
      <c r="E1010" s="5"/>
      <c r="F1010" s="5"/>
      <c r="G1010" s="5"/>
      <c r="H1010" s="5"/>
      <c r="I1010" s="5"/>
      <c r="J1010" s="5"/>
      <c r="K1010" s="5"/>
      <c r="L1010" s="5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  <c r="Z1010" s="5"/>
      <c r="AA1010" s="5"/>
      <c r="AB1010" s="5"/>
      <c r="AC1010" s="5"/>
      <c r="AD1010" s="5"/>
      <c r="AE1010" s="5"/>
      <c r="AF1010" s="5"/>
      <c r="AG1010" s="5"/>
      <c r="AH1010" s="5"/>
      <c r="AI1010" s="5"/>
      <c r="AJ1010" s="5"/>
      <c r="AK1010" s="5"/>
      <c r="AL1010" s="5"/>
      <c r="AM1010" s="5"/>
      <c r="AN1010" s="5"/>
      <c r="AO1010" s="5"/>
      <c r="AP1010" s="5"/>
      <c r="AQ1010" s="5"/>
      <c r="AR1010" s="5"/>
      <c r="AS1010" s="5"/>
      <c r="AT1010" s="5"/>
      <c r="AU1010" s="130"/>
    </row>
    <row r="1011" spans="1:47" x14ac:dyDescent="0.25">
      <c r="A1011" s="5"/>
      <c r="B1011" s="5"/>
      <c r="C1011" s="5"/>
      <c r="D1011" s="5"/>
      <c r="E1011" s="5"/>
      <c r="F1011" s="5"/>
      <c r="G1011" s="5"/>
      <c r="H1011" s="5"/>
      <c r="I1011" s="5"/>
      <c r="J1011" s="5"/>
      <c r="K1011" s="5"/>
      <c r="L1011" s="5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  <c r="Z1011" s="5"/>
      <c r="AA1011" s="5"/>
      <c r="AB1011" s="5"/>
      <c r="AC1011" s="5"/>
      <c r="AD1011" s="5"/>
      <c r="AE1011" s="5"/>
      <c r="AF1011" s="5"/>
      <c r="AG1011" s="5"/>
      <c r="AH1011" s="5"/>
      <c r="AI1011" s="5"/>
      <c r="AJ1011" s="5"/>
      <c r="AK1011" s="5"/>
      <c r="AL1011" s="5"/>
      <c r="AM1011" s="5"/>
      <c r="AN1011" s="5"/>
      <c r="AO1011" s="5"/>
      <c r="AP1011" s="5"/>
      <c r="AQ1011" s="5"/>
      <c r="AR1011" s="5"/>
      <c r="AS1011" s="5"/>
      <c r="AT1011" s="5"/>
      <c r="AU1011" s="130"/>
    </row>
    <row r="1012" spans="1:47" x14ac:dyDescent="0.25">
      <c r="A1012" s="5"/>
      <c r="B1012" s="5"/>
      <c r="C1012" s="5"/>
      <c r="D1012" s="5"/>
      <c r="E1012" s="5"/>
      <c r="F1012" s="5"/>
      <c r="G1012" s="5"/>
      <c r="H1012" s="5"/>
      <c r="I1012" s="5"/>
      <c r="J1012" s="5"/>
      <c r="K1012" s="5"/>
      <c r="L1012" s="5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  <c r="Z1012" s="5"/>
      <c r="AA1012" s="5"/>
      <c r="AB1012" s="5"/>
      <c r="AC1012" s="5"/>
      <c r="AD1012" s="5"/>
      <c r="AE1012" s="5"/>
      <c r="AF1012" s="5"/>
      <c r="AG1012" s="5"/>
      <c r="AH1012" s="5"/>
      <c r="AI1012" s="5"/>
      <c r="AJ1012" s="5"/>
      <c r="AK1012" s="5"/>
      <c r="AL1012" s="5"/>
      <c r="AM1012" s="5"/>
      <c r="AN1012" s="5"/>
      <c r="AO1012" s="5"/>
      <c r="AP1012" s="5"/>
      <c r="AQ1012" s="5"/>
      <c r="AR1012" s="5"/>
      <c r="AS1012" s="5"/>
      <c r="AT1012" s="5"/>
      <c r="AU1012" s="130"/>
    </row>
    <row r="1013" spans="1:47" x14ac:dyDescent="0.25">
      <c r="A1013" s="5"/>
      <c r="B1013" s="5"/>
      <c r="C1013" s="5"/>
      <c r="D1013" s="5"/>
      <c r="E1013" s="5"/>
      <c r="F1013" s="5"/>
      <c r="G1013" s="5"/>
      <c r="H1013" s="5"/>
      <c r="I1013" s="5"/>
      <c r="J1013" s="5"/>
      <c r="K1013" s="5"/>
      <c r="L1013" s="5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  <c r="Y1013" s="5"/>
      <c r="Z1013" s="5"/>
      <c r="AA1013" s="5"/>
      <c r="AB1013" s="5"/>
      <c r="AC1013" s="5"/>
      <c r="AD1013" s="5"/>
      <c r="AE1013" s="5"/>
      <c r="AF1013" s="5"/>
      <c r="AG1013" s="5"/>
      <c r="AH1013" s="5"/>
      <c r="AI1013" s="5"/>
      <c r="AJ1013" s="5"/>
      <c r="AK1013" s="5"/>
      <c r="AL1013" s="5"/>
      <c r="AM1013" s="5"/>
      <c r="AN1013" s="5"/>
      <c r="AO1013" s="5"/>
      <c r="AP1013" s="5"/>
      <c r="AQ1013" s="5"/>
      <c r="AR1013" s="5"/>
      <c r="AS1013" s="5"/>
      <c r="AT1013" s="5"/>
      <c r="AU1013" s="130"/>
    </row>
    <row r="1014" spans="1:47" x14ac:dyDescent="0.25">
      <c r="A1014" s="5"/>
      <c r="B1014" s="5"/>
      <c r="C1014" s="5"/>
      <c r="D1014" s="5"/>
      <c r="E1014" s="5"/>
      <c r="F1014" s="5"/>
      <c r="G1014" s="5"/>
      <c r="H1014" s="5"/>
      <c r="I1014" s="5"/>
      <c r="J1014" s="5"/>
      <c r="K1014" s="5"/>
      <c r="L1014" s="5"/>
      <c r="M1014" s="5"/>
      <c r="N1014" s="5"/>
      <c r="O1014" s="5"/>
      <c r="P1014" s="5"/>
      <c r="Q1014" s="5"/>
      <c r="R1014" s="5"/>
      <c r="S1014" s="5"/>
      <c r="T1014" s="5"/>
      <c r="U1014" s="5"/>
      <c r="V1014" s="5"/>
      <c r="W1014" s="5"/>
      <c r="X1014" s="5"/>
      <c r="Y1014" s="5"/>
      <c r="Z1014" s="5"/>
      <c r="AA1014" s="5"/>
      <c r="AB1014" s="5"/>
      <c r="AC1014" s="5"/>
      <c r="AD1014" s="5"/>
      <c r="AE1014" s="5"/>
      <c r="AF1014" s="5"/>
      <c r="AG1014" s="5"/>
      <c r="AH1014" s="5"/>
      <c r="AI1014" s="5"/>
      <c r="AJ1014" s="5"/>
      <c r="AK1014" s="5"/>
      <c r="AL1014" s="5"/>
      <c r="AM1014" s="5"/>
      <c r="AN1014" s="5"/>
      <c r="AO1014" s="5"/>
      <c r="AP1014" s="5"/>
      <c r="AQ1014" s="5"/>
      <c r="AR1014" s="5"/>
      <c r="AS1014" s="5"/>
      <c r="AT1014" s="5"/>
      <c r="AU1014" s="130"/>
    </row>
    <row r="1015" spans="1:47" x14ac:dyDescent="0.25">
      <c r="A1015" s="5"/>
      <c r="B1015" s="5"/>
      <c r="C1015" s="5"/>
      <c r="D1015" s="5"/>
      <c r="E1015" s="5"/>
      <c r="F1015" s="5"/>
      <c r="G1015" s="5"/>
      <c r="H1015" s="5"/>
      <c r="I1015" s="5"/>
      <c r="J1015" s="5"/>
      <c r="K1015" s="5"/>
      <c r="L1015" s="5"/>
      <c r="M1015" s="5"/>
      <c r="N1015" s="5"/>
      <c r="O1015" s="5"/>
      <c r="P1015" s="5"/>
      <c r="Q1015" s="5"/>
      <c r="R1015" s="5"/>
      <c r="S1015" s="5"/>
      <c r="T1015" s="5"/>
      <c r="U1015" s="5"/>
      <c r="V1015" s="5"/>
      <c r="W1015" s="5"/>
      <c r="X1015" s="5"/>
      <c r="Y1015" s="5"/>
      <c r="Z1015" s="5"/>
      <c r="AA1015" s="5"/>
      <c r="AB1015" s="5"/>
      <c r="AC1015" s="5"/>
      <c r="AD1015" s="5"/>
      <c r="AE1015" s="5"/>
      <c r="AF1015" s="5"/>
      <c r="AG1015" s="5"/>
      <c r="AH1015" s="5"/>
      <c r="AI1015" s="5"/>
      <c r="AJ1015" s="5"/>
      <c r="AK1015" s="5"/>
      <c r="AL1015" s="5"/>
      <c r="AM1015" s="5"/>
      <c r="AN1015" s="5"/>
      <c r="AO1015" s="5"/>
      <c r="AP1015" s="5"/>
      <c r="AQ1015" s="5"/>
      <c r="AR1015" s="5"/>
      <c r="AS1015" s="5"/>
      <c r="AT1015" s="5"/>
      <c r="AU1015" s="130"/>
    </row>
    <row r="1016" spans="1:47" x14ac:dyDescent="0.25">
      <c r="A1016" s="5"/>
      <c r="B1016" s="5"/>
      <c r="C1016" s="5"/>
      <c r="D1016" s="5"/>
      <c r="E1016" s="5"/>
      <c r="F1016" s="5"/>
      <c r="G1016" s="5"/>
      <c r="H1016" s="5"/>
      <c r="I1016" s="5"/>
      <c r="J1016" s="5"/>
      <c r="K1016" s="5"/>
      <c r="L1016" s="5"/>
      <c r="M1016" s="5"/>
      <c r="N1016" s="5"/>
      <c r="O1016" s="5"/>
      <c r="P1016" s="5"/>
      <c r="Q1016" s="5"/>
      <c r="R1016" s="5"/>
      <c r="S1016" s="5"/>
      <c r="T1016" s="5"/>
      <c r="U1016" s="5"/>
      <c r="V1016" s="5"/>
      <c r="W1016" s="5"/>
      <c r="X1016" s="5"/>
      <c r="Y1016" s="5"/>
      <c r="Z1016" s="5"/>
      <c r="AA1016" s="5"/>
      <c r="AB1016" s="5"/>
      <c r="AC1016" s="5"/>
      <c r="AD1016" s="5"/>
      <c r="AE1016" s="5"/>
      <c r="AF1016" s="5"/>
      <c r="AG1016" s="5"/>
      <c r="AH1016" s="5"/>
      <c r="AI1016" s="5"/>
      <c r="AJ1016" s="5"/>
      <c r="AK1016" s="5"/>
      <c r="AL1016" s="5"/>
      <c r="AM1016" s="5"/>
      <c r="AN1016" s="5"/>
      <c r="AO1016" s="5"/>
      <c r="AP1016" s="5"/>
      <c r="AQ1016" s="5"/>
      <c r="AR1016" s="5"/>
      <c r="AS1016" s="5"/>
      <c r="AT1016" s="5"/>
      <c r="AU1016" s="130"/>
    </row>
    <row r="1017" spans="1:47" x14ac:dyDescent="0.25">
      <c r="A1017" s="5"/>
      <c r="B1017" s="5"/>
      <c r="C1017" s="5"/>
      <c r="D1017" s="5"/>
      <c r="E1017" s="5"/>
      <c r="F1017" s="5"/>
      <c r="G1017" s="5"/>
      <c r="H1017" s="5"/>
      <c r="I1017" s="5"/>
      <c r="J1017" s="5"/>
      <c r="K1017" s="5"/>
      <c r="L1017" s="5"/>
      <c r="M1017" s="5"/>
      <c r="N1017" s="5"/>
      <c r="O1017" s="5"/>
      <c r="P1017" s="5"/>
      <c r="Q1017" s="5"/>
      <c r="R1017" s="5"/>
      <c r="S1017" s="5"/>
      <c r="T1017" s="5"/>
      <c r="U1017" s="5"/>
      <c r="V1017" s="5"/>
      <c r="W1017" s="5"/>
      <c r="X1017" s="5"/>
      <c r="Y1017" s="5"/>
      <c r="Z1017" s="5"/>
      <c r="AA1017" s="5"/>
      <c r="AB1017" s="5"/>
      <c r="AC1017" s="5"/>
      <c r="AD1017" s="5"/>
      <c r="AE1017" s="5"/>
      <c r="AF1017" s="5"/>
      <c r="AG1017" s="5"/>
      <c r="AH1017" s="5"/>
      <c r="AI1017" s="5"/>
      <c r="AJ1017" s="5"/>
      <c r="AK1017" s="5"/>
      <c r="AL1017" s="5"/>
      <c r="AM1017" s="5"/>
      <c r="AN1017" s="5"/>
      <c r="AO1017" s="5"/>
      <c r="AP1017" s="5"/>
      <c r="AQ1017" s="5"/>
      <c r="AR1017" s="5"/>
      <c r="AS1017" s="5"/>
      <c r="AT1017" s="5"/>
      <c r="AU1017" s="130"/>
    </row>
    <row r="1018" spans="1:47" x14ac:dyDescent="0.25">
      <c r="A1018" s="5"/>
      <c r="B1018" s="5"/>
      <c r="C1018" s="5"/>
      <c r="D1018" s="5"/>
      <c r="E1018" s="5"/>
      <c r="F1018" s="5"/>
      <c r="G1018" s="5"/>
      <c r="H1018" s="5"/>
      <c r="I1018" s="5"/>
      <c r="J1018" s="5"/>
      <c r="K1018" s="5"/>
      <c r="L1018" s="5"/>
      <c r="M1018" s="5"/>
      <c r="N1018" s="5"/>
      <c r="O1018" s="5"/>
      <c r="P1018" s="5"/>
      <c r="Q1018" s="5"/>
      <c r="R1018" s="5"/>
      <c r="S1018" s="5"/>
      <c r="T1018" s="5"/>
      <c r="U1018" s="5"/>
      <c r="V1018" s="5"/>
      <c r="W1018" s="5"/>
      <c r="X1018" s="5"/>
      <c r="Y1018" s="5"/>
      <c r="Z1018" s="5"/>
      <c r="AA1018" s="5"/>
      <c r="AB1018" s="5"/>
      <c r="AC1018" s="5"/>
      <c r="AD1018" s="5"/>
      <c r="AE1018" s="5"/>
      <c r="AF1018" s="5"/>
      <c r="AG1018" s="5"/>
      <c r="AH1018" s="5"/>
      <c r="AI1018" s="5"/>
      <c r="AJ1018" s="5"/>
      <c r="AK1018" s="5"/>
      <c r="AL1018" s="5"/>
      <c r="AM1018" s="5"/>
      <c r="AN1018" s="5"/>
      <c r="AO1018" s="5"/>
      <c r="AP1018" s="5"/>
      <c r="AQ1018" s="5"/>
      <c r="AR1018" s="5"/>
      <c r="AS1018" s="5"/>
      <c r="AT1018" s="5"/>
      <c r="AU1018" s="130"/>
    </row>
    <row r="1019" spans="1:47" x14ac:dyDescent="0.25">
      <c r="A1019" s="5"/>
      <c r="B1019" s="5"/>
      <c r="C1019" s="5"/>
      <c r="D1019" s="5"/>
      <c r="E1019" s="5"/>
      <c r="F1019" s="5"/>
      <c r="G1019" s="5"/>
      <c r="H1019" s="5"/>
      <c r="I1019" s="5"/>
      <c r="J1019" s="5"/>
      <c r="K1019" s="5"/>
      <c r="L1019" s="5"/>
      <c r="M1019" s="5"/>
      <c r="N1019" s="5"/>
      <c r="O1019" s="5"/>
      <c r="P1019" s="5"/>
      <c r="Q1019" s="5"/>
      <c r="R1019" s="5"/>
      <c r="S1019" s="5"/>
      <c r="T1019" s="5"/>
      <c r="U1019" s="5"/>
      <c r="V1019" s="5"/>
      <c r="W1019" s="5"/>
      <c r="X1019" s="5"/>
      <c r="Y1019" s="5"/>
      <c r="Z1019" s="5"/>
      <c r="AA1019" s="5"/>
      <c r="AB1019" s="5"/>
      <c r="AC1019" s="5"/>
      <c r="AD1019" s="5"/>
      <c r="AE1019" s="5"/>
      <c r="AF1019" s="5"/>
      <c r="AG1019" s="5"/>
      <c r="AH1019" s="5"/>
      <c r="AI1019" s="5"/>
      <c r="AJ1019" s="5"/>
      <c r="AK1019" s="5"/>
      <c r="AL1019" s="5"/>
      <c r="AM1019" s="5"/>
      <c r="AN1019" s="5"/>
      <c r="AO1019" s="5"/>
      <c r="AP1019" s="5"/>
      <c r="AQ1019" s="5"/>
      <c r="AR1019" s="5"/>
      <c r="AS1019" s="5"/>
      <c r="AT1019" s="5"/>
      <c r="AU1019" s="130"/>
    </row>
    <row r="1020" spans="1:47" x14ac:dyDescent="0.25">
      <c r="A1020" s="5"/>
      <c r="B1020" s="5"/>
      <c r="C1020" s="5"/>
      <c r="D1020" s="5"/>
      <c r="E1020" s="5"/>
      <c r="F1020" s="5"/>
      <c r="G1020" s="5"/>
      <c r="H1020" s="5"/>
      <c r="I1020" s="5"/>
      <c r="J1020" s="5"/>
      <c r="K1020" s="5"/>
      <c r="L1020" s="5"/>
      <c r="M1020" s="5"/>
      <c r="N1020" s="5"/>
      <c r="O1020" s="5"/>
      <c r="P1020" s="5"/>
      <c r="Q1020" s="5"/>
      <c r="R1020" s="5"/>
      <c r="S1020" s="5"/>
      <c r="T1020" s="5"/>
      <c r="U1020" s="5"/>
      <c r="V1020" s="5"/>
      <c r="W1020" s="5"/>
      <c r="X1020" s="5"/>
      <c r="Y1020" s="5"/>
      <c r="Z1020" s="5"/>
      <c r="AA1020" s="5"/>
      <c r="AB1020" s="5"/>
      <c r="AC1020" s="5"/>
      <c r="AD1020" s="5"/>
      <c r="AE1020" s="5"/>
      <c r="AF1020" s="5"/>
      <c r="AG1020" s="5"/>
      <c r="AH1020" s="5"/>
      <c r="AI1020" s="5"/>
      <c r="AJ1020" s="5"/>
      <c r="AK1020" s="5"/>
      <c r="AL1020" s="5"/>
      <c r="AM1020" s="5"/>
      <c r="AN1020" s="5"/>
      <c r="AO1020" s="5"/>
      <c r="AP1020" s="5"/>
      <c r="AQ1020" s="5"/>
      <c r="AR1020" s="5"/>
      <c r="AS1020" s="5"/>
      <c r="AT1020" s="5"/>
      <c r="AU1020" s="130"/>
    </row>
    <row r="1021" spans="1:47" x14ac:dyDescent="0.25">
      <c r="A1021" s="5"/>
      <c r="B1021" s="5"/>
      <c r="C1021" s="5"/>
      <c r="D1021" s="5"/>
      <c r="E1021" s="5"/>
      <c r="F1021" s="5"/>
      <c r="G1021" s="5"/>
      <c r="H1021" s="5"/>
      <c r="I1021" s="5"/>
      <c r="J1021" s="5"/>
      <c r="K1021" s="5"/>
      <c r="L1021" s="5"/>
      <c r="M1021" s="5"/>
      <c r="N1021" s="5"/>
      <c r="O1021" s="5"/>
      <c r="P1021" s="5"/>
      <c r="Q1021" s="5"/>
      <c r="R1021" s="5"/>
      <c r="S1021" s="5"/>
      <c r="T1021" s="5"/>
      <c r="U1021" s="5"/>
      <c r="V1021" s="5"/>
      <c r="W1021" s="5"/>
      <c r="X1021" s="5"/>
      <c r="Y1021" s="5"/>
      <c r="Z1021" s="5"/>
      <c r="AA1021" s="5"/>
      <c r="AB1021" s="5"/>
      <c r="AC1021" s="5"/>
      <c r="AD1021" s="5"/>
      <c r="AE1021" s="5"/>
      <c r="AF1021" s="5"/>
      <c r="AG1021" s="5"/>
      <c r="AH1021" s="5"/>
      <c r="AI1021" s="5"/>
      <c r="AJ1021" s="5"/>
      <c r="AK1021" s="5"/>
      <c r="AL1021" s="5"/>
      <c r="AM1021" s="5"/>
      <c r="AN1021" s="5"/>
      <c r="AO1021" s="5"/>
      <c r="AP1021" s="5"/>
      <c r="AQ1021" s="5"/>
      <c r="AR1021" s="5"/>
      <c r="AS1021" s="5"/>
      <c r="AT1021" s="5"/>
      <c r="AU1021" s="130"/>
    </row>
    <row r="1022" spans="1:47" x14ac:dyDescent="0.25">
      <c r="A1022" s="5"/>
      <c r="B1022" s="5"/>
      <c r="C1022" s="5"/>
      <c r="D1022" s="5"/>
      <c r="E1022" s="5"/>
      <c r="F1022" s="5"/>
      <c r="G1022" s="5"/>
      <c r="H1022" s="5"/>
      <c r="I1022" s="5"/>
      <c r="J1022" s="5"/>
      <c r="K1022" s="5"/>
      <c r="L1022" s="5"/>
      <c r="M1022" s="5"/>
      <c r="N1022" s="5"/>
      <c r="O1022" s="5"/>
      <c r="P1022" s="5"/>
      <c r="Q1022" s="5"/>
      <c r="R1022" s="5"/>
      <c r="S1022" s="5"/>
      <c r="T1022" s="5"/>
      <c r="U1022" s="5"/>
      <c r="V1022" s="5"/>
      <c r="W1022" s="5"/>
      <c r="X1022" s="5"/>
      <c r="Y1022" s="5"/>
      <c r="Z1022" s="5"/>
      <c r="AA1022" s="5"/>
      <c r="AB1022" s="5"/>
      <c r="AC1022" s="5"/>
      <c r="AD1022" s="5"/>
      <c r="AE1022" s="5"/>
      <c r="AF1022" s="5"/>
      <c r="AG1022" s="5"/>
      <c r="AH1022" s="5"/>
      <c r="AI1022" s="5"/>
      <c r="AJ1022" s="5"/>
      <c r="AK1022" s="5"/>
      <c r="AL1022" s="5"/>
      <c r="AM1022" s="5"/>
      <c r="AN1022" s="5"/>
      <c r="AO1022" s="5"/>
      <c r="AP1022" s="5"/>
      <c r="AQ1022" s="5"/>
      <c r="AR1022" s="5"/>
      <c r="AS1022" s="5"/>
      <c r="AT1022" s="5"/>
      <c r="AU1022" s="130"/>
    </row>
    <row r="1023" spans="1:47" x14ac:dyDescent="0.25">
      <c r="A1023" s="5"/>
      <c r="B1023" s="5"/>
      <c r="C1023" s="5"/>
      <c r="D1023" s="5"/>
      <c r="E1023" s="5"/>
      <c r="F1023" s="5"/>
      <c r="G1023" s="5"/>
      <c r="H1023" s="5"/>
      <c r="I1023" s="5"/>
      <c r="J1023" s="5"/>
      <c r="K1023" s="5"/>
      <c r="L1023" s="5"/>
      <c r="M1023" s="5"/>
      <c r="N1023" s="5"/>
      <c r="O1023" s="5"/>
      <c r="P1023" s="5"/>
      <c r="Q1023" s="5"/>
      <c r="R1023" s="5"/>
      <c r="S1023" s="5"/>
      <c r="T1023" s="5"/>
      <c r="U1023" s="5"/>
      <c r="V1023" s="5"/>
      <c r="W1023" s="5"/>
      <c r="X1023" s="5"/>
      <c r="Y1023" s="5"/>
      <c r="Z1023" s="5"/>
      <c r="AA1023" s="5"/>
      <c r="AB1023" s="5"/>
      <c r="AC1023" s="5"/>
      <c r="AD1023" s="5"/>
      <c r="AE1023" s="5"/>
      <c r="AF1023" s="5"/>
      <c r="AG1023" s="5"/>
      <c r="AH1023" s="5"/>
      <c r="AI1023" s="5"/>
      <c r="AJ1023" s="5"/>
      <c r="AK1023" s="5"/>
      <c r="AL1023" s="5"/>
      <c r="AM1023" s="5"/>
      <c r="AN1023" s="5"/>
      <c r="AO1023" s="5"/>
      <c r="AP1023" s="5"/>
      <c r="AQ1023" s="5"/>
      <c r="AR1023" s="5"/>
      <c r="AS1023" s="5"/>
      <c r="AT1023" s="5"/>
      <c r="AU1023" s="130"/>
    </row>
    <row r="1024" spans="1:47" x14ac:dyDescent="0.25">
      <c r="A1024" s="5"/>
      <c r="B1024" s="5"/>
      <c r="C1024" s="5"/>
      <c r="D1024" s="5"/>
      <c r="E1024" s="5"/>
      <c r="F1024" s="5"/>
      <c r="G1024" s="5"/>
      <c r="H1024" s="5"/>
      <c r="I1024" s="5"/>
      <c r="J1024" s="5"/>
      <c r="K1024" s="5"/>
      <c r="L1024" s="5"/>
      <c r="M1024" s="5"/>
      <c r="N1024" s="5"/>
      <c r="O1024" s="5"/>
      <c r="P1024" s="5"/>
      <c r="Q1024" s="5"/>
      <c r="R1024" s="5"/>
      <c r="S1024" s="5"/>
      <c r="T1024" s="5"/>
      <c r="U1024" s="5"/>
      <c r="V1024" s="5"/>
      <c r="W1024" s="5"/>
      <c r="X1024" s="5"/>
      <c r="Y1024" s="5"/>
      <c r="Z1024" s="5"/>
      <c r="AA1024" s="5"/>
      <c r="AB1024" s="5"/>
      <c r="AC1024" s="5"/>
      <c r="AD1024" s="5"/>
      <c r="AE1024" s="5"/>
      <c r="AF1024" s="5"/>
      <c r="AG1024" s="5"/>
      <c r="AH1024" s="5"/>
      <c r="AI1024" s="5"/>
      <c r="AJ1024" s="5"/>
      <c r="AK1024" s="5"/>
      <c r="AL1024" s="5"/>
      <c r="AM1024" s="5"/>
      <c r="AN1024" s="5"/>
      <c r="AO1024" s="5"/>
      <c r="AP1024" s="5"/>
      <c r="AQ1024" s="5"/>
      <c r="AR1024" s="5"/>
      <c r="AS1024" s="5"/>
      <c r="AT1024" s="5"/>
      <c r="AU1024" s="130"/>
    </row>
    <row r="1025" spans="1:47" x14ac:dyDescent="0.25">
      <c r="A1025" s="5"/>
      <c r="B1025" s="5"/>
      <c r="C1025" s="5"/>
      <c r="D1025" s="5"/>
      <c r="E1025" s="5"/>
      <c r="F1025" s="5"/>
      <c r="G1025" s="5"/>
      <c r="H1025" s="5"/>
      <c r="I1025" s="5"/>
      <c r="J1025" s="5"/>
      <c r="K1025" s="5"/>
      <c r="L1025" s="5"/>
      <c r="M1025" s="5"/>
      <c r="N1025" s="5"/>
      <c r="O1025" s="5"/>
      <c r="P1025" s="5"/>
      <c r="Q1025" s="5"/>
      <c r="R1025" s="5"/>
      <c r="S1025" s="5"/>
      <c r="T1025" s="5"/>
      <c r="U1025" s="5"/>
      <c r="V1025" s="5"/>
      <c r="W1025" s="5"/>
      <c r="X1025" s="5"/>
      <c r="Y1025" s="5"/>
      <c r="Z1025" s="5"/>
      <c r="AA1025" s="5"/>
      <c r="AB1025" s="5"/>
      <c r="AC1025" s="5"/>
      <c r="AD1025" s="5"/>
      <c r="AE1025" s="5"/>
      <c r="AF1025" s="5"/>
      <c r="AG1025" s="5"/>
      <c r="AH1025" s="5"/>
      <c r="AI1025" s="5"/>
      <c r="AJ1025" s="5"/>
      <c r="AK1025" s="5"/>
      <c r="AL1025" s="5"/>
      <c r="AM1025" s="5"/>
      <c r="AN1025" s="5"/>
      <c r="AO1025" s="5"/>
      <c r="AP1025" s="5"/>
      <c r="AQ1025" s="5"/>
      <c r="AR1025" s="5"/>
      <c r="AS1025" s="5"/>
      <c r="AT1025" s="5"/>
      <c r="AU1025" s="130"/>
    </row>
    <row r="1026" spans="1:47" x14ac:dyDescent="0.25">
      <c r="A1026" s="5"/>
      <c r="B1026" s="5"/>
      <c r="C1026" s="5"/>
      <c r="D1026" s="5"/>
      <c r="E1026" s="5"/>
      <c r="F1026" s="5"/>
      <c r="G1026" s="5"/>
      <c r="H1026" s="5"/>
      <c r="I1026" s="5"/>
      <c r="J1026" s="5"/>
      <c r="K1026" s="5"/>
      <c r="L1026" s="5"/>
      <c r="M1026" s="5"/>
      <c r="N1026" s="5"/>
      <c r="O1026" s="5"/>
      <c r="P1026" s="5"/>
      <c r="Q1026" s="5"/>
      <c r="R1026" s="5"/>
      <c r="S1026" s="5"/>
      <c r="T1026" s="5"/>
      <c r="U1026" s="5"/>
      <c r="V1026" s="5"/>
      <c r="W1026" s="5"/>
      <c r="X1026" s="5"/>
      <c r="Y1026" s="5"/>
      <c r="Z1026" s="5"/>
      <c r="AA1026" s="5"/>
      <c r="AB1026" s="5"/>
      <c r="AC1026" s="5"/>
      <c r="AD1026" s="5"/>
      <c r="AE1026" s="5"/>
      <c r="AF1026" s="5"/>
      <c r="AG1026" s="5"/>
      <c r="AH1026" s="5"/>
      <c r="AI1026" s="5"/>
      <c r="AJ1026" s="5"/>
      <c r="AK1026" s="5"/>
      <c r="AL1026" s="5"/>
      <c r="AM1026" s="5"/>
      <c r="AN1026" s="5"/>
      <c r="AO1026" s="5"/>
      <c r="AP1026" s="5"/>
      <c r="AQ1026" s="5"/>
      <c r="AR1026" s="5"/>
      <c r="AS1026" s="5"/>
      <c r="AT1026" s="5"/>
      <c r="AU1026" s="130"/>
    </row>
    <row r="1027" spans="1:47" x14ac:dyDescent="0.25">
      <c r="A1027" s="5"/>
      <c r="B1027" s="5"/>
      <c r="C1027" s="5"/>
      <c r="D1027" s="5"/>
      <c r="E1027" s="5"/>
      <c r="F1027" s="5"/>
      <c r="G1027" s="5"/>
      <c r="H1027" s="5"/>
      <c r="I1027" s="5"/>
      <c r="J1027" s="5"/>
      <c r="K1027" s="5"/>
      <c r="L1027" s="5"/>
      <c r="M1027" s="5"/>
      <c r="N1027" s="5"/>
      <c r="O1027" s="5"/>
      <c r="P1027" s="5"/>
      <c r="Q1027" s="5"/>
      <c r="R1027" s="5"/>
      <c r="S1027" s="5"/>
      <c r="T1027" s="5"/>
      <c r="U1027" s="5"/>
      <c r="V1027" s="5"/>
      <c r="W1027" s="5"/>
      <c r="X1027" s="5"/>
      <c r="Y1027" s="5"/>
      <c r="Z1027" s="5"/>
      <c r="AA1027" s="5"/>
      <c r="AB1027" s="5"/>
      <c r="AC1027" s="5"/>
      <c r="AD1027" s="5"/>
      <c r="AE1027" s="5"/>
      <c r="AF1027" s="5"/>
      <c r="AG1027" s="5"/>
      <c r="AH1027" s="5"/>
      <c r="AI1027" s="5"/>
      <c r="AJ1027" s="5"/>
      <c r="AK1027" s="5"/>
      <c r="AL1027" s="5"/>
      <c r="AM1027" s="5"/>
      <c r="AN1027" s="5"/>
      <c r="AO1027" s="5"/>
      <c r="AP1027" s="5"/>
      <c r="AQ1027" s="5"/>
      <c r="AR1027" s="5"/>
      <c r="AS1027" s="5"/>
      <c r="AT1027" s="5"/>
      <c r="AU1027" s="130"/>
    </row>
    <row r="1028" spans="1:47" x14ac:dyDescent="0.25">
      <c r="A1028" s="5"/>
      <c r="B1028" s="5"/>
      <c r="C1028" s="5"/>
      <c r="D1028" s="5"/>
      <c r="E1028" s="5"/>
      <c r="F1028" s="5"/>
      <c r="G1028" s="5"/>
      <c r="H1028" s="5"/>
      <c r="I1028" s="5"/>
      <c r="J1028" s="5"/>
      <c r="K1028" s="5"/>
      <c r="L1028" s="5"/>
      <c r="M1028" s="5"/>
      <c r="N1028" s="5"/>
      <c r="O1028" s="5"/>
      <c r="P1028" s="5"/>
      <c r="Q1028" s="5"/>
      <c r="R1028" s="5"/>
      <c r="S1028" s="5"/>
      <c r="T1028" s="5"/>
      <c r="U1028" s="5"/>
      <c r="V1028" s="5"/>
      <c r="W1028" s="5"/>
      <c r="X1028" s="5"/>
      <c r="Y1028" s="5"/>
      <c r="Z1028" s="5"/>
      <c r="AA1028" s="5"/>
      <c r="AB1028" s="5"/>
      <c r="AC1028" s="5"/>
      <c r="AD1028" s="5"/>
      <c r="AE1028" s="5"/>
      <c r="AF1028" s="5"/>
      <c r="AG1028" s="5"/>
      <c r="AH1028" s="5"/>
      <c r="AI1028" s="5"/>
      <c r="AJ1028" s="5"/>
      <c r="AK1028" s="5"/>
      <c r="AL1028" s="5"/>
      <c r="AM1028" s="5"/>
      <c r="AN1028" s="5"/>
      <c r="AO1028" s="5"/>
      <c r="AP1028" s="5"/>
      <c r="AQ1028" s="5"/>
      <c r="AR1028" s="5"/>
      <c r="AS1028" s="5"/>
      <c r="AT1028" s="5"/>
      <c r="AU1028" s="130"/>
    </row>
    <row r="1029" spans="1:47" x14ac:dyDescent="0.25">
      <c r="A1029" s="5"/>
      <c r="B1029" s="5"/>
      <c r="C1029" s="5"/>
      <c r="D1029" s="5"/>
      <c r="E1029" s="5"/>
      <c r="F1029" s="5"/>
      <c r="G1029" s="5"/>
      <c r="H1029" s="5"/>
      <c r="I1029" s="5"/>
      <c r="J1029" s="5"/>
      <c r="K1029" s="5"/>
      <c r="L1029" s="5"/>
      <c r="M1029" s="5"/>
      <c r="N1029" s="5"/>
      <c r="O1029" s="5"/>
      <c r="P1029" s="5"/>
      <c r="Q1029" s="5"/>
      <c r="R1029" s="5"/>
      <c r="S1029" s="5"/>
      <c r="T1029" s="5"/>
      <c r="U1029" s="5"/>
      <c r="V1029" s="5"/>
      <c r="W1029" s="5"/>
      <c r="X1029" s="5"/>
      <c r="Y1029" s="5"/>
      <c r="Z1029" s="5"/>
      <c r="AA1029" s="5"/>
      <c r="AB1029" s="5"/>
      <c r="AC1029" s="5"/>
      <c r="AD1029" s="5"/>
      <c r="AE1029" s="5"/>
      <c r="AF1029" s="5"/>
      <c r="AG1029" s="5"/>
      <c r="AH1029" s="5"/>
      <c r="AI1029" s="5"/>
      <c r="AJ1029" s="5"/>
      <c r="AK1029" s="5"/>
      <c r="AL1029" s="5"/>
      <c r="AM1029" s="5"/>
      <c r="AN1029" s="5"/>
      <c r="AO1029" s="5"/>
      <c r="AP1029" s="5"/>
      <c r="AQ1029" s="5"/>
      <c r="AR1029" s="5"/>
      <c r="AS1029" s="5"/>
      <c r="AT1029" s="5"/>
      <c r="AU1029" s="130"/>
    </row>
    <row r="1030" spans="1:47" x14ac:dyDescent="0.25">
      <c r="A1030" s="5"/>
      <c r="B1030" s="5"/>
      <c r="C1030" s="5"/>
      <c r="D1030" s="5"/>
      <c r="E1030" s="5"/>
      <c r="F1030" s="5"/>
      <c r="G1030" s="5"/>
      <c r="H1030" s="5"/>
      <c r="I1030" s="5"/>
      <c r="J1030" s="5"/>
      <c r="K1030" s="5"/>
      <c r="L1030" s="5"/>
      <c r="M1030" s="5"/>
      <c r="N1030" s="5"/>
      <c r="O1030" s="5"/>
      <c r="P1030" s="5"/>
      <c r="Q1030" s="5"/>
      <c r="R1030" s="5"/>
      <c r="S1030" s="5"/>
      <c r="T1030" s="5"/>
      <c r="U1030" s="5"/>
      <c r="V1030" s="5"/>
      <c r="W1030" s="5"/>
      <c r="X1030" s="5"/>
      <c r="Y1030" s="5"/>
      <c r="Z1030" s="5"/>
      <c r="AA1030" s="5"/>
      <c r="AB1030" s="5"/>
      <c r="AC1030" s="5"/>
      <c r="AD1030" s="5"/>
      <c r="AE1030" s="5"/>
      <c r="AF1030" s="5"/>
      <c r="AG1030" s="5"/>
      <c r="AH1030" s="5"/>
      <c r="AI1030" s="5"/>
      <c r="AJ1030" s="5"/>
      <c r="AK1030" s="5"/>
      <c r="AL1030" s="5"/>
      <c r="AM1030" s="5"/>
      <c r="AN1030" s="5"/>
      <c r="AO1030" s="5"/>
      <c r="AP1030" s="5"/>
      <c r="AQ1030" s="5"/>
      <c r="AR1030" s="5"/>
      <c r="AS1030" s="5"/>
      <c r="AT1030" s="5"/>
      <c r="AU1030" s="130"/>
    </row>
    <row r="1031" spans="1:47" x14ac:dyDescent="0.25">
      <c r="A1031" s="5"/>
      <c r="B1031" s="5"/>
      <c r="C1031" s="5"/>
      <c r="D1031" s="5"/>
      <c r="E1031" s="5"/>
      <c r="F1031" s="5"/>
      <c r="G1031" s="5"/>
      <c r="H1031" s="5"/>
      <c r="I1031" s="5"/>
      <c r="J1031" s="5"/>
      <c r="K1031" s="5"/>
      <c r="L1031" s="5"/>
      <c r="M1031" s="5"/>
      <c r="N1031" s="5"/>
      <c r="O1031" s="5"/>
      <c r="P1031" s="5"/>
      <c r="Q1031" s="5"/>
      <c r="R1031" s="5"/>
      <c r="S1031" s="5"/>
      <c r="T1031" s="5"/>
      <c r="U1031" s="5"/>
      <c r="V1031" s="5"/>
      <c r="W1031" s="5"/>
      <c r="X1031" s="5"/>
      <c r="Y1031" s="5"/>
      <c r="Z1031" s="5"/>
      <c r="AA1031" s="5"/>
      <c r="AB1031" s="5"/>
      <c r="AC1031" s="5"/>
      <c r="AD1031" s="5"/>
      <c r="AE1031" s="5"/>
      <c r="AF1031" s="5"/>
      <c r="AG1031" s="5"/>
      <c r="AH1031" s="5"/>
      <c r="AI1031" s="5"/>
      <c r="AJ1031" s="5"/>
      <c r="AK1031" s="5"/>
      <c r="AL1031" s="5"/>
      <c r="AM1031" s="5"/>
      <c r="AN1031" s="5"/>
      <c r="AO1031" s="5"/>
      <c r="AP1031" s="5"/>
      <c r="AQ1031" s="5"/>
      <c r="AR1031" s="5"/>
      <c r="AS1031" s="5"/>
      <c r="AT1031" s="5"/>
      <c r="AU1031" s="130"/>
    </row>
    <row r="1032" spans="1:47" x14ac:dyDescent="0.25">
      <c r="A1032" s="5"/>
      <c r="B1032" s="5"/>
      <c r="C1032" s="5"/>
      <c r="D1032" s="5"/>
      <c r="E1032" s="5"/>
      <c r="F1032" s="5"/>
      <c r="G1032" s="5"/>
      <c r="H1032" s="5"/>
      <c r="I1032" s="5"/>
      <c r="J1032" s="5"/>
      <c r="K1032" s="5"/>
      <c r="L1032" s="5"/>
      <c r="M1032" s="5"/>
      <c r="N1032" s="5"/>
      <c r="O1032" s="5"/>
      <c r="P1032" s="5"/>
      <c r="Q1032" s="5"/>
      <c r="R1032" s="5"/>
      <c r="S1032" s="5"/>
      <c r="T1032" s="5"/>
      <c r="U1032" s="5"/>
      <c r="V1032" s="5"/>
      <c r="W1032" s="5"/>
      <c r="X1032" s="5"/>
      <c r="Y1032" s="5"/>
      <c r="Z1032" s="5"/>
      <c r="AA1032" s="5"/>
      <c r="AB1032" s="5"/>
      <c r="AC1032" s="5"/>
      <c r="AD1032" s="5"/>
      <c r="AE1032" s="5"/>
      <c r="AF1032" s="5"/>
      <c r="AG1032" s="5"/>
      <c r="AH1032" s="5"/>
      <c r="AI1032" s="5"/>
      <c r="AJ1032" s="5"/>
      <c r="AK1032" s="5"/>
      <c r="AL1032" s="5"/>
      <c r="AM1032" s="5"/>
      <c r="AN1032" s="5"/>
      <c r="AO1032" s="5"/>
      <c r="AP1032" s="5"/>
      <c r="AQ1032" s="5"/>
      <c r="AR1032" s="5"/>
      <c r="AS1032" s="5"/>
      <c r="AT1032" s="5"/>
      <c r="AU1032" s="130"/>
    </row>
    <row r="1033" spans="1:47" x14ac:dyDescent="0.25">
      <c r="A1033" s="5"/>
      <c r="B1033" s="5"/>
      <c r="C1033" s="5"/>
      <c r="D1033" s="5"/>
      <c r="E1033" s="5"/>
      <c r="F1033" s="5"/>
      <c r="G1033" s="5"/>
      <c r="H1033" s="5"/>
      <c r="I1033" s="5"/>
      <c r="J1033" s="5"/>
      <c r="K1033" s="5"/>
      <c r="L1033" s="5"/>
      <c r="M1033" s="5"/>
      <c r="N1033" s="5"/>
      <c r="O1033" s="5"/>
      <c r="P1033" s="5"/>
      <c r="Q1033" s="5"/>
      <c r="R1033" s="5"/>
      <c r="S1033" s="5"/>
      <c r="T1033" s="5"/>
      <c r="U1033" s="5"/>
      <c r="V1033" s="5"/>
      <c r="W1033" s="5"/>
      <c r="X1033" s="5"/>
      <c r="Y1033" s="5"/>
      <c r="Z1033" s="5"/>
      <c r="AA1033" s="5"/>
      <c r="AB1033" s="5"/>
      <c r="AC1033" s="5"/>
      <c r="AD1033" s="5"/>
      <c r="AE1033" s="5"/>
      <c r="AF1033" s="5"/>
      <c r="AG1033" s="5"/>
      <c r="AH1033" s="5"/>
      <c r="AI1033" s="5"/>
      <c r="AJ1033" s="5"/>
      <c r="AK1033" s="5"/>
      <c r="AL1033" s="5"/>
      <c r="AM1033" s="5"/>
      <c r="AN1033" s="5"/>
      <c r="AO1033" s="5"/>
      <c r="AP1033" s="5"/>
      <c r="AQ1033" s="5"/>
      <c r="AR1033" s="5"/>
      <c r="AS1033" s="5"/>
      <c r="AT1033" s="5"/>
      <c r="AU1033" s="130"/>
    </row>
    <row r="1034" spans="1:47" x14ac:dyDescent="0.25">
      <c r="A1034" s="5"/>
      <c r="B1034" s="5"/>
      <c r="C1034" s="5"/>
      <c r="D1034" s="5"/>
      <c r="E1034" s="5"/>
      <c r="F1034" s="5"/>
      <c r="G1034" s="5"/>
      <c r="H1034" s="5"/>
      <c r="I1034" s="5"/>
      <c r="J1034" s="5"/>
      <c r="K1034" s="5"/>
      <c r="L1034" s="5"/>
      <c r="M1034" s="5"/>
      <c r="N1034" s="5"/>
      <c r="O1034" s="5"/>
      <c r="P1034" s="5"/>
      <c r="Q1034" s="5"/>
      <c r="R1034" s="5"/>
      <c r="S1034" s="5"/>
      <c r="T1034" s="5"/>
      <c r="U1034" s="5"/>
      <c r="V1034" s="5"/>
      <c r="W1034" s="5"/>
      <c r="X1034" s="5"/>
      <c r="Y1034" s="5"/>
      <c r="Z1034" s="5"/>
      <c r="AA1034" s="5"/>
      <c r="AB1034" s="5"/>
      <c r="AC1034" s="5"/>
      <c r="AD1034" s="5"/>
      <c r="AE1034" s="5"/>
      <c r="AF1034" s="5"/>
      <c r="AG1034" s="5"/>
      <c r="AH1034" s="5"/>
      <c r="AI1034" s="5"/>
      <c r="AJ1034" s="5"/>
      <c r="AK1034" s="5"/>
      <c r="AL1034" s="5"/>
      <c r="AM1034" s="5"/>
      <c r="AN1034" s="5"/>
      <c r="AO1034" s="5"/>
      <c r="AP1034" s="5"/>
      <c r="AQ1034" s="5"/>
      <c r="AR1034" s="5"/>
      <c r="AS1034" s="5"/>
      <c r="AT1034" s="5"/>
      <c r="AU1034" s="130"/>
    </row>
    <row r="1035" spans="1:47" x14ac:dyDescent="0.25">
      <c r="A1035" s="5"/>
      <c r="B1035" s="5"/>
      <c r="C1035" s="5"/>
      <c r="D1035" s="5"/>
      <c r="E1035" s="5"/>
      <c r="F1035" s="5"/>
      <c r="G1035" s="5"/>
      <c r="H1035" s="5"/>
      <c r="I1035" s="5"/>
      <c r="J1035" s="5"/>
      <c r="K1035" s="5"/>
      <c r="L1035" s="5"/>
      <c r="M1035" s="5"/>
      <c r="N1035" s="5"/>
      <c r="O1035" s="5"/>
      <c r="P1035" s="5"/>
      <c r="Q1035" s="5"/>
      <c r="R1035" s="5"/>
      <c r="S1035" s="5"/>
      <c r="T1035" s="5"/>
      <c r="U1035" s="5"/>
      <c r="V1035" s="5"/>
      <c r="W1035" s="5"/>
      <c r="X1035" s="5"/>
      <c r="Y1035" s="5"/>
      <c r="Z1035" s="5"/>
      <c r="AA1035" s="5"/>
      <c r="AB1035" s="5"/>
      <c r="AC1035" s="5"/>
      <c r="AD1035" s="5"/>
      <c r="AE1035" s="5"/>
      <c r="AF1035" s="5"/>
      <c r="AG1035" s="5"/>
      <c r="AH1035" s="5"/>
      <c r="AI1035" s="5"/>
      <c r="AJ1035" s="5"/>
      <c r="AK1035" s="5"/>
      <c r="AL1035" s="5"/>
      <c r="AM1035" s="5"/>
      <c r="AN1035" s="5"/>
      <c r="AO1035" s="5"/>
      <c r="AP1035" s="5"/>
      <c r="AQ1035" s="5"/>
      <c r="AR1035" s="5"/>
      <c r="AS1035" s="5"/>
      <c r="AT1035" s="5"/>
      <c r="AU1035" s="130"/>
    </row>
    <row r="1036" spans="1:47" x14ac:dyDescent="0.25">
      <c r="A1036" s="5"/>
      <c r="B1036" s="5"/>
      <c r="C1036" s="5"/>
      <c r="D1036" s="5"/>
      <c r="E1036" s="5"/>
      <c r="F1036" s="5"/>
      <c r="G1036" s="5"/>
      <c r="H1036" s="5"/>
      <c r="I1036" s="5"/>
      <c r="J1036" s="5"/>
      <c r="K1036" s="5"/>
      <c r="L1036" s="5"/>
      <c r="M1036" s="5"/>
      <c r="N1036" s="5"/>
      <c r="O1036" s="5"/>
      <c r="P1036" s="5"/>
      <c r="Q1036" s="5"/>
      <c r="R1036" s="5"/>
      <c r="S1036" s="5"/>
      <c r="T1036" s="5"/>
      <c r="U1036" s="5"/>
      <c r="V1036" s="5"/>
      <c r="W1036" s="5"/>
      <c r="X1036" s="5"/>
      <c r="Y1036" s="5"/>
      <c r="Z1036" s="5"/>
      <c r="AA1036" s="5"/>
      <c r="AB1036" s="5"/>
      <c r="AC1036" s="5"/>
      <c r="AD1036" s="5"/>
      <c r="AE1036" s="5"/>
      <c r="AF1036" s="5"/>
      <c r="AG1036" s="5"/>
      <c r="AH1036" s="5"/>
      <c r="AI1036" s="5"/>
      <c r="AJ1036" s="5"/>
      <c r="AK1036" s="5"/>
      <c r="AL1036" s="5"/>
      <c r="AM1036" s="5"/>
      <c r="AN1036" s="5"/>
      <c r="AO1036" s="5"/>
      <c r="AP1036" s="5"/>
      <c r="AQ1036" s="5"/>
      <c r="AR1036" s="5"/>
      <c r="AS1036" s="5"/>
      <c r="AT1036" s="5"/>
      <c r="AU1036" s="130"/>
    </row>
    <row r="1037" spans="1:47" x14ac:dyDescent="0.25">
      <c r="A1037" s="5"/>
      <c r="B1037" s="5"/>
      <c r="C1037" s="5"/>
      <c r="D1037" s="5"/>
      <c r="E1037" s="5"/>
      <c r="F1037" s="5"/>
      <c r="G1037" s="5"/>
      <c r="H1037" s="5"/>
      <c r="I1037" s="5"/>
      <c r="J1037" s="5"/>
      <c r="K1037" s="5"/>
      <c r="L1037" s="5"/>
      <c r="M1037" s="5"/>
      <c r="N1037" s="5"/>
      <c r="O1037" s="5"/>
      <c r="P1037" s="5"/>
      <c r="Q1037" s="5"/>
      <c r="R1037" s="5"/>
      <c r="S1037" s="5"/>
      <c r="T1037" s="5"/>
      <c r="U1037" s="5"/>
      <c r="V1037" s="5"/>
      <c r="W1037" s="5"/>
      <c r="X1037" s="5"/>
      <c r="Y1037" s="5"/>
      <c r="Z1037" s="5"/>
      <c r="AA1037" s="5"/>
      <c r="AB1037" s="5"/>
      <c r="AC1037" s="5"/>
      <c r="AD1037" s="5"/>
      <c r="AE1037" s="5"/>
      <c r="AF1037" s="5"/>
      <c r="AG1037" s="5"/>
      <c r="AH1037" s="5"/>
      <c r="AI1037" s="5"/>
      <c r="AJ1037" s="5"/>
      <c r="AK1037" s="5"/>
      <c r="AL1037" s="5"/>
      <c r="AM1037" s="5"/>
      <c r="AN1037" s="5"/>
      <c r="AO1037" s="5"/>
      <c r="AP1037" s="5"/>
      <c r="AQ1037" s="5"/>
      <c r="AR1037" s="5"/>
      <c r="AS1037" s="5"/>
      <c r="AT1037" s="5"/>
      <c r="AU1037" s="130"/>
    </row>
    <row r="1038" spans="1:47" x14ac:dyDescent="0.25">
      <c r="A1038" s="5"/>
      <c r="B1038" s="5"/>
      <c r="C1038" s="5"/>
      <c r="D1038" s="5"/>
      <c r="E1038" s="5"/>
      <c r="F1038" s="5"/>
      <c r="G1038" s="5"/>
      <c r="H1038" s="5"/>
      <c r="I1038" s="5"/>
      <c r="J1038" s="5"/>
      <c r="K1038" s="5"/>
      <c r="L1038" s="5"/>
      <c r="M1038" s="5"/>
      <c r="N1038" s="5"/>
      <c r="O1038" s="5"/>
      <c r="P1038" s="5"/>
      <c r="Q1038" s="5"/>
      <c r="R1038" s="5"/>
      <c r="S1038" s="5"/>
      <c r="T1038" s="5"/>
      <c r="U1038" s="5"/>
      <c r="V1038" s="5"/>
      <c r="W1038" s="5"/>
      <c r="X1038" s="5"/>
      <c r="Y1038" s="5"/>
      <c r="Z1038" s="5"/>
      <c r="AA1038" s="5"/>
      <c r="AB1038" s="5"/>
      <c r="AC1038" s="5"/>
      <c r="AD1038" s="5"/>
      <c r="AE1038" s="5"/>
      <c r="AF1038" s="5"/>
      <c r="AG1038" s="5"/>
      <c r="AH1038" s="5"/>
      <c r="AI1038" s="5"/>
      <c r="AJ1038" s="5"/>
      <c r="AK1038" s="5"/>
      <c r="AL1038" s="5"/>
      <c r="AM1038" s="5"/>
      <c r="AN1038" s="5"/>
      <c r="AO1038" s="5"/>
      <c r="AP1038" s="5"/>
      <c r="AQ1038" s="5"/>
      <c r="AR1038" s="5"/>
      <c r="AS1038" s="5"/>
      <c r="AT1038" s="5"/>
      <c r="AU1038" s="130"/>
    </row>
    <row r="1039" spans="1:47" x14ac:dyDescent="0.25">
      <c r="A1039" s="5"/>
      <c r="B1039" s="5"/>
      <c r="C1039" s="5"/>
      <c r="D1039" s="5"/>
      <c r="E1039" s="5"/>
      <c r="F1039" s="5"/>
      <c r="G1039" s="5"/>
      <c r="H1039" s="5"/>
      <c r="I1039" s="5"/>
      <c r="J1039" s="5"/>
      <c r="K1039" s="5"/>
      <c r="L1039" s="5"/>
      <c r="M1039" s="5"/>
      <c r="N1039" s="5"/>
      <c r="O1039" s="5"/>
      <c r="P1039" s="5"/>
      <c r="Q1039" s="5"/>
      <c r="R1039" s="5"/>
      <c r="S1039" s="5"/>
      <c r="T1039" s="5"/>
      <c r="U1039" s="5"/>
      <c r="V1039" s="5"/>
      <c r="W1039" s="5"/>
      <c r="X1039" s="5"/>
      <c r="Y1039" s="5"/>
      <c r="Z1039" s="5"/>
      <c r="AA1039" s="5"/>
      <c r="AB1039" s="5"/>
      <c r="AC1039" s="5"/>
      <c r="AD1039" s="5"/>
      <c r="AE1039" s="5"/>
      <c r="AF1039" s="5"/>
      <c r="AG1039" s="5"/>
      <c r="AH1039" s="5"/>
      <c r="AI1039" s="5"/>
      <c r="AJ1039" s="5"/>
      <c r="AK1039" s="5"/>
      <c r="AL1039" s="5"/>
      <c r="AM1039" s="5"/>
      <c r="AN1039" s="5"/>
      <c r="AO1039" s="5"/>
      <c r="AP1039" s="5"/>
      <c r="AQ1039" s="5"/>
      <c r="AR1039" s="5"/>
      <c r="AS1039" s="5"/>
      <c r="AT1039" s="5"/>
      <c r="AU1039" s="130"/>
    </row>
    <row r="1040" spans="1:47" x14ac:dyDescent="0.25">
      <c r="A1040" s="5"/>
      <c r="B1040" s="5"/>
      <c r="C1040" s="5"/>
      <c r="D1040" s="5"/>
      <c r="E1040" s="5"/>
      <c r="F1040" s="5"/>
      <c r="G1040" s="5"/>
      <c r="H1040" s="5"/>
      <c r="I1040" s="5"/>
      <c r="J1040" s="5"/>
      <c r="K1040" s="5"/>
      <c r="L1040" s="5"/>
      <c r="M1040" s="5"/>
      <c r="N1040" s="5"/>
      <c r="O1040" s="5"/>
      <c r="P1040" s="5"/>
      <c r="Q1040" s="5"/>
      <c r="R1040" s="5"/>
      <c r="S1040" s="5"/>
      <c r="T1040" s="5"/>
      <c r="U1040" s="5"/>
      <c r="V1040" s="5"/>
      <c r="W1040" s="5"/>
      <c r="X1040" s="5"/>
      <c r="Y1040" s="5"/>
      <c r="Z1040" s="5"/>
      <c r="AA1040" s="5"/>
      <c r="AB1040" s="5"/>
      <c r="AC1040" s="5"/>
      <c r="AD1040" s="5"/>
      <c r="AE1040" s="5"/>
      <c r="AF1040" s="5"/>
      <c r="AG1040" s="5"/>
      <c r="AH1040" s="5"/>
      <c r="AI1040" s="5"/>
      <c r="AJ1040" s="5"/>
      <c r="AK1040" s="5"/>
      <c r="AL1040" s="5"/>
      <c r="AM1040" s="5"/>
      <c r="AN1040" s="5"/>
      <c r="AO1040" s="5"/>
      <c r="AP1040" s="5"/>
      <c r="AQ1040" s="5"/>
      <c r="AR1040" s="5"/>
      <c r="AS1040" s="5"/>
      <c r="AT1040" s="5"/>
      <c r="AU1040" s="130"/>
    </row>
    <row r="1041" spans="1:47" x14ac:dyDescent="0.25">
      <c r="A1041" s="5"/>
      <c r="B1041" s="5"/>
      <c r="C1041" s="5"/>
      <c r="D1041" s="5"/>
      <c r="E1041" s="5"/>
      <c r="F1041" s="5"/>
      <c r="G1041" s="5"/>
      <c r="H1041" s="5"/>
      <c r="I1041" s="5"/>
      <c r="J1041" s="5"/>
      <c r="K1041" s="5"/>
      <c r="L1041" s="5"/>
      <c r="M1041" s="5"/>
      <c r="N1041" s="5"/>
      <c r="O1041" s="5"/>
      <c r="P1041" s="5"/>
      <c r="Q1041" s="5"/>
      <c r="R1041" s="5"/>
      <c r="S1041" s="5"/>
      <c r="T1041" s="5"/>
      <c r="U1041" s="5"/>
      <c r="V1041" s="5"/>
      <c r="W1041" s="5"/>
      <c r="X1041" s="5"/>
      <c r="Y1041" s="5"/>
      <c r="Z1041" s="5"/>
      <c r="AA1041" s="5"/>
      <c r="AB1041" s="5"/>
      <c r="AC1041" s="5"/>
      <c r="AD1041" s="5"/>
      <c r="AE1041" s="5"/>
      <c r="AF1041" s="5"/>
      <c r="AG1041" s="5"/>
      <c r="AH1041" s="5"/>
      <c r="AI1041" s="5"/>
      <c r="AJ1041" s="5"/>
      <c r="AK1041" s="5"/>
      <c r="AL1041" s="5"/>
      <c r="AM1041" s="5"/>
      <c r="AN1041" s="5"/>
      <c r="AO1041" s="5"/>
      <c r="AP1041" s="5"/>
      <c r="AQ1041" s="5"/>
      <c r="AR1041" s="5"/>
      <c r="AS1041" s="5"/>
      <c r="AT1041" s="5"/>
      <c r="AU1041" s="130"/>
    </row>
    <row r="1042" spans="1:47" x14ac:dyDescent="0.25">
      <c r="A1042" s="5"/>
      <c r="B1042" s="5"/>
      <c r="C1042" s="5"/>
      <c r="D1042" s="5"/>
      <c r="E1042" s="5"/>
      <c r="F1042" s="5"/>
      <c r="G1042" s="5"/>
      <c r="H1042" s="5"/>
      <c r="I1042" s="5"/>
      <c r="J1042" s="5"/>
      <c r="K1042" s="5"/>
      <c r="L1042" s="5"/>
      <c r="M1042" s="5"/>
      <c r="N1042" s="5"/>
      <c r="O1042" s="5"/>
      <c r="P1042" s="5"/>
      <c r="Q1042" s="5"/>
      <c r="R1042" s="5"/>
      <c r="S1042" s="5"/>
      <c r="T1042" s="5"/>
      <c r="U1042" s="5"/>
      <c r="V1042" s="5"/>
      <c r="W1042" s="5"/>
      <c r="X1042" s="5"/>
      <c r="Y1042" s="5"/>
      <c r="Z1042" s="5"/>
      <c r="AA1042" s="5"/>
      <c r="AB1042" s="5"/>
      <c r="AC1042" s="5"/>
      <c r="AD1042" s="5"/>
      <c r="AE1042" s="5"/>
      <c r="AF1042" s="5"/>
      <c r="AG1042" s="5"/>
      <c r="AH1042" s="5"/>
      <c r="AI1042" s="5"/>
      <c r="AJ1042" s="5"/>
      <c r="AK1042" s="5"/>
      <c r="AL1042" s="5"/>
      <c r="AM1042" s="5"/>
      <c r="AN1042" s="5"/>
      <c r="AO1042" s="5"/>
      <c r="AP1042" s="5"/>
      <c r="AQ1042" s="5"/>
      <c r="AR1042" s="5"/>
      <c r="AS1042" s="5"/>
      <c r="AT1042" s="5"/>
      <c r="AU1042" s="130"/>
    </row>
    <row r="1043" spans="1:47" x14ac:dyDescent="0.25">
      <c r="A1043" s="5"/>
      <c r="B1043" s="5"/>
      <c r="C1043" s="5"/>
      <c r="D1043" s="5"/>
      <c r="E1043" s="5"/>
      <c r="F1043" s="5"/>
      <c r="G1043" s="5"/>
      <c r="H1043" s="5"/>
      <c r="I1043" s="5"/>
      <c r="J1043" s="5"/>
      <c r="K1043" s="5"/>
      <c r="L1043" s="5"/>
      <c r="M1043" s="5"/>
      <c r="N1043" s="5"/>
      <c r="O1043" s="5"/>
      <c r="P1043" s="5"/>
      <c r="Q1043" s="5"/>
      <c r="R1043" s="5"/>
      <c r="S1043" s="5"/>
      <c r="T1043" s="5"/>
      <c r="U1043" s="5"/>
      <c r="V1043" s="5"/>
      <c r="W1043" s="5"/>
      <c r="X1043" s="5"/>
      <c r="Y1043" s="5"/>
      <c r="Z1043" s="5"/>
      <c r="AA1043" s="5"/>
      <c r="AB1043" s="5"/>
      <c r="AC1043" s="5"/>
      <c r="AD1043" s="5"/>
      <c r="AE1043" s="5"/>
      <c r="AF1043" s="5"/>
      <c r="AG1043" s="5"/>
      <c r="AH1043" s="5"/>
      <c r="AI1043" s="5"/>
      <c r="AJ1043" s="5"/>
      <c r="AK1043" s="5"/>
      <c r="AL1043" s="5"/>
      <c r="AM1043" s="5"/>
      <c r="AN1043" s="5"/>
      <c r="AO1043" s="5"/>
      <c r="AP1043" s="5"/>
      <c r="AQ1043" s="5"/>
      <c r="AR1043" s="5"/>
      <c r="AS1043" s="5"/>
      <c r="AT1043" s="5"/>
      <c r="AU1043" s="130"/>
    </row>
    <row r="1044" spans="1:47" x14ac:dyDescent="0.25">
      <c r="A1044" s="5"/>
      <c r="B1044" s="5"/>
      <c r="C1044" s="5"/>
      <c r="D1044" s="5"/>
      <c r="E1044" s="5"/>
      <c r="F1044" s="5"/>
      <c r="G1044" s="5"/>
      <c r="H1044" s="5"/>
      <c r="I1044" s="5"/>
      <c r="J1044" s="5"/>
      <c r="K1044" s="5"/>
      <c r="L1044" s="5"/>
      <c r="M1044" s="5"/>
      <c r="N1044" s="5"/>
      <c r="O1044" s="5"/>
      <c r="P1044" s="5"/>
      <c r="Q1044" s="5"/>
      <c r="R1044" s="5"/>
      <c r="S1044" s="5"/>
      <c r="T1044" s="5"/>
      <c r="U1044" s="5"/>
      <c r="V1044" s="5"/>
      <c r="W1044" s="5"/>
      <c r="X1044" s="5"/>
      <c r="Y1044" s="5"/>
      <c r="Z1044" s="5"/>
      <c r="AA1044" s="5"/>
      <c r="AB1044" s="5"/>
      <c r="AC1044" s="5"/>
      <c r="AD1044" s="5"/>
      <c r="AE1044" s="5"/>
      <c r="AF1044" s="5"/>
      <c r="AG1044" s="5"/>
      <c r="AH1044" s="5"/>
      <c r="AI1044" s="5"/>
      <c r="AJ1044" s="5"/>
      <c r="AK1044" s="5"/>
      <c r="AL1044" s="5"/>
      <c r="AM1044" s="5"/>
      <c r="AN1044" s="5"/>
      <c r="AO1044" s="5"/>
      <c r="AP1044" s="5"/>
      <c r="AQ1044" s="5"/>
      <c r="AR1044" s="5"/>
      <c r="AS1044" s="5"/>
      <c r="AT1044" s="5"/>
      <c r="AU1044" s="130"/>
    </row>
    <row r="1045" spans="1:47" x14ac:dyDescent="0.25">
      <c r="A1045" s="5"/>
      <c r="B1045" s="5"/>
      <c r="C1045" s="5"/>
      <c r="D1045" s="5"/>
      <c r="E1045" s="5"/>
      <c r="F1045" s="5"/>
      <c r="G1045" s="5"/>
      <c r="H1045" s="5"/>
      <c r="I1045" s="5"/>
      <c r="J1045" s="5"/>
      <c r="K1045" s="5"/>
      <c r="L1045" s="5"/>
      <c r="M1045" s="5"/>
      <c r="N1045" s="5"/>
      <c r="O1045" s="5"/>
      <c r="P1045" s="5"/>
      <c r="Q1045" s="5"/>
      <c r="R1045" s="5"/>
      <c r="S1045" s="5"/>
      <c r="T1045" s="5"/>
      <c r="U1045" s="5"/>
      <c r="V1045" s="5"/>
      <c r="W1045" s="5"/>
      <c r="X1045" s="5"/>
      <c r="Y1045" s="5"/>
      <c r="Z1045" s="5"/>
      <c r="AA1045" s="5"/>
      <c r="AB1045" s="5"/>
      <c r="AC1045" s="5"/>
      <c r="AD1045" s="5"/>
      <c r="AE1045" s="5"/>
      <c r="AF1045" s="5"/>
      <c r="AG1045" s="5"/>
      <c r="AH1045" s="5"/>
      <c r="AI1045" s="5"/>
      <c r="AJ1045" s="5"/>
      <c r="AK1045" s="5"/>
      <c r="AL1045" s="5"/>
      <c r="AM1045" s="5"/>
      <c r="AN1045" s="5"/>
      <c r="AO1045" s="5"/>
      <c r="AP1045" s="5"/>
      <c r="AQ1045" s="5"/>
      <c r="AR1045" s="5"/>
      <c r="AS1045" s="5"/>
      <c r="AT1045" s="5"/>
      <c r="AU1045" s="130"/>
    </row>
    <row r="1046" spans="1:47" x14ac:dyDescent="0.25">
      <c r="A1046" s="5"/>
      <c r="B1046" s="5"/>
      <c r="C1046" s="5"/>
      <c r="D1046" s="5"/>
      <c r="E1046" s="5"/>
      <c r="F1046" s="5"/>
      <c r="G1046" s="5"/>
      <c r="H1046" s="5"/>
      <c r="I1046" s="5"/>
      <c r="J1046" s="5"/>
      <c r="K1046" s="5"/>
      <c r="L1046" s="5"/>
      <c r="M1046" s="5"/>
      <c r="N1046" s="5"/>
      <c r="O1046" s="5"/>
      <c r="P1046" s="5"/>
      <c r="Q1046" s="5"/>
      <c r="R1046" s="5"/>
      <c r="S1046" s="5"/>
      <c r="T1046" s="5"/>
      <c r="U1046" s="5"/>
      <c r="V1046" s="5"/>
      <c r="W1046" s="5"/>
      <c r="X1046" s="5"/>
      <c r="Y1046" s="5"/>
      <c r="Z1046" s="5"/>
      <c r="AA1046" s="5"/>
      <c r="AB1046" s="5"/>
      <c r="AC1046" s="5"/>
      <c r="AD1046" s="5"/>
      <c r="AE1046" s="5"/>
      <c r="AF1046" s="5"/>
      <c r="AG1046" s="5"/>
      <c r="AH1046" s="5"/>
      <c r="AI1046" s="5"/>
      <c r="AJ1046" s="5"/>
      <c r="AK1046" s="5"/>
      <c r="AL1046" s="5"/>
      <c r="AM1046" s="5"/>
      <c r="AN1046" s="5"/>
      <c r="AO1046" s="5"/>
      <c r="AP1046" s="5"/>
      <c r="AQ1046" s="5"/>
      <c r="AR1046" s="5"/>
      <c r="AS1046" s="5"/>
      <c r="AT1046" s="5"/>
      <c r="AU1046" s="130"/>
    </row>
    <row r="1047" spans="1:47" x14ac:dyDescent="0.25">
      <c r="A1047" s="5"/>
      <c r="B1047" s="5"/>
      <c r="C1047" s="5"/>
      <c r="D1047" s="5"/>
      <c r="E1047" s="5"/>
      <c r="F1047" s="5"/>
      <c r="G1047" s="5"/>
      <c r="H1047" s="5"/>
      <c r="I1047" s="5"/>
      <c r="J1047" s="5"/>
      <c r="K1047" s="5"/>
      <c r="L1047" s="5"/>
      <c r="M1047" s="5"/>
      <c r="N1047" s="5"/>
      <c r="O1047" s="5"/>
      <c r="P1047" s="5"/>
      <c r="Q1047" s="5"/>
      <c r="R1047" s="5"/>
      <c r="S1047" s="5"/>
      <c r="T1047" s="5"/>
      <c r="U1047" s="5"/>
      <c r="V1047" s="5"/>
      <c r="W1047" s="5"/>
      <c r="X1047" s="5"/>
      <c r="Y1047" s="5"/>
      <c r="Z1047" s="5"/>
      <c r="AA1047" s="5"/>
      <c r="AB1047" s="5"/>
      <c r="AC1047" s="5"/>
      <c r="AD1047" s="5"/>
      <c r="AE1047" s="5"/>
      <c r="AF1047" s="5"/>
      <c r="AG1047" s="5"/>
      <c r="AH1047" s="5"/>
      <c r="AI1047" s="5"/>
      <c r="AJ1047" s="5"/>
      <c r="AK1047" s="5"/>
      <c r="AL1047" s="5"/>
      <c r="AM1047" s="5"/>
      <c r="AN1047" s="5"/>
      <c r="AO1047" s="5"/>
      <c r="AP1047" s="5"/>
      <c r="AQ1047" s="5"/>
      <c r="AR1047" s="5"/>
      <c r="AS1047" s="5"/>
      <c r="AT1047" s="5"/>
      <c r="AU1047" s="130"/>
    </row>
    <row r="1048" spans="1:47" x14ac:dyDescent="0.25">
      <c r="A1048" s="5"/>
      <c r="B1048" s="5"/>
      <c r="C1048" s="5"/>
      <c r="D1048" s="5"/>
      <c r="E1048" s="5"/>
      <c r="F1048" s="5"/>
      <c r="G1048" s="5"/>
      <c r="H1048" s="5"/>
      <c r="I1048" s="5"/>
      <c r="J1048" s="5"/>
      <c r="K1048" s="5"/>
      <c r="L1048" s="5"/>
      <c r="M1048" s="5"/>
      <c r="N1048" s="5"/>
      <c r="O1048" s="5"/>
      <c r="P1048" s="5"/>
      <c r="Q1048" s="5"/>
      <c r="R1048" s="5"/>
      <c r="S1048" s="5"/>
      <c r="T1048" s="5"/>
      <c r="U1048" s="5"/>
      <c r="V1048" s="5"/>
      <c r="W1048" s="5"/>
      <c r="X1048" s="5"/>
      <c r="Y1048" s="5"/>
      <c r="Z1048" s="5"/>
      <c r="AA1048" s="5"/>
      <c r="AB1048" s="5"/>
      <c r="AC1048" s="5"/>
      <c r="AD1048" s="5"/>
      <c r="AE1048" s="5"/>
      <c r="AF1048" s="5"/>
      <c r="AG1048" s="5"/>
      <c r="AH1048" s="5"/>
      <c r="AI1048" s="5"/>
      <c r="AJ1048" s="5"/>
      <c r="AK1048" s="5"/>
      <c r="AL1048" s="5"/>
      <c r="AM1048" s="5"/>
      <c r="AN1048" s="5"/>
      <c r="AO1048" s="5"/>
      <c r="AP1048" s="5"/>
      <c r="AQ1048" s="5"/>
      <c r="AR1048" s="5"/>
      <c r="AS1048" s="5"/>
      <c r="AT1048" s="5"/>
      <c r="AU1048" s="130"/>
    </row>
    <row r="1049" spans="1:47" x14ac:dyDescent="0.25">
      <c r="A1049" s="5"/>
      <c r="B1049" s="5"/>
      <c r="C1049" s="5"/>
      <c r="D1049" s="5"/>
      <c r="E1049" s="5"/>
      <c r="F1049" s="5"/>
      <c r="G1049" s="5"/>
      <c r="H1049" s="5"/>
      <c r="I1049" s="5"/>
      <c r="J1049" s="5"/>
      <c r="K1049" s="5"/>
      <c r="L1049" s="5"/>
      <c r="M1049" s="5"/>
      <c r="N1049" s="5"/>
      <c r="O1049" s="5"/>
      <c r="P1049" s="5"/>
      <c r="Q1049" s="5"/>
      <c r="R1049" s="5"/>
      <c r="S1049" s="5"/>
      <c r="T1049" s="5"/>
      <c r="U1049" s="5"/>
      <c r="V1049" s="5"/>
      <c r="W1049" s="5"/>
      <c r="X1049" s="5"/>
      <c r="Y1049" s="5"/>
      <c r="Z1049" s="5"/>
      <c r="AA1049" s="5"/>
      <c r="AB1049" s="5"/>
      <c r="AC1049" s="5"/>
      <c r="AD1049" s="5"/>
      <c r="AE1049" s="5"/>
      <c r="AF1049" s="5"/>
      <c r="AG1049" s="5"/>
      <c r="AH1049" s="5"/>
      <c r="AI1049" s="5"/>
      <c r="AJ1049" s="5"/>
      <c r="AK1049" s="5"/>
      <c r="AL1049" s="5"/>
      <c r="AM1049" s="5"/>
      <c r="AN1049" s="5"/>
      <c r="AO1049" s="5"/>
      <c r="AP1049" s="5"/>
      <c r="AQ1049" s="5"/>
      <c r="AR1049" s="5"/>
      <c r="AS1049" s="5"/>
      <c r="AT1049" s="5"/>
      <c r="AU1049" s="130"/>
    </row>
    <row r="1050" spans="1:47" x14ac:dyDescent="0.25">
      <c r="A1050" s="5"/>
      <c r="B1050" s="5"/>
      <c r="C1050" s="5"/>
      <c r="D1050" s="5"/>
      <c r="E1050" s="5"/>
      <c r="F1050" s="5"/>
      <c r="G1050" s="5"/>
      <c r="H1050" s="5"/>
      <c r="I1050" s="5"/>
      <c r="J1050" s="5"/>
      <c r="K1050" s="5"/>
      <c r="L1050" s="5"/>
      <c r="M1050" s="5"/>
      <c r="N1050" s="5"/>
      <c r="O1050" s="5"/>
      <c r="P1050" s="5"/>
      <c r="Q1050" s="5"/>
      <c r="R1050" s="5"/>
      <c r="S1050" s="5"/>
      <c r="T1050" s="5"/>
      <c r="U1050" s="5"/>
      <c r="V1050" s="5"/>
      <c r="W1050" s="5"/>
      <c r="X1050" s="5"/>
      <c r="Y1050" s="5"/>
      <c r="Z1050" s="5"/>
      <c r="AA1050" s="5"/>
      <c r="AB1050" s="5"/>
      <c r="AC1050" s="5"/>
      <c r="AD1050" s="5"/>
      <c r="AE1050" s="5"/>
      <c r="AF1050" s="5"/>
      <c r="AG1050" s="5"/>
      <c r="AH1050" s="5"/>
      <c r="AI1050" s="5"/>
      <c r="AJ1050" s="5"/>
      <c r="AK1050" s="5"/>
      <c r="AL1050" s="5"/>
      <c r="AM1050" s="5"/>
      <c r="AN1050" s="5"/>
      <c r="AO1050" s="5"/>
      <c r="AP1050" s="5"/>
      <c r="AQ1050" s="5"/>
      <c r="AR1050" s="5"/>
      <c r="AS1050" s="5"/>
      <c r="AT1050" s="5"/>
      <c r="AU1050" s="130"/>
    </row>
    <row r="1051" spans="1:47" x14ac:dyDescent="0.25">
      <c r="A1051" s="5"/>
      <c r="B1051" s="5"/>
      <c r="C1051" s="5"/>
      <c r="D1051" s="5"/>
      <c r="E1051" s="5"/>
      <c r="F1051" s="5"/>
      <c r="G1051" s="5"/>
      <c r="H1051" s="5"/>
      <c r="I1051" s="5"/>
      <c r="J1051" s="5"/>
      <c r="K1051" s="5"/>
      <c r="L1051" s="5"/>
      <c r="M1051" s="5"/>
      <c r="N1051" s="5"/>
      <c r="O1051" s="5"/>
      <c r="P1051" s="5"/>
      <c r="Q1051" s="5"/>
      <c r="R1051" s="5"/>
      <c r="S1051" s="5"/>
      <c r="T1051" s="5"/>
      <c r="U1051" s="5"/>
      <c r="V1051" s="5"/>
      <c r="W1051" s="5"/>
      <c r="X1051" s="5"/>
      <c r="Y1051" s="5"/>
      <c r="Z1051" s="5"/>
      <c r="AA1051" s="5"/>
      <c r="AB1051" s="5"/>
      <c r="AC1051" s="5"/>
      <c r="AD1051" s="5"/>
      <c r="AE1051" s="5"/>
      <c r="AF1051" s="5"/>
      <c r="AG1051" s="5"/>
      <c r="AH1051" s="5"/>
      <c r="AI1051" s="5"/>
      <c r="AJ1051" s="5"/>
      <c r="AK1051" s="5"/>
      <c r="AL1051" s="5"/>
      <c r="AM1051" s="5"/>
      <c r="AN1051" s="5"/>
      <c r="AO1051" s="5"/>
      <c r="AP1051" s="5"/>
      <c r="AQ1051" s="5"/>
      <c r="AR1051" s="5"/>
      <c r="AS1051" s="5"/>
      <c r="AT1051" s="5"/>
      <c r="AU1051" s="130"/>
    </row>
    <row r="1052" spans="1:47" x14ac:dyDescent="0.25">
      <c r="A1052" s="5"/>
      <c r="B1052" s="5"/>
      <c r="C1052" s="5"/>
      <c r="D1052" s="5"/>
      <c r="E1052" s="5"/>
      <c r="F1052" s="5"/>
      <c r="G1052" s="5"/>
      <c r="H1052" s="5"/>
      <c r="I1052" s="5"/>
      <c r="J1052" s="5"/>
      <c r="K1052" s="5"/>
      <c r="L1052" s="5"/>
      <c r="M1052" s="5"/>
      <c r="N1052" s="5"/>
      <c r="O1052" s="5"/>
      <c r="P1052" s="5"/>
      <c r="Q1052" s="5"/>
      <c r="R1052" s="5"/>
      <c r="S1052" s="5"/>
      <c r="T1052" s="5"/>
      <c r="U1052" s="5"/>
      <c r="V1052" s="5"/>
      <c r="W1052" s="5"/>
      <c r="X1052" s="5"/>
      <c r="Y1052" s="5"/>
      <c r="Z1052" s="5"/>
      <c r="AA1052" s="5"/>
      <c r="AB1052" s="5"/>
      <c r="AC1052" s="5"/>
      <c r="AD1052" s="5"/>
      <c r="AE1052" s="5"/>
      <c r="AF1052" s="5"/>
      <c r="AG1052" s="5"/>
      <c r="AH1052" s="5"/>
      <c r="AI1052" s="5"/>
      <c r="AJ1052" s="5"/>
      <c r="AK1052" s="5"/>
      <c r="AL1052" s="5"/>
      <c r="AM1052" s="5"/>
      <c r="AN1052" s="5"/>
      <c r="AO1052" s="5"/>
      <c r="AP1052" s="5"/>
      <c r="AQ1052" s="5"/>
      <c r="AR1052" s="5"/>
      <c r="AS1052" s="5"/>
      <c r="AT1052" s="5"/>
      <c r="AU1052" s="130"/>
    </row>
    <row r="1053" spans="1:47" x14ac:dyDescent="0.25">
      <c r="A1053" s="5"/>
      <c r="B1053" s="5"/>
      <c r="C1053" s="5"/>
      <c r="D1053" s="5"/>
      <c r="E1053" s="5"/>
      <c r="F1053" s="5"/>
      <c r="G1053" s="5"/>
      <c r="H1053" s="5"/>
      <c r="I1053" s="5"/>
      <c r="J1053" s="5"/>
      <c r="K1053" s="5"/>
      <c r="L1053" s="5"/>
      <c r="M1053" s="5"/>
      <c r="N1053" s="5"/>
      <c r="O1053" s="5"/>
      <c r="P1053" s="5"/>
      <c r="Q1053" s="5"/>
      <c r="R1053" s="5"/>
      <c r="S1053" s="5"/>
      <c r="T1053" s="5"/>
      <c r="U1053" s="5"/>
      <c r="V1053" s="5"/>
      <c r="W1053" s="5"/>
      <c r="X1053" s="5"/>
      <c r="Y1053" s="5"/>
      <c r="Z1053" s="5"/>
      <c r="AA1053" s="5"/>
      <c r="AB1053" s="5"/>
      <c r="AC1053" s="5"/>
      <c r="AD1053" s="5"/>
      <c r="AE1053" s="5"/>
      <c r="AF1053" s="5"/>
      <c r="AG1053" s="5"/>
      <c r="AH1053" s="5"/>
      <c r="AI1053" s="5"/>
      <c r="AJ1053" s="5"/>
      <c r="AK1053" s="5"/>
      <c r="AL1053" s="5"/>
      <c r="AM1053" s="5"/>
      <c r="AN1053" s="5"/>
      <c r="AO1053" s="5"/>
      <c r="AP1053" s="5"/>
      <c r="AQ1053" s="5"/>
      <c r="AR1053" s="5"/>
      <c r="AS1053" s="5"/>
      <c r="AT1053" s="5"/>
      <c r="AU1053" s="130"/>
    </row>
    <row r="1054" spans="1:47" x14ac:dyDescent="0.25">
      <c r="A1054" s="5"/>
      <c r="B1054" s="5"/>
      <c r="C1054" s="5"/>
      <c r="D1054" s="5"/>
      <c r="E1054" s="5"/>
      <c r="F1054" s="5"/>
      <c r="G1054" s="5"/>
      <c r="H1054" s="5"/>
      <c r="I1054" s="5"/>
      <c r="J1054" s="5"/>
      <c r="K1054" s="5"/>
      <c r="L1054" s="5"/>
      <c r="M1054" s="5"/>
      <c r="N1054" s="5"/>
      <c r="O1054" s="5"/>
      <c r="P1054" s="5"/>
      <c r="Q1054" s="5"/>
      <c r="R1054" s="5"/>
      <c r="S1054" s="5"/>
      <c r="T1054" s="5"/>
      <c r="U1054" s="5"/>
      <c r="V1054" s="5"/>
      <c r="W1054" s="5"/>
      <c r="X1054" s="5"/>
      <c r="Y1054" s="5"/>
      <c r="Z1054" s="5"/>
      <c r="AA1054" s="5"/>
      <c r="AB1054" s="5"/>
      <c r="AC1054" s="5"/>
      <c r="AD1054" s="5"/>
      <c r="AE1054" s="5"/>
      <c r="AF1054" s="5"/>
      <c r="AG1054" s="5"/>
      <c r="AH1054" s="5"/>
      <c r="AI1054" s="5"/>
      <c r="AJ1054" s="5"/>
      <c r="AK1054" s="5"/>
      <c r="AL1054" s="5"/>
      <c r="AM1054" s="5"/>
      <c r="AN1054" s="5"/>
      <c r="AO1054" s="5"/>
      <c r="AP1054" s="5"/>
      <c r="AQ1054" s="5"/>
      <c r="AR1054" s="5"/>
      <c r="AS1054" s="5"/>
      <c r="AT1054" s="5"/>
      <c r="AU1054" s="130"/>
    </row>
    <row r="1055" spans="1:47" x14ac:dyDescent="0.25">
      <c r="A1055" s="5"/>
      <c r="B1055" s="5"/>
      <c r="C1055" s="5"/>
      <c r="D1055" s="5"/>
      <c r="E1055" s="5"/>
      <c r="F1055" s="5"/>
      <c r="G1055" s="5"/>
      <c r="H1055" s="5"/>
      <c r="I1055" s="5"/>
      <c r="J1055" s="5"/>
      <c r="K1055" s="5"/>
      <c r="L1055" s="5"/>
      <c r="M1055" s="5"/>
      <c r="N1055" s="5"/>
      <c r="O1055" s="5"/>
      <c r="P1055" s="5"/>
      <c r="Q1055" s="5"/>
      <c r="R1055" s="5"/>
      <c r="S1055" s="5"/>
      <c r="T1055" s="5"/>
      <c r="U1055" s="5"/>
      <c r="V1055" s="5"/>
      <c r="W1055" s="5"/>
      <c r="X1055" s="5"/>
      <c r="Y1055" s="5"/>
      <c r="Z1055" s="5"/>
      <c r="AA1055" s="5"/>
      <c r="AB1055" s="5"/>
      <c r="AC1055" s="5"/>
      <c r="AD1055" s="5"/>
      <c r="AE1055" s="5"/>
      <c r="AF1055" s="5"/>
      <c r="AG1055" s="5"/>
      <c r="AH1055" s="5"/>
      <c r="AI1055" s="5"/>
      <c r="AJ1055" s="5"/>
      <c r="AK1055" s="5"/>
      <c r="AL1055" s="5"/>
      <c r="AM1055" s="5"/>
      <c r="AN1055" s="5"/>
      <c r="AO1055" s="5"/>
      <c r="AP1055" s="5"/>
      <c r="AQ1055" s="5"/>
      <c r="AR1055" s="5"/>
      <c r="AS1055" s="5"/>
      <c r="AT1055" s="5"/>
      <c r="AU1055" s="130"/>
    </row>
    <row r="1056" spans="1:47" x14ac:dyDescent="0.25">
      <c r="A1056" s="5"/>
      <c r="B1056" s="5"/>
      <c r="C1056" s="5"/>
      <c r="D1056" s="5"/>
      <c r="E1056" s="5"/>
      <c r="F1056" s="5"/>
      <c r="G1056" s="5"/>
      <c r="H1056" s="5"/>
      <c r="I1056" s="5"/>
      <c r="J1056" s="5"/>
      <c r="K1056" s="5"/>
      <c r="L1056" s="5"/>
      <c r="M1056" s="5"/>
      <c r="N1056" s="5"/>
      <c r="O1056" s="5"/>
      <c r="P1056" s="5"/>
      <c r="Q1056" s="5"/>
      <c r="R1056" s="5"/>
      <c r="S1056" s="5"/>
      <c r="T1056" s="5"/>
      <c r="U1056" s="5"/>
      <c r="V1056" s="5"/>
      <c r="W1056" s="5"/>
      <c r="X1056" s="5"/>
      <c r="Y1056" s="5"/>
      <c r="Z1056" s="5"/>
      <c r="AA1056" s="5"/>
      <c r="AB1056" s="5"/>
      <c r="AC1056" s="5"/>
      <c r="AD1056" s="5"/>
      <c r="AE1056" s="5"/>
      <c r="AF1056" s="5"/>
      <c r="AG1056" s="5"/>
      <c r="AH1056" s="5"/>
      <c r="AI1056" s="5"/>
      <c r="AJ1056" s="5"/>
      <c r="AK1056" s="5"/>
      <c r="AL1056" s="5"/>
      <c r="AM1056" s="5"/>
      <c r="AN1056" s="5"/>
      <c r="AO1056" s="5"/>
      <c r="AP1056" s="5"/>
      <c r="AQ1056" s="5"/>
      <c r="AR1056" s="5"/>
      <c r="AS1056" s="5"/>
      <c r="AT1056" s="5"/>
      <c r="AU1056" s="130"/>
    </row>
    <row r="1057" spans="1:47" x14ac:dyDescent="0.25">
      <c r="A1057" s="5"/>
      <c r="B1057" s="5"/>
      <c r="C1057" s="5"/>
      <c r="D1057" s="5"/>
      <c r="E1057" s="5"/>
      <c r="F1057" s="5"/>
      <c r="G1057" s="5"/>
      <c r="H1057" s="5"/>
      <c r="I1057" s="5"/>
      <c r="J1057" s="5"/>
      <c r="K1057" s="5"/>
      <c r="L1057" s="5"/>
      <c r="M1057" s="5"/>
      <c r="N1057" s="5"/>
      <c r="O1057" s="5"/>
      <c r="P1057" s="5"/>
      <c r="Q1057" s="5"/>
      <c r="R1057" s="5"/>
      <c r="S1057" s="5"/>
      <c r="T1057" s="5"/>
      <c r="U1057" s="5"/>
      <c r="V1057" s="5"/>
      <c r="W1057" s="5"/>
      <c r="X1057" s="5"/>
      <c r="Y1057" s="5"/>
      <c r="Z1057" s="5"/>
      <c r="AA1057" s="5"/>
      <c r="AB1057" s="5"/>
      <c r="AC1057" s="5"/>
      <c r="AD1057" s="5"/>
      <c r="AE1057" s="5"/>
      <c r="AF1057" s="5"/>
      <c r="AG1057" s="5"/>
      <c r="AH1057" s="5"/>
      <c r="AI1057" s="5"/>
      <c r="AJ1057" s="5"/>
      <c r="AK1057" s="5"/>
      <c r="AL1057" s="5"/>
      <c r="AM1057" s="5"/>
      <c r="AN1057" s="5"/>
      <c r="AO1057" s="5"/>
      <c r="AP1057" s="5"/>
      <c r="AQ1057" s="5"/>
      <c r="AR1057" s="5"/>
      <c r="AS1057" s="5"/>
      <c r="AT1057" s="5"/>
      <c r="AU1057" s="130"/>
    </row>
    <row r="1058" spans="1:47" x14ac:dyDescent="0.25">
      <c r="A1058" s="5"/>
      <c r="B1058" s="5"/>
      <c r="C1058" s="5"/>
      <c r="D1058" s="5"/>
      <c r="E1058" s="5"/>
      <c r="F1058" s="5"/>
      <c r="G1058" s="5"/>
      <c r="H1058" s="5"/>
      <c r="I1058" s="5"/>
      <c r="J1058" s="5"/>
      <c r="K1058" s="5"/>
      <c r="L1058" s="5"/>
      <c r="M1058" s="5"/>
      <c r="N1058" s="5"/>
      <c r="O1058" s="5"/>
      <c r="P1058" s="5"/>
      <c r="Q1058" s="5"/>
      <c r="R1058" s="5"/>
      <c r="S1058" s="5"/>
      <c r="T1058" s="5"/>
      <c r="U1058" s="5"/>
      <c r="V1058" s="5"/>
      <c r="W1058" s="5"/>
      <c r="X1058" s="5"/>
      <c r="Y1058" s="5"/>
      <c r="Z1058" s="5"/>
      <c r="AA1058" s="5"/>
      <c r="AB1058" s="5"/>
      <c r="AC1058" s="5"/>
      <c r="AD1058" s="5"/>
      <c r="AE1058" s="5"/>
      <c r="AF1058" s="5"/>
      <c r="AG1058" s="5"/>
      <c r="AH1058" s="5"/>
      <c r="AI1058" s="5"/>
      <c r="AJ1058" s="5"/>
      <c r="AK1058" s="5"/>
      <c r="AL1058" s="5"/>
      <c r="AM1058" s="5"/>
      <c r="AN1058" s="5"/>
      <c r="AO1058" s="5"/>
      <c r="AP1058" s="5"/>
      <c r="AQ1058" s="5"/>
      <c r="AR1058" s="5"/>
      <c r="AS1058" s="5"/>
      <c r="AT1058" s="5"/>
      <c r="AU1058" s="130"/>
    </row>
    <row r="1059" spans="1:47" x14ac:dyDescent="0.25">
      <c r="A1059" s="5"/>
      <c r="B1059" s="5"/>
      <c r="C1059" s="5"/>
      <c r="D1059" s="5"/>
      <c r="E1059" s="5"/>
      <c r="F1059" s="5"/>
      <c r="G1059" s="5"/>
      <c r="H1059" s="5"/>
      <c r="I1059" s="5"/>
      <c r="J1059" s="5"/>
      <c r="K1059" s="5"/>
      <c r="L1059" s="5"/>
      <c r="M1059" s="5"/>
      <c r="N1059" s="5"/>
      <c r="O1059" s="5"/>
      <c r="P1059" s="5"/>
      <c r="Q1059" s="5"/>
      <c r="R1059" s="5"/>
      <c r="S1059" s="5"/>
      <c r="T1059" s="5"/>
      <c r="U1059" s="5"/>
      <c r="V1059" s="5"/>
      <c r="W1059" s="5"/>
      <c r="X1059" s="5"/>
      <c r="Y1059" s="5"/>
      <c r="Z1059" s="5"/>
      <c r="AA1059" s="5"/>
      <c r="AB1059" s="5"/>
      <c r="AC1059" s="5"/>
      <c r="AD1059" s="5"/>
      <c r="AE1059" s="5"/>
      <c r="AF1059" s="5"/>
      <c r="AG1059" s="5"/>
      <c r="AH1059" s="5"/>
      <c r="AI1059" s="5"/>
      <c r="AJ1059" s="5"/>
      <c r="AK1059" s="5"/>
      <c r="AL1059" s="5"/>
      <c r="AM1059" s="5"/>
      <c r="AN1059" s="5"/>
      <c r="AO1059" s="5"/>
      <c r="AP1059" s="5"/>
      <c r="AQ1059" s="5"/>
      <c r="AR1059" s="5"/>
      <c r="AS1059" s="5"/>
      <c r="AT1059" s="5"/>
      <c r="AU1059" s="130"/>
    </row>
    <row r="1060" spans="1:47" x14ac:dyDescent="0.25">
      <c r="A1060" s="5"/>
      <c r="B1060" s="5"/>
      <c r="C1060" s="5"/>
      <c r="D1060" s="5"/>
      <c r="E1060" s="5"/>
      <c r="F1060" s="5"/>
      <c r="G1060" s="5"/>
      <c r="H1060" s="5"/>
      <c r="I1060" s="5"/>
      <c r="J1060" s="5"/>
      <c r="K1060" s="5"/>
      <c r="L1060" s="5"/>
      <c r="M1060" s="5"/>
      <c r="N1060" s="5"/>
      <c r="O1060" s="5"/>
      <c r="P1060" s="5"/>
      <c r="Q1060" s="5"/>
      <c r="R1060" s="5"/>
      <c r="S1060" s="5"/>
      <c r="T1060" s="5"/>
      <c r="U1060" s="5"/>
      <c r="V1060" s="5"/>
      <c r="W1060" s="5"/>
      <c r="X1060" s="5"/>
      <c r="Y1060" s="5"/>
      <c r="Z1060" s="5"/>
      <c r="AA1060" s="5"/>
      <c r="AB1060" s="5"/>
      <c r="AC1060" s="5"/>
      <c r="AD1060" s="5"/>
      <c r="AE1060" s="5"/>
      <c r="AF1060" s="5"/>
      <c r="AG1060" s="5"/>
      <c r="AH1060" s="5"/>
      <c r="AI1060" s="5"/>
      <c r="AJ1060" s="5"/>
      <c r="AK1060" s="5"/>
      <c r="AL1060" s="5"/>
      <c r="AM1060" s="5"/>
      <c r="AN1060" s="5"/>
      <c r="AO1060" s="5"/>
      <c r="AP1060" s="5"/>
      <c r="AQ1060" s="5"/>
      <c r="AR1060" s="5"/>
      <c r="AS1060" s="5"/>
      <c r="AT1060" s="5"/>
      <c r="AU1060" s="130"/>
    </row>
    <row r="1061" spans="1:47" x14ac:dyDescent="0.25">
      <c r="A1061" s="5"/>
      <c r="B1061" s="5"/>
      <c r="C1061" s="5"/>
      <c r="D1061" s="5"/>
      <c r="E1061" s="5"/>
      <c r="F1061" s="5"/>
      <c r="G1061" s="5"/>
      <c r="H1061" s="5"/>
      <c r="I1061" s="5"/>
      <c r="J1061" s="5"/>
      <c r="K1061" s="5"/>
      <c r="L1061" s="5"/>
      <c r="M1061" s="5"/>
      <c r="N1061" s="5"/>
      <c r="O1061" s="5"/>
      <c r="P1061" s="5"/>
      <c r="Q1061" s="5"/>
      <c r="R1061" s="5"/>
      <c r="S1061" s="5"/>
      <c r="T1061" s="5"/>
      <c r="U1061" s="5"/>
      <c r="V1061" s="5"/>
      <c r="W1061" s="5"/>
      <c r="X1061" s="5"/>
      <c r="Y1061" s="5"/>
      <c r="Z1061" s="5"/>
      <c r="AA1061" s="5"/>
      <c r="AB1061" s="5"/>
      <c r="AC1061" s="5"/>
      <c r="AD1061" s="5"/>
      <c r="AE1061" s="5"/>
      <c r="AF1061" s="5"/>
      <c r="AG1061" s="5"/>
      <c r="AH1061" s="5"/>
      <c r="AI1061" s="5"/>
      <c r="AJ1061" s="5"/>
      <c r="AK1061" s="5"/>
      <c r="AL1061" s="5"/>
      <c r="AM1061" s="5"/>
      <c r="AN1061" s="5"/>
      <c r="AO1061" s="5"/>
      <c r="AP1061" s="5"/>
      <c r="AQ1061" s="5"/>
      <c r="AR1061" s="5"/>
      <c r="AS1061" s="5"/>
      <c r="AT1061" s="5"/>
      <c r="AU1061" s="130"/>
    </row>
    <row r="1062" spans="1:47" x14ac:dyDescent="0.25">
      <c r="A1062" s="5"/>
      <c r="B1062" s="5"/>
      <c r="C1062" s="5"/>
      <c r="D1062" s="5"/>
      <c r="E1062" s="5"/>
      <c r="F1062" s="5"/>
      <c r="G1062" s="5"/>
      <c r="H1062" s="5"/>
      <c r="I1062" s="5"/>
      <c r="J1062" s="5"/>
      <c r="K1062" s="5"/>
      <c r="L1062" s="5"/>
      <c r="M1062" s="5"/>
      <c r="N1062" s="5"/>
      <c r="O1062" s="5"/>
      <c r="P1062" s="5"/>
      <c r="Q1062" s="5"/>
      <c r="R1062" s="5"/>
      <c r="S1062" s="5"/>
      <c r="T1062" s="5"/>
      <c r="U1062" s="5"/>
      <c r="V1062" s="5"/>
      <c r="W1062" s="5"/>
      <c r="X1062" s="5"/>
      <c r="Y1062" s="5"/>
      <c r="Z1062" s="5"/>
      <c r="AA1062" s="5"/>
      <c r="AB1062" s="5"/>
      <c r="AC1062" s="5"/>
      <c r="AD1062" s="5"/>
      <c r="AE1062" s="5"/>
      <c r="AF1062" s="5"/>
      <c r="AG1062" s="5"/>
      <c r="AH1062" s="5"/>
      <c r="AI1062" s="5"/>
      <c r="AJ1062" s="5"/>
      <c r="AK1062" s="5"/>
      <c r="AL1062" s="5"/>
      <c r="AM1062" s="5"/>
      <c r="AN1062" s="5"/>
      <c r="AO1062" s="5"/>
      <c r="AP1062" s="5"/>
      <c r="AQ1062" s="5"/>
      <c r="AR1062" s="5"/>
      <c r="AS1062" s="5"/>
      <c r="AT1062" s="5"/>
      <c r="AU1062" s="130"/>
    </row>
    <row r="1063" spans="1:47" x14ac:dyDescent="0.25">
      <c r="A1063" s="5"/>
      <c r="B1063" s="5"/>
      <c r="C1063" s="5"/>
      <c r="D1063" s="5"/>
      <c r="E1063" s="5"/>
      <c r="F1063" s="5"/>
      <c r="G1063" s="5"/>
      <c r="H1063" s="5"/>
      <c r="I1063" s="5"/>
      <c r="J1063" s="5"/>
      <c r="K1063" s="5"/>
      <c r="L1063" s="5"/>
      <c r="M1063" s="5"/>
      <c r="N1063" s="5"/>
      <c r="O1063" s="5"/>
      <c r="P1063" s="5"/>
      <c r="Q1063" s="5"/>
      <c r="R1063" s="5"/>
      <c r="S1063" s="5"/>
      <c r="T1063" s="5"/>
      <c r="U1063" s="5"/>
      <c r="V1063" s="5"/>
      <c r="W1063" s="5"/>
      <c r="X1063" s="5"/>
      <c r="Y1063" s="5"/>
      <c r="Z1063" s="5"/>
      <c r="AA1063" s="5"/>
      <c r="AB1063" s="5"/>
      <c r="AC1063" s="5"/>
      <c r="AD1063" s="5"/>
      <c r="AE1063" s="5"/>
      <c r="AF1063" s="5"/>
      <c r="AG1063" s="5"/>
      <c r="AH1063" s="5"/>
      <c r="AI1063" s="5"/>
      <c r="AJ1063" s="5"/>
      <c r="AK1063" s="5"/>
      <c r="AL1063" s="5"/>
      <c r="AM1063" s="5"/>
      <c r="AN1063" s="5"/>
      <c r="AO1063" s="5"/>
      <c r="AP1063" s="5"/>
      <c r="AQ1063" s="5"/>
      <c r="AR1063" s="5"/>
      <c r="AS1063" s="5"/>
      <c r="AT1063" s="5"/>
      <c r="AU1063" s="130"/>
    </row>
    <row r="1064" spans="1:47" x14ac:dyDescent="0.25">
      <c r="A1064" s="5"/>
      <c r="B1064" s="5"/>
      <c r="C1064" s="5"/>
      <c r="D1064" s="5"/>
      <c r="E1064" s="5"/>
      <c r="F1064" s="5"/>
      <c r="G1064" s="5"/>
      <c r="H1064" s="5"/>
      <c r="I1064" s="5"/>
      <c r="J1064" s="5"/>
      <c r="K1064" s="5"/>
      <c r="L1064" s="5"/>
      <c r="M1064" s="5"/>
      <c r="N1064" s="5"/>
      <c r="O1064" s="5"/>
      <c r="P1064" s="5"/>
      <c r="Q1064" s="5"/>
      <c r="R1064" s="5"/>
      <c r="S1064" s="5"/>
      <c r="T1064" s="5"/>
      <c r="U1064" s="5"/>
      <c r="V1064" s="5"/>
      <c r="W1064" s="5"/>
      <c r="X1064" s="5"/>
      <c r="Y1064" s="5"/>
      <c r="Z1064" s="5"/>
      <c r="AA1064" s="5"/>
      <c r="AB1064" s="5"/>
      <c r="AC1064" s="5"/>
      <c r="AD1064" s="5"/>
      <c r="AE1064" s="5"/>
      <c r="AF1064" s="5"/>
      <c r="AG1064" s="5"/>
      <c r="AH1064" s="5"/>
      <c r="AI1064" s="5"/>
      <c r="AJ1064" s="5"/>
      <c r="AK1064" s="5"/>
      <c r="AL1064" s="5"/>
      <c r="AM1064" s="5"/>
      <c r="AN1064" s="5"/>
      <c r="AO1064" s="5"/>
      <c r="AP1064" s="5"/>
      <c r="AQ1064" s="5"/>
      <c r="AR1064" s="5"/>
      <c r="AS1064" s="5"/>
      <c r="AT1064" s="5"/>
      <c r="AU1064" s="130"/>
    </row>
    <row r="1065" spans="1:47" x14ac:dyDescent="0.25">
      <c r="A1065" s="5"/>
      <c r="B1065" s="5"/>
      <c r="C1065" s="5"/>
      <c r="D1065" s="5"/>
      <c r="E1065" s="5"/>
      <c r="F1065" s="5"/>
      <c r="G1065" s="5"/>
      <c r="H1065" s="5"/>
      <c r="I1065" s="5"/>
      <c r="J1065" s="5"/>
      <c r="K1065" s="5"/>
      <c r="L1065" s="5"/>
      <c r="M1065" s="5"/>
      <c r="N1065" s="5"/>
      <c r="O1065" s="5"/>
      <c r="P1065" s="5"/>
      <c r="Q1065" s="5"/>
      <c r="R1065" s="5"/>
      <c r="S1065" s="5"/>
      <c r="T1065" s="5"/>
      <c r="U1065" s="5"/>
      <c r="V1065" s="5"/>
      <c r="W1065" s="5"/>
      <c r="X1065" s="5"/>
      <c r="Y1065" s="5"/>
      <c r="Z1065" s="5"/>
      <c r="AA1065" s="5"/>
      <c r="AB1065" s="5"/>
      <c r="AC1065" s="5"/>
      <c r="AD1065" s="5"/>
      <c r="AE1065" s="5"/>
      <c r="AF1065" s="5"/>
      <c r="AG1065" s="5"/>
      <c r="AH1065" s="5"/>
      <c r="AI1065" s="5"/>
      <c r="AJ1065" s="5"/>
      <c r="AK1065" s="5"/>
      <c r="AL1065" s="5"/>
      <c r="AM1065" s="5"/>
      <c r="AN1065" s="5"/>
      <c r="AO1065" s="5"/>
      <c r="AP1065" s="5"/>
      <c r="AQ1065" s="5"/>
      <c r="AR1065" s="5"/>
      <c r="AS1065" s="5"/>
      <c r="AT1065" s="5"/>
      <c r="AU1065" s="130"/>
    </row>
    <row r="1066" spans="1:47" x14ac:dyDescent="0.25">
      <c r="A1066" s="5"/>
      <c r="B1066" s="5"/>
      <c r="C1066" s="5"/>
      <c r="D1066" s="5"/>
      <c r="E1066" s="5"/>
      <c r="F1066" s="5"/>
      <c r="G1066" s="5"/>
      <c r="H1066" s="5"/>
      <c r="I1066" s="5"/>
      <c r="J1066" s="5"/>
      <c r="K1066" s="5"/>
      <c r="L1066" s="5"/>
      <c r="M1066" s="5"/>
      <c r="N1066" s="5"/>
      <c r="O1066" s="5"/>
      <c r="P1066" s="5"/>
      <c r="Q1066" s="5"/>
      <c r="R1066" s="5"/>
      <c r="S1066" s="5"/>
      <c r="T1066" s="5"/>
      <c r="U1066" s="5"/>
      <c r="V1066" s="5"/>
      <c r="W1066" s="5"/>
      <c r="X1066" s="5"/>
      <c r="Y1066" s="5"/>
      <c r="Z1066" s="5"/>
      <c r="AA1066" s="5"/>
      <c r="AB1066" s="5"/>
      <c r="AC1066" s="5"/>
      <c r="AD1066" s="5"/>
      <c r="AE1066" s="5"/>
      <c r="AF1066" s="5"/>
      <c r="AG1066" s="5"/>
      <c r="AH1066" s="5"/>
      <c r="AI1066" s="5"/>
      <c r="AJ1066" s="5"/>
      <c r="AK1066" s="5"/>
      <c r="AL1066" s="5"/>
      <c r="AM1066" s="5"/>
      <c r="AN1066" s="5"/>
      <c r="AO1066" s="5"/>
      <c r="AP1066" s="5"/>
      <c r="AQ1066" s="5"/>
      <c r="AR1066" s="5"/>
      <c r="AS1066" s="5"/>
      <c r="AT1066" s="5"/>
      <c r="AU1066" s="130"/>
    </row>
    <row r="1067" spans="1:47" x14ac:dyDescent="0.25">
      <c r="A1067" s="5"/>
      <c r="B1067" s="5"/>
      <c r="C1067" s="5"/>
      <c r="D1067" s="5"/>
      <c r="E1067" s="5"/>
      <c r="F1067" s="5"/>
      <c r="G1067" s="5"/>
      <c r="H1067" s="5"/>
      <c r="I1067" s="5"/>
      <c r="J1067" s="5"/>
      <c r="K1067" s="5"/>
      <c r="L1067" s="5"/>
      <c r="M1067" s="5"/>
      <c r="N1067" s="5"/>
      <c r="O1067" s="5"/>
      <c r="P1067" s="5"/>
      <c r="Q1067" s="5"/>
      <c r="R1067" s="5"/>
      <c r="S1067" s="5"/>
      <c r="T1067" s="5"/>
      <c r="U1067" s="5"/>
      <c r="V1067" s="5"/>
      <c r="W1067" s="5"/>
      <c r="X1067" s="5"/>
      <c r="Y1067" s="5"/>
      <c r="Z1067" s="5"/>
      <c r="AA1067" s="5"/>
      <c r="AB1067" s="5"/>
      <c r="AC1067" s="5"/>
      <c r="AD1067" s="5"/>
      <c r="AE1067" s="5"/>
      <c r="AF1067" s="5"/>
      <c r="AG1067" s="5"/>
      <c r="AH1067" s="5"/>
      <c r="AI1067" s="5"/>
      <c r="AJ1067" s="5"/>
      <c r="AK1067" s="5"/>
      <c r="AL1067" s="5"/>
      <c r="AM1067" s="5"/>
      <c r="AN1067" s="5"/>
      <c r="AO1067" s="5"/>
      <c r="AP1067" s="5"/>
      <c r="AQ1067" s="5"/>
      <c r="AR1067" s="5"/>
      <c r="AS1067" s="5"/>
      <c r="AT1067" s="5"/>
      <c r="AU1067" s="130"/>
    </row>
    <row r="1068" spans="1:47" x14ac:dyDescent="0.25">
      <c r="A1068" s="5"/>
      <c r="B1068" s="5"/>
      <c r="C1068" s="5"/>
      <c r="D1068" s="5"/>
      <c r="E1068" s="5"/>
      <c r="F1068" s="5"/>
      <c r="G1068" s="5"/>
      <c r="H1068" s="5"/>
      <c r="I1068" s="5"/>
      <c r="J1068" s="5"/>
      <c r="K1068" s="5"/>
      <c r="L1068" s="5"/>
      <c r="M1068" s="5"/>
      <c r="N1068" s="5"/>
      <c r="O1068" s="5"/>
      <c r="P1068" s="5"/>
      <c r="Q1068" s="5"/>
      <c r="R1068" s="5"/>
      <c r="S1068" s="5"/>
      <c r="T1068" s="5"/>
      <c r="U1068" s="5"/>
      <c r="V1068" s="5"/>
      <c r="W1068" s="5"/>
      <c r="X1068" s="5"/>
      <c r="Y1068" s="5"/>
      <c r="Z1068" s="5"/>
      <c r="AA1068" s="5"/>
      <c r="AB1068" s="5"/>
      <c r="AC1068" s="5"/>
      <c r="AD1068" s="5"/>
      <c r="AE1068" s="5"/>
      <c r="AF1068" s="5"/>
      <c r="AG1068" s="5"/>
      <c r="AH1068" s="5"/>
      <c r="AI1068" s="5"/>
      <c r="AJ1068" s="5"/>
      <c r="AK1068" s="5"/>
      <c r="AL1068" s="5"/>
      <c r="AM1068" s="5"/>
      <c r="AN1068" s="5"/>
      <c r="AO1068" s="5"/>
      <c r="AP1068" s="5"/>
      <c r="AQ1068" s="5"/>
      <c r="AR1068" s="5"/>
      <c r="AS1068" s="5"/>
      <c r="AT1068" s="5"/>
      <c r="AU1068" s="130"/>
    </row>
    <row r="1069" spans="1:47" x14ac:dyDescent="0.25">
      <c r="A1069" s="5"/>
      <c r="B1069" s="5"/>
      <c r="C1069" s="5"/>
      <c r="D1069" s="5"/>
      <c r="E1069" s="5"/>
      <c r="F1069" s="5"/>
      <c r="G1069" s="5"/>
      <c r="H1069" s="5"/>
      <c r="I1069" s="5"/>
      <c r="J1069" s="5"/>
      <c r="K1069" s="5"/>
      <c r="L1069" s="5"/>
      <c r="M1069" s="5"/>
      <c r="N1069" s="5"/>
      <c r="O1069" s="5"/>
      <c r="P1069" s="5"/>
      <c r="Q1069" s="5"/>
      <c r="R1069" s="5"/>
      <c r="S1069" s="5"/>
      <c r="T1069" s="5"/>
      <c r="U1069" s="5"/>
      <c r="V1069" s="5"/>
      <c r="W1069" s="5"/>
      <c r="X1069" s="5"/>
      <c r="Y1069" s="5"/>
      <c r="Z1069" s="5"/>
      <c r="AA1069" s="5"/>
      <c r="AB1069" s="5"/>
      <c r="AC1069" s="5"/>
      <c r="AD1069" s="5"/>
      <c r="AE1069" s="5"/>
      <c r="AF1069" s="5"/>
      <c r="AG1069" s="5"/>
      <c r="AH1069" s="5"/>
      <c r="AI1069" s="5"/>
      <c r="AJ1069" s="5"/>
      <c r="AK1069" s="5"/>
      <c r="AL1069" s="5"/>
      <c r="AM1069" s="5"/>
      <c r="AN1069" s="5"/>
      <c r="AO1069" s="5"/>
      <c r="AP1069" s="5"/>
      <c r="AQ1069" s="5"/>
      <c r="AR1069" s="5"/>
      <c r="AS1069" s="5"/>
      <c r="AT1069" s="5"/>
      <c r="AU1069" s="130"/>
    </row>
    <row r="1070" spans="1:47" x14ac:dyDescent="0.25">
      <c r="A1070" s="5"/>
      <c r="B1070" s="5"/>
      <c r="C1070" s="5"/>
      <c r="D1070" s="5"/>
      <c r="E1070" s="5"/>
      <c r="F1070" s="5"/>
      <c r="G1070" s="5"/>
      <c r="H1070" s="5"/>
      <c r="I1070" s="5"/>
      <c r="J1070" s="5"/>
      <c r="K1070" s="5"/>
      <c r="L1070" s="5"/>
      <c r="M1070" s="5"/>
      <c r="N1070" s="5"/>
      <c r="O1070" s="5"/>
      <c r="P1070" s="5"/>
      <c r="Q1070" s="5"/>
      <c r="R1070" s="5"/>
      <c r="S1070" s="5"/>
      <c r="T1070" s="5"/>
      <c r="U1070" s="5"/>
      <c r="V1070" s="5"/>
      <c r="W1070" s="5"/>
      <c r="X1070" s="5"/>
      <c r="Y1070" s="5"/>
      <c r="Z1070" s="5"/>
      <c r="AA1070" s="5"/>
      <c r="AB1070" s="5"/>
      <c r="AC1070" s="5"/>
      <c r="AD1070" s="5"/>
      <c r="AE1070" s="5"/>
      <c r="AF1070" s="5"/>
      <c r="AG1070" s="5"/>
      <c r="AH1070" s="5"/>
      <c r="AI1070" s="5"/>
      <c r="AJ1070" s="5"/>
      <c r="AK1070" s="5"/>
      <c r="AL1070" s="5"/>
      <c r="AM1070" s="5"/>
      <c r="AN1070" s="5"/>
      <c r="AO1070" s="5"/>
      <c r="AP1070" s="5"/>
      <c r="AQ1070" s="5"/>
      <c r="AR1070" s="5"/>
      <c r="AS1070" s="5"/>
      <c r="AT1070" s="5"/>
      <c r="AU1070" s="130"/>
    </row>
    <row r="1071" spans="1:47" x14ac:dyDescent="0.25">
      <c r="A1071" s="5"/>
      <c r="B1071" s="5"/>
      <c r="C1071" s="5"/>
      <c r="D1071" s="5"/>
      <c r="E1071" s="5"/>
      <c r="F1071" s="5"/>
      <c r="G1071" s="5"/>
      <c r="H1071" s="5"/>
      <c r="I1071" s="5"/>
      <c r="J1071" s="5"/>
      <c r="K1071" s="5"/>
      <c r="L1071" s="5"/>
      <c r="M1071" s="5"/>
      <c r="N1071" s="5"/>
      <c r="O1071" s="5"/>
      <c r="P1071" s="5"/>
      <c r="Q1071" s="5"/>
      <c r="R1071" s="5"/>
      <c r="S1071" s="5"/>
      <c r="T1071" s="5"/>
      <c r="U1071" s="5"/>
      <c r="V1071" s="5"/>
      <c r="W1071" s="5"/>
      <c r="X1071" s="5"/>
      <c r="Y1071" s="5"/>
      <c r="Z1071" s="5"/>
      <c r="AA1071" s="5"/>
      <c r="AB1071" s="5"/>
      <c r="AC1071" s="5"/>
      <c r="AD1071" s="5"/>
      <c r="AE1071" s="5"/>
      <c r="AF1071" s="5"/>
      <c r="AG1071" s="5"/>
      <c r="AH1071" s="5"/>
      <c r="AI1071" s="5"/>
      <c r="AJ1071" s="5"/>
      <c r="AK1071" s="5"/>
      <c r="AL1071" s="5"/>
      <c r="AM1071" s="5"/>
      <c r="AN1071" s="5"/>
      <c r="AO1071" s="5"/>
      <c r="AP1071" s="5"/>
      <c r="AQ1071" s="5"/>
      <c r="AR1071" s="5"/>
      <c r="AS1071" s="5"/>
      <c r="AT1071" s="5"/>
      <c r="AU1071" s="130"/>
    </row>
    <row r="1072" spans="1:47" x14ac:dyDescent="0.25">
      <c r="A1072" s="5"/>
      <c r="B1072" s="5"/>
      <c r="C1072" s="5"/>
      <c r="D1072" s="5"/>
      <c r="E1072" s="5"/>
      <c r="F1072" s="5"/>
      <c r="G1072" s="5"/>
      <c r="H1072" s="5"/>
      <c r="I1072" s="5"/>
      <c r="J1072" s="5"/>
      <c r="K1072" s="5"/>
      <c r="L1072" s="5"/>
      <c r="M1072" s="5"/>
      <c r="N1072" s="5"/>
      <c r="O1072" s="5"/>
      <c r="P1072" s="5"/>
      <c r="Q1072" s="5"/>
      <c r="R1072" s="5"/>
      <c r="S1072" s="5"/>
      <c r="T1072" s="5"/>
      <c r="U1072" s="5"/>
      <c r="V1072" s="5"/>
      <c r="W1072" s="5"/>
      <c r="X1072" s="5"/>
      <c r="Y1072" s="5"/>
      <c r="Z1072" s="5"/>
      <c r="AA1072" s="5"/>
      <c r="AB1072" s="5"/>
      <c r="AC1072" s="5"/>
      <c r="AD1072" s="5"/>
      <c r="AE1072" s="5"/>
      <c r="AF1072" s="5"/>
      <c r="AG1072" s="5"/>
      <c r="AH1072" s="5"/>
      <c r="AI1072" s="5"/>
      <c r="AJ1072" s="5"/>
      <c r="AK1072" s="5"/>
      <c r="AL1072" s="5"/>
      <c r="AM1072" s="5"/>
      <c r="AN1072" s="5"/>
      <c r="AO1072" s="5"/>
      <c r="AP1072" s="5"/>
      <c r="AQ1072" s="5"/>
      <c r="AR1072" s="5"/>
      <c r="AS1072" s="5"/>
      <c r="AT1072" s="5"/>
      <c r="AU1072" s="130"/>
    </row>
    <row r="1073" spans="1:47" x14ac:dyDescent="0.25">
      <c r="A1073" s="5"/>
      <c r="B1073" s="5"/>
      <c r="C1073" s="5"/>
      <c r="D1073" s="5"/>
      <c r="E1073" s="5"/>
      <c r="F1073" s="5"/>
      <c r="G1073" s="5"/>
      <c r="H1073" s="5"/>
      <c r="I1073" s="5"/>
      <c r="J1073" s="5"/>
      <c r="K1073" s="5"/>
      <c r="L1073" s="5"/>
      <c r="M1073" s="5"/>
      <c r="N1073" s="5"/>
      <c r="O1073" s="5"/>
      <c r="P1073" s="5"/>
      <c r="Q1073" s="5"/>
      <c r="R1073" s="5"/>
      <c r="S1073" s="5"/>
      <c r="T1073" s="5"/>
      <c r="U1073" s="5"/>
      <c r="V1073" s="5"/>
      <c r="W1073" s="5"/>
      <c r="X1073" s="5"/>
      <c r="Y1073" s="5"/>
      <c r="Z1073" s="5"/>
      <c r="AA1073" s="5"/>
      <c r="AB1073" s="5"/>
      <c r="AC1073" s="5"/>
      <c r="AD1073" s="5"/>
      <c r="AE1073" s="5"/>
      <c r="AF1073" s="5"/>
      <c r="AG1073" s="5"/>
      <c r="AH1073" s="5"/>
      <c r="AI1073" s="5"/>
      <c r="AJ1073" s="5"/>
      <c r="AK1073" s="5"/>
      <c r="AL1073" s="5"/>
      <c r="AM1073" s="5"/>
      <c r="AN1073" s="5"/>
      <c r="AO1073" s="5"/>
      <c r="AP1073" s="5"/>
      <c r="AQ1073" s="5"/>
      <c r="AR1073" s="5"/>
      <c r="AS1073" s="5"/>
      <c r="AT1073" s="5"/>
      <c r="AU1073" s="130"/>
    </row>
    <row r="1074" spans="1:47" x14ac:dyDescent="0.25">
      <c r="A1074" s="5"/>
      <c r="B1074" s="5"/>
      <c r="C1074" s="5"/>
      <c r="D1074" s="5"/>
      <c r="E1074" s="5"/>
      <c r="F1074" s="5"/>
      <c r="G1074" s="5"/>
      <c r="H1074" s="5"/>
      <c r="I1074" s="5"/>
      <c r="J1074" s="5"/>
      <c r="K1074" s="5"/>
      <c r="L1074" s="5"/>
      <c r="M1074" s="5"/>
      <c r="N1074" s="5"/>
      <c r="O1074" s="5"/>
      <c r="P1074" s="5"/>
      <c r="Q1074" s="5"/>
      <c r="R1074" s="5"/>
      <c r="S1074" s="5"/>
      <c r="T1074" s="5"/>
      <c r="U1074" s="5"/>
      <c r="V1074" s="5"/>
      <c r="W1074" s="5"/>
      <c r="X1074" s="5"/>
      <c r="Y1074" s="5"/>
      <c r="Z1074" s="5"/>
      <c r="AA1074" s="5"/>
      <c r="AB1074" s="5"/>
      <c r="AC1074" s="5"/>
      <c r="AD1074" s="5"/>
      <c r="AE1074" s="5"/>
      <c r="AF1074" s="5"/>
      <c r="AG1074" s="5"/>
      <c r="AH1074" s="5"/>
      <c r="AI1074" s="5"/>
      <c r="AJ1074" s="5"/>
      <c r="AK1074" s="5"/>
      <c r="AL1074" s="5"/>
      <c r="AM1074" s="5"/>
      <c r="AN1074" s="5"/>
      <c r="AO1074" s="5"/>
      <c r="AP1074" s="5"/>
      <c r="AQ1074" s="5"/>
      <c r="AR1074" s="5"/>
      <c r="AS1074" s="5"/>
      <c r="AT1074" s="5"/>
      <c r="AU1074" s="130"/>
    </row>
    <row r="1075" spans="1:47" x14ac:dyDescent="0.25">
      <c r="A1075" s="5"/>
      <c r="B1075" s="5"/>
      <c r="C1075" s="5"/>
      <c r="D1075" s="5"/>
      <c r="E1075" s="5"/>
      <c r="F1075" s="5"/>
      <c r="G1075" s="5"/>
      <c r="H1075" s="5"/>
      <c r="I1075" s="5"/>
      <c r="J1075" s="5"/>
      <c r="K1075" s="5"/>
      <c r="L1075" s="5"/>
      <c r="M1075" s="5"/>
      <c r="N1075" s="5"/>
      <c r="O1075" s="5"/>
      <c r="P1075" s="5"/>
      <c r="Q1075" s="5"/>
      <c r="R1075" s="5"/>
      <c r="S1075" s="5"/>
      <c r="T1075" s="5"/>
      <c r="U1075" s="5"/>
      <c r="V1075" s="5"/>
      <c r="W1075" s="5"/>
      <c r="X1075" s="5"/>
      <c r="Y1075" s="5"/>
      <c r="Z1075" s="5"/>
      <c r="AA1075" s="5"/>
      <c r="AB1075" s="5"/>
      <c r="AC1075" s="5"/>
      <c r="AD1075" s="5"/>
      <c r="AE1075" s="5"/>
      <c r="AF1075" s="5"/>
      <c r="AG1075" s="5"/>
      <c r="AH1075" s="5"/>
      <c r="AI1075" s="5"/>
      <c r="AJ1075" s="5"/>
      <c r="AK1075" s="5"/>
      <c r="AL1075" s="5"/>
      <c r="AM1075" s="5"/>
      <c r="AN1075" s="5"/>
      <c r="AO1075" s="5"/>
      <c r="AP1075" s="5"/>
      <c r="AQ1075" s="5"/>
      <c r="AR1075" s="5"/>
      <c r="AS1075" s="5"/>
      <c r="AT1075" s="5"/>
      <c r="AU1075" s="130"/>
    </row>
    <row r="1076" spans="1:47" x14ac:dyDescent="0.25">
      <c r="A1076" s="5"/>
      <c r="B1076" s="5"/>
      <c r="C1076" s="5"/>
      <c r="D1076" s="5"/>
      <c r="E1076" s="5"/>
      <c r="F1076" s="5"/>
      <c r="G1076" s="5"/>
      <c r="H1076" s="5"/>
      <c r="I1076" s="5"/>
      <c r="J1076" s="5"/>
      <c r="K1076" s="5"/>
      <c r="L1076" s="5"/>
      <c r="M1076" s="5"/>
      <c r="N1076" s="5"/>
      <c r="O1076" s="5"/>
      <c r="P1076" s="5"/>
      <c r="Q1076" s="5"/>
      <c r="R1076" s="5"/>
      <c r="S1076" s="5"/>
      <c r="T1076" s="5"/>
      <c r="U1076" s="5"/>
      <c r="V1076" s="5"/>
      <c r="W1076" s="5"/>
      <c r="X1076" s="5"/>
      <c r="Y1076" s="5"/>
      <c r="Z1076" s="5"/>
      <c r="AA1076" s="5"/>
      <c r="AB1076" s="5"/>
      <c r="AC1076" s="5"/>
      <c r="AD1076" s="5"/>
      <c r="AE1076" s="5"/>
      <c r="AF1076" s="5"/>
      <c r="AG1076" s="5"/>
      <c r="AH1076" s="5"/>
      <c r="AI1076" s="5"/>
      <c r="AJ1076" s="5"/>
      <c r="AK1076" s="5"/>
      <c r="AL1076" s="5"/>
      <c r="AM1076" s="5"/>
      <c r="AN1076" s="5"/>
      <c r="AO1076" s="5"/>
      <c r="AP1076" s="5"/>
      <c r="AQ1076" s="5"/>
      <c r="AR1076" s="5"/>
      <c r="AS1076" s="5"/>
      <c r="AT1076" s="5"/>
      <c r="AU1076" s="130"/>
    </row>
    <row r="1077" spans="1:47" x14ac:dyDescent="0.25">
      <c r="A1077" s="5"/>
      <c r="B1077" s="5"/>
      <c r="C1077" s="5"/>
      <c r="D1077" s="5"/>
      <c r="E1077" s="5"/>
      <c r="F1077" s="5"/>
      <c r="G1077" s="5"/>
      <c r="H1077" s="5"/>
      <c r="I1077" s="5"/>
      <c r="J1077" s="5"/>
      <c r="K1077" s="5"/>
      <c r="L1077" s="5"/>
      <c r="M1077" s="5"/>
      <c r="N1077" s="5"/>
      <c r="O1077" s="5"/>
      <c r="P1077" s="5"/>
      <c r="Q1077" s="5"/>
      <c r="R1077" s="5"/>
      <c r="S1077" s="5"/>
      <c r="T1077" s="5"/>
      <c r="U1077" s="5"/>
      <c r="V1077" s="5"/>
      <c r="W1077" s="5"/>
      <c r="X1077" s="5"/>
      <c r="Y1077" s="5"/>
      <c r="Z1077" s="5"/>
      <c r="AA1077" s="5"/>
      <c r="AB1077" s="5"/>
      <c r="AC1077" s="5"/>
      <c r="AD1077" s="5"/>
      <c r="AE1077" s="5"/>
      <c r="AF1077" s="5"/>
      <c r="AG1077" s="5"/>
      <c r="AH1077" s="5"/>
      <c r="AI1077" s="5"/>
      <c r="AJ1077" s="5"/>
      <c r="AK1077" s="5"/>
      <c r="AL1077" s="5"/>
      <c r="AM1077" s="5"/>
      <c r="AN1077" s="5"/>
      <c r="AO1077" s="5"/>
      <c r="AP1077" s="5"/>
      <c r="AQ1077" s="5"/>
      <c r="AR1077" s="5"/>
      <c r="AS1077" s="5"/>
      <c r="AT1077" s="5"/>
      <c r="AU1077" s="130"/>
    </row>
    <row r="1078" spans="1:47" x14ac:dyDescent="0.25">
      <c r="A1078" s="5"/>
      <c r="B1078" s="5"/>
      <c r="C1078" s="5"/>
      <c r="D1078" s="5"/>
      <c r="E1078" s="5"/>
      <c r="F1078" s="5"/>
      <c r="G1078" s="5"/>
      <c r="H1078" s="5"/>
      <c r="I1078" s="5"/>
      <c r="J1078" s="5"/>
      <c r="K1078" s="5"/>
      <c r="L1078" s="5"/>
      <c r="M1078" s="5"/>
      <c r="N1078" s="5"/>
      <c r="O1078" s="5"/>
      <c r="P1078" s="5"/>
      <c r="Q1078" s="5"/>
      <c r="R1078" s="5"/>
      <c r="S1078" s="5"/>
      <c r="T1078" s="5"/>
      <c r="U1078" s="5"/>
      <c r="V1078" s="5"/>
      <c r="W1078" s="5"/>
      <c r="X1078" s="5"/>
      <c r="Y1078" s="5"/>
      <c r="Z1078" s="5"/>
      <c r="AA1078" s="5"/>
      <c r="AB1078" s="5"/>
      <c r="AC1078" s="5"/>
      <c r="AD1078" s="5"/>
      <c r="AE1078" s="5"/>
      <c r="AF1078" s="5"/>
      <c r="AG1078" s="5"/>
      <c r="AH1078" s="5"/>
      <c r="AI1078" s="5"/>
      <c r="AJ1078" s="5"/>
      <c r="AK1078" s="5"/>
      <c r="AL1078" s="5"/>
      <c r="AM1078" s="5"/>
      <c r="AN1078" s="5"/>
      <c r="AO1078" s="5"/>
      <c r="AP1078" s="5"/>
      <c r="AQ1078" s="5"/>
      <c r="AR1078" s="5"/>
      <c r="AS1078" s="5"/>
      <c r="AT1078" s="5"/>
      <c r="AU1078" s="130"/>
    </row>
    <row r="1079" spans="1:47" x14ac:dyDescent="0.25">
      <c r="A1079" s="5"/>
      <c r="B1079" s="5"/>
      <c r="C1079" s="5"/>
      <c r="D1079" s="5"/>
      <c r="E1079" s="5"/>
      <c r="F1079" s="5"/>
      <c r="G1079" s="5"/>
      <c r="H1079" s="5"/>
      <c r="I1079" s="5"/>
      <c r="J1079" s="5"/>
      <c r="K1079" s="5"/>
      <c r="L1079" s="5"/>
      <c r="M1079" s="5"/>
      <c r="N1079" s="5"/>
      <c r="O1079" s="5"/>
      <c r="P1079" s="5"/>
      <c r="Q1079" s="5"/>
      <c r="R1079" s="5"/>
      <c r="S1079" s="5"/>
      <c r="T1079" s="5"/>
      <c r="U1079" s="5"/>
      <c r="V1079" s="5"/>
      <c r="W1079" s="5"/>
      <c r="X1079" s="5"/>
      <c r="Y1079" s="5"/>
      <c r="Z1079" s="5"/>
      <c r="AA1079" s="5"/>
      <c r="AB1079" s="5"/>
      <c r="AC1079" s="5"/>
      <c r="AD1079" s="5"/>
      <c r="AE1079" s="5"/>
      <c r="AF1079" s="5"/>
      <c r="AG1079" s="5"/>
      <c r="AH1079" s="5"/>
      <c r="AI1079" s="5"/>
      <c r="AJ1079" s="5"/>
      <c r="AK1079" s="5"/>
      <c r="AL1079" s="5"/>
      <c r="AM1079" s="5"/>
      <c r="AN1079" s="5"/>
      <c r="AO1079" s="5"/>
      <c r="AP1079" s="5"/>
      <c r="AQ1079" s="5"/>
      <c r="AR1079" s="5"/>
      <c r="AS1079" s="5"/>
      <c r="AT1079" s="5"/>
      <c r="AU1079" s="130"/>
    </row>
    <row r="1080" spans="1:47" x14ac:dyDescent="0.25">
      <c r="A1080" s="5"/>
      <c r="B1080" s="5"/>
      <c r="C1080" s="5"/>
      <c r="D1080" s="5"/>
      <c r="E1080" s="5"/>
      <c r="F1080" s="5"/>
      <c r="G1080" s="5"/>
      <c r="H1080" s="5"/>
      <c r="I1080" s="5"/>
      <c r="J1080" s="5"/>
      <c r="K1080" s="5"/>
      <c r="L1080" s="5"/>
      <c r="M1080" s="5"/>
      <c r="N1080" s="5"/>
      <c r="O1080" s="5"/>
      <c r="P1080" s="5"/>
      <c r="Q1080" s="5"/>
      <c r="R1080" s="5"/>
      <c r="S1080" s="5"/>
      <c r="T1080" s="5"/>
      <c r="U1080" s="5"/>
      <c r="V1080" s="5"/>
      <c r="W1080" s="5"/>
      <c r="X1080" s="5"/>
      <c r="Y1080" s="5"/>
      <c r="Z1080" s="5"/>
      <c r="AA1080" s="5"/>
      <c r="AB1080" s="5"/>
      <c r="AC1080" s="5"/>
      <c r="AD1080" s="5"/>
      <c r="AE1080" s="5"/>
      <c r="AF1080" s="5"/>
      <c r="AG1080" s="5"/>
      <c r="AH1080" s="5"/>
      <c r="AI1080" s="5"/>
      <c r="AJ1080" s="5"/>
      <c r="AK1080" s="5"/>
      <c r="AL1080" s="5"/>
      <c r="AM1080" s="5"/>
      <c r="AN1080" s="5"/>
      <c r="AO1080" s="5"/>
      <c r="AP1080" s="5"/>
      <c r="AQ1080" s="5"/>
      <c r="AR1080" s="5"/>
      <c r="AS1080" s="5"/>
      <c r="AT1080" s="5"/>
      <c r="AU1080" s="130"/>
    </row>
    <row r="1081" spans="1:47" x14ac:dyDescent="0.25">
      <c r="A1081" s="5"/>
      <c r="B1081" s="5"/>
      <c r="C1081" s="5"/>
      <c r="D1081" s="5"/>
      <c r="E1081" s="5"/>
      <c r="F1081" s="5"/>
      <c r="G1081" s="5"/>
      <c r="H1081" s="5"/>
      <c r="I1081" s="5"/>
      <c r="J1081" s="5"/>
      <c r="K1081" s="5"/>
      <c r="L1081" s="5"/>
      <c r="M1081" s="5"/>
      <c r="N1081" s="5"/>
      <c r="O1081" s="5"/>
      <c r="P1081" s="5"/>
      <c r="Q1081" s="5"/>
      <c r="R1081" s="5"/>
      <c r="S1081" s="5"/>
      <c r="T1081" s="5"/>
      <c r="U1081" s="5"/>
      <c r="V1081" s="5"/>
      <c r="W1081" s="5"/>
      <c r="X1081" s="5"/>
      <c r="Y1081" s="5"/>
      <c r="Z1081" s="5"/>
      <c r="AA1081" s="5"/>
      <c r="AB1081" s="5"/>
      <c r="AC1081" s="5"/>
      <c r="AD1081" s="5"/>
      <c r="AE1081" s="5"/>
      <c r="AF1081" s="5"/>
      <c r="AG1081" s="5"/>
      <c r="AH1081" s="5"/>
      <c r="AI1081" s="5"/>
      <c r="AJ1081" s="5"/>
      <c r="AK1081" s="5"/>
      <c r="AL1081" s="5"/>
      <c r="AM1081" s="5"/>
      <c r="AN1081" s="5"/>
      <c r="AO1081" s="5"/>
      <c r="AP1081" s="5"/>
      <c r="AQ1081" s="5"/>
      <c r="AR1081" s="5"/>
      <c r="AS1081" s="5"/>
      <c r="AT1081" s="5"/>
      <c r="AU1081" s="130"/>
    </row>
    <row r="1082" spans="1:47" x14ac:dyDescent="0.25">
      <c r="A1082" s="5"/>
      <c r="B1082" s="5"/>
      <c r="C1082" s="5"/>
      <c r="D1082" s="5"/>
      <c r="E1082" s="5"/>
      <c r="F1082" s="5"/>
      <c r="G1082" s="5"/>
      <c r="H1082" s="5"/>
      <c r="I1082" s="5"/>
      <c r="J1082" s="5"/>
      <c r="K1082" s="5"/>
      <c r="L1082" s="5"/>
      <c r="M1082" s="5"/>
      <c r="N1082" s="5"/>
      <c r="O1082" s="5"/>
      <c r="P1082" s="5"/>
      <c r="Q1082" s="5"/>
      <c r="R1082" s="5"/>
      <c r="S1082" s="5"/>
      <c r="T1082" s="5"/>
      <c r="U1082" s="5"/>
      <c r="V1082" s="5"/>
      <c r="W1082" s="5"/>
      <c r="X1082" s="5"/>
      <c r="Y1082" s="5"/>
      <c r="Z1082" s="5"/>
      <c r="AA1082" s="5"/>
      <c r="AB1082" s="5"/>
      <c r="AC1082" s="5"/>
      <c r="AD1082" s="5"/>
      <c r="AE1082" s="5"/>
      <c r="AF1082" s="5"/>
      <c r="AG1082" s="5"/>
      <c r="AH1082" s="5"/>
      <c r="AI1082" s="5"/>
      <c r="AJ1082" s="5"/>
      <c r="AK1082" s="5"/>
      <c r="AL1082" s="5"/>
      <c r="AM1082" s="5"/>
      <c r="AN1082" s="5"/>
      <c r="AO1082" s="5"/>
      <c r="AP1082" s="5"/>
      <c r="AQ1082" s="5"/>
      <c r="AR1082" s="5"/>
      <c r="AS1082" s="5"/>
      <c r="AT1082" s="5"/>
      <c r="AU1082" s="130"/>
    </row>
    <row r="1083" spans="1:47" x14ac:dyDescent="0.25">
      <c r="A1083" s="5"/>
      <c r="B1083" s="5"/>
      <c r="C1083" s="5"/>
      <c r="D1083" s="5"/>
      <c r="E1083" s="5"/>
      <c r="F1083" s="5"/>
      <c r="G1083" s="5"/>
      <c r="H1083" s="5"/>
      <c r="I1083" s="5"/>
      <c r="J1083" s="5"/>
      <c r="K1083" s="5"/>
      <c r="L1083" s="5"/>
      <c r="M1083" s="5"/>
      <c r="N1083" s="5"/>
      <c r="O1083" s="5"/>
      <c r="P1083" s="5"/>
      <c r="Q1083" s="5"/>
      <c r="R1083" s="5"/>
      <c r="S1083" s="5"/>
      <c r="T1083" s="5"/>
      <c r="U1083" s="5"/>
      <c r="V1083" s="5"/>
      <c r="W1083" s="5"/>
      <c r="X1083" s="5"/>
      <c r="Y1083" s="5"/>
      <c r="Z1083" s="5"/>
      <c r="AA1083" s="5"/>
      <c r="AB1083" s="5"/>
      <c r="AC1083" s="5"/>
      <c r="AD1083" s="5"/>
      <c r="AE1083" s="5"/>
      <c r="AF1083" s="5"/>
      <c r="AG1083" s="5"/>
      <c r="AH1083" s="5"/>
      <c r="AI1083" s="5"/>
      <c r="AJ1083" s="5"/>
      <c r="AK1083" s="5"/>
      <c r="AL1083" s="5"/>
      <c r="AM1083" s="5"/>
      <c r="AN1083" s="5"/>
      <c r="AO1083" s="5"/>
      <c r="AP1083" s="5"/>
      <c r="AQ1083" s="5"/>
      <c r="AR1083" s="5"/>
      <c r="AS1083" s="5"/>
      <c r="AT1083" s="5"/>
      <c r="AU1083" s="130"/>
    </row>
    <row r="1084" spans="1:47" x14ac:dyDescent="0.25">
      <c r="A1084" s="5"/>
      <c r="B1084" s="5"/>
      <c r="C1084" s="5"/>
      <c r="D1084" s="5"/>
      <c r="E1084" s="5"/>
      <c r="F1084" s="5"/>
      <c r="G1084" s="5"/>
      <c r="H1084" s="5"/>
      <c r="I1084" s="5"/>
      <c r="J1084" s="5"/>
      <c r="K1084" s="5"/>
      <c r="L1084" s="5"/>
      <c r="M1084" s="5"/>
      <c r="N1084" s="5"/>
      <c r="O1084" s="5"/>
      <c r="P1084" s="5"/>
      <c r="Q1084" s="5"/>
      <c r="R1084" s="5"/>
      <c r="S1084" s="5"/>
      <c r="T1084" s="5"/>
      <c r="U1084" s="5"/>
      <c r="V1084" s="5"/>
      <c r="W1084" s="5"/>
      <c r="X1084" s="5"/>
      <c r="Y1084" s="5"/>
      <c r="Z1084" s="5"/>
      <c r="AA1084" s="5"/>
      <c r="AB1084" s="5"/>
      <c r="AC1084" s="5"/>
      <c r="AD1084" s="5"/>
      <c r="AE1084" s="5"/>
      <c r="AF1084" s="5"/>
      <c r="AG1084" s="5"/>
      <c r="AH1084" s="5"/>
      <c r="AI1084" s="5"/>
      <c r="AJ1084" s="5"/>
      <c r="AK1084" s="5"/>
      <c r="AL1084" s="5"/>
      <c r="AM1084" s="5"/>
      <c r="AN1084" s="5"/>
      <c r="AO1084" s="5"/>
      <c r="AP1084" s="5"/>
      <c r="AQ1084" s="5"/>
      <c r="AR1084" s="5"/>
      <c r="AS1084" s="5"/>
      <c r="AT1084" s="5"/>
      <c r="AU1084" s="130"/>
    </row>
    <row r="1085" spans="1:47" x14ac:dyDescent="0.25">
      <c r="A1085" s="5"/>
      <c r="B1085" s="5"/>
      <c r="C1085" s="5"/>
      <c r="D1085" s="5"/>
      <c r="E1085" s="5"/>
      <c r="F1085" s="5"/>
      <c r="G1085" s="5"/>
      <c r="H1085" s="5"/>
      <c r="I1085" s="5"/>
      <c r="J1085" s="5"/>
      <c r="K1085" s="5"/>
      <c r="L1085" s="5"/>
      <c r="M1085" s="5"/>
      <c r="N1085" s="5"/>
      <c r="O1085" s="5"/>
      <c r="P1085" s="5"/>
      <c r="Q1085" s="5"/>
      <c r="R1085" s="5"/>
      <c r="S1085" s="5"/>
      <c r="T1085" s="5"/>
      <c r="U1085" s="5"/>
      <c r="V1085" s="5"/>
      <c r="W1085" s="5"/>
      <c r="X1085" s="5"/>
      <c r="Y1085" s="5"/>
      <c r="Z1085" s="5"/>
      <c r="AA1085" s="5"/>
      <c r="AB1085" s="5"/>
      <c r="AC1085" s="5"/>
      <c r="AD1085" s="5"/>
      <c r="AE1085" s="5"/>
      <c r="AF1085" s="5"/>
      <c r="AG1085" s="5"/>
      <c r="AH1085" s="5"/>
      <c r="AI1085" s="5"/>
      <c r="AJ1085" s="5"/>
      <c r="AK1085" s="5"/>
      <c r="AL1085" s="5"/>
      <c r="AM1085" s="5"/>
      <c r="AN1085" s="5"/>
      <c r="AO1085" s="5"/>
      <c r="AP1085" s="5"/>
      <c r="AQ1085" s="5"/>
      <c r="AR1085" s="5"/>
      <c r="AS1085" s="5"/>
      <c r="AT1085" s="5"/>
      <c r="AU1085" s="130"/>
    </row>
    <row r="1086" spans="1:47" x14ac:dyDescent="0.25">
      <c r="A1086" s="5"/>
      <c r="B1086" s="5"/>
      <c r="C1086" s="5"/>
      <c r="D1086" s="5"/>
      <c r="E1086" s="5"/>
      <c r="F1086" s="5"/>
      <c r="G1086" s="5"/>
      <c r="H1086" s="5"/>
      <c r="I1086" s="5"/>
      <c r="J1086" s="5"/>
      <c r="K1086" s="5"/>
      <c r="L1086" s="5"/>
      <c r="M1086" s="5"/>
      <c r="N1086" s="5"/>
      <c r="O1086" s="5"/>
      <c r="P1086" s="5"/>
      <c r="Q1086" s="5"/>
      <c r="R1086" s="5"/>
      <c r="S1086" s="5"/>
      <c r="T1086" s="5"/>
      <c r="U1086" s="5"/>
      <c r="V1086" s="5"/>
      <c r="W1086" s="5"/>
      <c r="X1086" s="5"/>
      <c r="Y1086" s="5"/>
      <c r="Z1086" s="5"/>
      <c r="AA1086" s="5"/>
      <c r="AB1086" s="5"/>
      <c r="AC1086" s="5"/>
      <c r="AD1086" s="5"/>
      <c r="AE1086" s="5"/>
      <c r="AF1086" s="5"/>
      <c r="AG1086" s="5"/>
      <c r="AH1086" s="5"/>
      <c r="AI1086" s="5"/>
      <c r="AJ1086" s="5"/>
      <c r="AK1086" s="5"/>
      <c r="AL1086" s="5"/>
      <c r="AM1086" s="5"/>
      <c r="AN1086" s="5"/>
      <c r="AO1086" s="5"/>
      <c r="AP1086" s="5"/>
      <c r="AQ1086" s="5"/>
      <c r="AR1086" s="5"/>
      <c r="AS1086" s="5"/>
      <c r="AT1086" s="5"/>
      <c r="AU1086" s="130"/>
    </row>
    <row r="1087" spans="1:47" x14ac:dyDescent="0.25">
      <c r="A1087" s="5"/>
      <c r="B1087" s="5"/>
      <c r="C1087" s="5"/>
      <c r="D1087" s="5"/>
      <c r="E1087" s="5"/>
      <c r="F1087" s="5"/>
      <c r="G1087" s="5"/>
      <c r="H1087" s="5"/>
      <c r="I1087" s="5"/>
      <c r="J1087" s="5"/>
      <c r="K1087" s="5"/>
      <c r="L1087" s="5"/>
      <c r="M1087" s="5"/>
      <c r="N1087" s="5"/>
      <c r="O1087" s="5"/>
      <c r="P1087" s="5"/>
      <c r="Q1087" s="5"/>
      <c r="R1087" s="5"/>
      <c r="S1087" s="5"/>
      <c r="T1087" s="5"/>
      <c r="U1087" s="5"/>
      <c r="V1087" s="5"/>
      <c r="W1087" s="5"/>
      <c r="X1087" s="5"/>
      <c r="Y1087" s="5"/>
      <c r="Z1087" s="5"/>
      <c r="AA1087" s="5"/>
      <c r="AB1087" s="5"/>
      <c r="AC1087" s="5"/>
      <c r="AD1087" s="5"/>
      <c r="AE1087" s="5"/>
      <c r="AF1087" s="5"/>
      <c r="AG1087" s="5"/>
      <c r="AH1087" s="5"/>
      <c r="AI1087" s="5"/>
      <c r="AJ1087" s="5"/>
      <c r="AK1087" s="5"/>
      <c r="AL1087" s="5"/>
      <c r="AM1087" s="5"/>
      <c r="AN1087" s="5"/>
      <c r="AO1087" s="5"/>
      <c r="AP1087" s="5"/>
      <c r="AQ1087" s="5"/>
      <c r="AR1087" s="5"/>
      <c r="AS1087" s="5"/>
      <c r="AT1087" s="5"/>
      <c r="AU1087" s="130"/>
    </row>
    <row r="1088" spans="1:47" x14ac:dyDescent="0.25">
      <c r="A1088" s="5"/>
      <c r="B1088" s="5"/>
      <c r="C1088" s="5"/>
      <c r="D1088" s="5"/>
      <c r="E1088" s="5"/>
      <c r="F1088" s="5"/>
      <c r="G1088" s="5"/>
      <c r="H1088" s="5"/>
      <c r="I1088" s="5"/>
      <c r="J1088" s="5"/>
      <c r="K1088" s="5"/>
      <c r="L1088" s="5"/>
      <c r="M1088" s="5"/>
      <c r="N1088" s="5"/>
      <c r="O1088" s="5"/>
      <c r="P1088" s="5"/>
      <c r="Q1088" s="5"/>
      <c r="R1088" s="5"/>
      <c r="S1088" s="5"/>
      <c r="T1088" s="5"/>
      <c r="U1088" s="5"/>
      <c r="V1088" s="5"/>
      <c r="W1088" s="5"/>
      <c r="X1088" s="5"/>
      <c r="Y1088" s="5"/>
      <c r="Z1088" s="5"/>
      <c r="AA1088" s="5"/>
      <c r="AB1088" s="5"/>
      <c r="AC1088" s="5"/>
      <c r="AD1088" s="5"/>
      <c r="AE1088" s="5"/>
      <c r="AF1088" s="5"/>
      <c r="AG1088" s="5"/>
      <c r="AH1088" s="5"/>
      <c r="AI1088" s="5"/>
      <c r="AJ1088" s="5"/>
      <c r="AK1088" s="5"/>
      <c r="AL1088" s="5"/>
      <c r="AM1088" s="5"/>
      <c r="AN1088" s="5"/>
      <c r="AO1088" s="5"/>
      <c r="AP1088" s="5"/>
      <c r="AQ1088" s="5"/>
      <c r="AR1088" s="5"/>
      <c r="AS1088" s="5"/>
      <c r="AT1088" s="5"/>
      <c r="AU1088" s="130"/>
    </row>
    <row r="1089" spans="1:47" x14ac:dyDescent="0.25">
      <c r="A1089" s="5"/>
      <c r="B1089" s="5"/>
      <c r="C1089" s="5"/>
      <c r="D1089" s="5"/>
      <c r="E1089" s="5"/>
      <c r="F1089" s="5"/>
      <c r="G1089" s="5"/>
      <c r="H1089" s="5"/>
      <c r="I1089" s="5"/>
      <c r="J1089" s="5"/>
      <c r="K1089" s="5"/>
      <c r="L1089" s="5"/>
      <c r="M1089" s="5"/>
      <c r="N1089" s="5"/>
      <c r="O1089" s="5"/>
      <c r="P1089" s="5"/>
      <c r="Q1089" s="5"/>
      <c r="R1089" s="5"/>
      <c r="S1089" s="5"/>
      <c r="T1089" s="5"/>
      <c r="U1089" s="5"/>
      <c r="V1089" s="5"/>
      <c r="W1089" s="5"/>
      <c r="X1089" s="5"/>
      <c r="Y1089" s="5"/>
      <c r="Z1089" s="5"/>
      <c r="AA1089" s="5"/>
      <c r="AB1089" s="5"/>
      <c r="AC1089" s="5"/>
      <c r="AD1089" s="5"/>
      <c r="AE1089" s="5"/>
      <c r="AF1089" s="5"/>
      <c r="AG1089" s="5"/>
      <c r="AH1089" s="5"/>
      <c r="AI1089" s="5"/>
      <c r="AJ1089" s="5"/>
      <c r="AK1089" s="5"/>
      <c r="AL1089" s="5"/>
      <c r="AM1089" s="5"/>
      <c r="AN1089" s="5"/>
      <c r="AO1089" s="5"/>
      <c r="AP1089" s="5"/>
      <c r="AQ1089" s="5"/>
      <c r="AR1089" s="5"/>
      <c r="AS1089" s="5"/>
      <c r="AT1089" s="5"/>
      <c r="AU1089" s="130"/>
    </row>
    <row r="1090" spans="1:47" x14ac:dyDescent="0.25">
      <c r="A1090" s="5"/>
      <c r="B1090" s="5"/>
      <c r="C1090" s="5"/>
      <c r="D1090" s="5"/>
      <c r="E1090" s="5"/>
      <c r="F1090" s="5"/>
      <c r="G1090" s="5"/>
      <c r="H1090" s="5"/>
      <c r="I1090" s="5"/>
      <c r="J1090" s="5"/>
      <c r="K1090" s="5"/>
      <c r="L1090" s="5"/>
      <c r="M1090" s="5"/>
      <c r="N1090" s="5"/>
      <c r="O1090" s="5"/>
      <c r="P1090" s="5"/>
      <c r="Q1090" s="5"/>
      <c r="R1090" s="5"/>
      <c r="S1090" s="5"/>
      <c r="T1090" s="5"/>
      <c r="U1090" s="5"/>
      <c r="V1090" s="5"/>
      <c r="W1090" s="5"/>
      <c r="X1090" s="5"/>
      <c r="Y1090" s="5"/>
      <c r="Z1090" s="5"/>
      <c r="AA1090" s="5"/>
      <c r="AB1090" s="5"/>
      <c r="AC1090" s="5"/>
      <c r="AD1090" s="5"/>
      <c r="AE1090" s="5"/>
      <c r="AF1090" s="5"/>
      <c r="AG1090" s="5"/>
      <c r="AH1090" s="5"/>
      <c r="AI1090" s="5"/>
      <c r="AJ1090" s="5"/>
      <c r="AK1090" s="5"/>
      <c r="AL1090" s="5"/>
      <c r="AM1090" s="5"/>
      <c r="AN1090" s="5"/>
      <c r="AO1090" s="5"/>
      <c r="AP1090" s="5"/>
      <c r="AQ1090" s="5"/>
      <c r="AR1090" s="5"/>
      <c r="AS1090" s="5"/>
      <c r="AT1090" s="5"/>
      <c r="AU1090" s="130"/>
    </row>
    <row r="1091" spans="1:47" x14ac:dyDescent="0.25">
      <c r="A1091" s="5"/>
      <c r="B1091" s="5"/>
      <c r="C1091" s="5"/>
      <c r="D1091" s="5"/>
      <c r="E1091" s="5"/>
      <c r="F1091" s="5"/>
      <c r="G1091" s="5"/>
      <c r="H1091" s="5"/>
      <c r="I1091" s="5"/>
      <c r="J1091" s="5"/>
      <c r="K1091" s="5"/>
      <c r="L1091" s="5"/>
      <c r="M1091" s="5"/>
      <c r="N1091" s="5"/>
      <c r="O1091" s="5"/>
      <c r="P1091" s="5"/>
      <c r="Q1091" s="5"/>
      <c r="R1091" s="5"/>
      <c r="S1091" s="5"/>
      <c r="T1091" s="5"/>
      <c r="U1091" s="5"/>
      <c r="V1091" s="5"/>
      <c r="W1091" s="5"/>
      <c r="X1091" s="5"/>
      <c r="Y1091" s="5"/>
      <c r="Z1091" s="5"/>
      <c r="AA1091" s="5"/>
      <c r="AB1091" s="5"/>
      <c r="AC1091" s="5"/>
      <c r="AD1091" s="5"/>
      <c r="AE1091" s="5"/>
      <c r="AF1091" s="5"/>
      <c r="AG1091" s="5"/>
      <c r="AH1091" s="5"/>
      <c r="AI1091" s="5"/>
      <c r="AJ1091" s="5"/>
      <c r="AK1091" s="5"/>
      <c r="AL1091" s="5"/>
      <c r="AM1091" s="5"/>
      <c r="AN1091" s="5"/>
      <c r="AO1091" s="5"/>
      <c r="AP1091" s="5"/>
      <c r="AQ1091" s="5"/>
      <c r="AR1091" s="5"/>
      <c r="AS1091" s="5"/>
      <c r="AT1091" s="5"/>
      <c r="AU1091" s="130"/>
    </row>
    <row r="1092" spans="1:47" x14ac:dyDescent="0.25">
      <c r="A1092" s="5"/>
      <c r="B1092" s="5"/>
      <c r="C1092" s="5"/>
      <c r="D1092" s="5"/>
      <c r="E1092" s="5"/>
      <c r="F1092" s="5"/>
      <c r="G1092" s="5"/>
      <c r="H1092" s="5"/>
      <c r="I1092" s="5"/>
      <c r="J1092" s="5"/>
      <c r="K1092" s="5"/>
      <c r="L1092" s="5"/>
      <c r="M1092" s="5"/>
      <c r="N1092" s="5"/>
      <c r="O1092" s="5"/>
      <c r="P1092" s="5"/>
      <c r="Q1092" s="5"/>
      <c r="R1092" s="5"/>
      <c r="S1092" s="5"/>
      <c r="T1092" s="5"/>
      <c r="U1092" s="5"/>
      <c r="V1092" s="5"/>
      <c r="W1092" s="5"/>
      <c r="X1092" s="5"/>
      <c r="Y1092" s="5"/>
      <c r="Z1092" s="5"/>
      <c r="AA1092" s="5"/>
      <c r="AB1092" s="5"/>
      <c r="AC1092" s="5"/>
      <c r="AD1092" s="5"/>
      <c r="AE1092" s="5"/>
      <c r="AF1092" s="5"/>
      <c r="AG1092" s="5"/>
      <c r="AH1092" s="5"/>
      <c r="AI1092" s="5"/>
      <c r="AJ1092" s="5"/>
      <c r="AK1092" s="5"/>
      <c r="AL1092" s="5"/>
      <c r="AM1092" s="5"/>
      <c r="AN1092" s="5"/>
      <c r="AO1092" s="5"/>
      <c r="AP1092" s="5"/>
      <c r="AQ1092" s="5"/>
      <c r="AR1092" s="5"/>
      <c r="AS1092" s="5"/>
      <c r="AT1092" s="5"/>
      <c r="AU1092" s="130"/>
    </row>
    <row r="1093" spans="1:47" x14ac:dyDescent="0.25">
      <c r="A1093" s="5"/>
      <c r="B1093" s="5"/>
      <c r="C1093" s="5"/>
      <c r="D1093" s="5"/>
      <c r="E1093" s="5"/>
      <c r="F1093" s="5"/>
      <c r="G1093" s="5"/>
      <c r="H1093" s="5"/>
      <c r="I1093" s="5"/>
      <c r="J1093" s="5"/>
      <c r="K1093" s="5"/>
      <c r="L1093" s="5"/>
      <c r="M1093" s="5"/>
      <c r="N1093" s="5"/>
      <c r="O1093" s="5"/>
      <c r="P1093" s="5"/>
      <c r="Q1093" s="5"/>
      <c r="R1093" s="5"/>
      <c r="S1093" s="5"/>
      <c r="T1093" s="5"/>
      <c r="U1093" s="5"/>
      <c r="V1093" s="5"/>
      <c r="W1093" s="5"/>
      <c r="X1093" s="5"/>
      <c r="Y1093" s="5"/>
      <c r="Z1093" s="5"/>
      <c r="AA1093" s="5"/>
      <c r="AB1093" s="5"/>
      <c r="AC1093" s="5"/>
      <c r="AD1093" s="5"/>
      <c r="AE1093" s="5"/>
      <c r="AF1093" s="5"/>
      <c r="AG1093" s="5"/>
      <c r="AH1093" s="5"/>
      <c r="AI1093" s="5"/>
      <c r="AJ1093" s="5"/>
      <c r="AK1093" s="5"/>
      <c r="AL1093" s="5"/>
      <c r="AM1093" s="5"/>
      <c r="AN1093" s="5"/>
      <c r="AO1093" s="5"/>
      <c r="AP1093" s="5"/>
      <c r="AQ1093" s="5"/>
      <c r="AR1093" s="5"/>
      <c r="AS1093" s="5"/>
      <c r="AT1093" s="5"/>
      <c r="AU1093" s="130"/>
    </row>
    <row r="1094" spans="1:47" x14ac:dyDescent="0.25">
      <c r="A1094" s="5"/>
      <c r="B1094" s="5"/>
      <c r="C1094" s="5"/>
      <c r="D1094" s="5"/>
      <c r="E1094" s="5"/>
      <c r="F1094" s="5"/>
      <c r="G1094" s="5"/>
      <c r="H1094" s="5"/>
      <c r="I1094" s="5"/>
      <c r="J1094" s="5"/>
      <c r="K1094" s="5"/>
      <c r="L1094" s="5"/>
      <c r="M1094" s="5"/>
      <c r="N1094" s="5"/>
      <c r="O1094" s="5"/>
      <c r="P1094" s="5"/>
      <c r="Q1094" s="5"/>
      <c r="R1094" s="5"/>
      <c r="S1094" s="5"/>
      <c r="T1094" s="5"/>
      <c r="U1094" s="5"/>
      <c r="V1094" s="5"/>
      <c r="W1094" s="5"/>
      <c r="X1094" s="5"/>
      <c r="Y1094" s="5"/>
      <c r="Z1094" s="5"/>
      <c r="AA1094" s="5"/>
      <c r="AB1094" s="5"/>
      <c r="AC1094" s="5"/>
      <c r="AD1094" s="5"/>
      <c r="AE1094" s="5"/>
      <c r="AF1094" s="5"/>
      <c r="AG1094" s="5"/>
      <c r="AH1094" s="5"/>
      <c r="AI1094" s="5"/>
      <c r="AJ1094" s="5"/>
      <c r="AK1094" s="5"/>
      <c r="AL1094" s="5"/>
      <c r="AM1094" s="5"/>
      <c r="AN1094" s="5"/>
      <c r="AO1094" s="5"/>
      <c r="AP1094" s="5"/>
      <c r="AQ1094" s="5"/>
      <c r="AR1094" s="5"/>
      <c r="AS1094" s="5"/>
      <c r="AT1094" s="5"/>
      <c r="AU1094" s="130"/>
    </row>
    <row r="1095" spans="1:47" x14ac:dyDescent="0.25">
      <c r="A1095" s="5"/>
      <c r="B1095" s="5"/>
      <c r="C1095" s="5"/>
      <c r="D1095" s="5"/>
      <c r="E1095" s="5"/>
      <c r="F1095" s="5"/>
      <c r="G1095" s="5"/>
      <c r="H1095" s="5"/>
      <c r="I1095" s="5"/>
      <c r="J1095" s="5"/>
      <c r="K1095" s="5"/>
      <c r="L1095" s="5"/>
      <c r="M1095" s="5"/>
      <c r="N1095" s="5"/>
      <c r="O1095" s="5"/>
      <c r="P1095" s="5"/>
      <c r="Q1095" s="5"/>
      <c r="R1095" s="5"/>
      <c r="S1095" s="5"/>
      <c r="T1095" s="5"/>
      <c r="U1095" s="5"/>
      <c r="V1095" s="5"/>
      <c r="W1095" s="5"/>
      <c r="X1095" s="5"/>
      <c r="Y1095" s="5"/>
      <c r="Z1095" s="5"/>
      <c r="AA1095" s="5"/>
      <c r="AB1095" s="5"/>
      <c r="AC1095" s="5"/>
      <c r="AD1095" s="5"/>
      <c r="AE1095" s="5"/>
      <c r="AF1095" s="5"/>
      <c r="AG1095" s="5"/>
      <c r="AH1095" s="5"/>
      <c r="AI1095" s="5"/>
      <c r="AJ1095" s="5"/>
      <c r="AK1095" s="5"/>
      <c r="AL1095" s="5"/>
      <c r="AM1095" s="5"/>
      <c r="AN1095" s="5"/>
      <c r="AO1095" s="5"/>
      <c r="AP1095" s="5"/>
      <c r="AQ1095" s="5"/>
      <c r="AR1095" s="5"/>
      <c r="AS1095" s="5"/>
      <c r="AT1095" s="5"/>
      <c r="AU1095" s="130"/>
    </row>
    <row r="1096" spans="1:47" x14ac:dyDescent="0.25">
      <c r="A1096" s="5"/>
      <c r="B1096" s="5"/>
      <c r="C1096" s="5"/>
      <c r="D1096" s="5"/>
      <c r="E1096" s="5"/>
      <c r="F1096" s="5"/>
      <c r="G1096" s="5"/>
      <c r="H1096" s="5"/>
      <c r="I1096" s="5"/>
      <c r="J1096" s="5"/>
      <c r="K1096" s="5"/>
      <c r="L1096" s="5"/>
      <c r="M1096" s="5"/>
      <c r="N1096" s="5"/>
      <c r="O1096" s="5"/>
      <c r="P1096" s="5"/>
      <c r="Q1096" s="5"/>
      <c r="R1096" s="5"/>
      <c r="S1096" s="5"/>
      <c r="T1096" s="5"/>
      <c r="U1096" s="5"/>
      <c r="V1096" s="5"/>
      <c r="W1096" s="5"/>
      <c r="X1096" s="5"/>
      <c r="Y1096" s="5"/>
      <c r="Z1096" s="5"/>
      <c r="AA1096" s="5"/>
      <c r="AB1096" s="5"/>
      <c r="AC1096" s="5"/>
      <c r="AD1096" s="5"/>
      <c r="AE1096" s="5"/>
      <c r="AF1096" s="5"/>
      <c r="AG1096" s="5"/>
      <c r="AH1096" s="5"/>
      <c r="AI1096" s="5"/>
      <c r="AJ1096" s="5"/>
      <c r="AK1096" s="5"/>
      <c r="AL1096" s="5"/>
      <c r="AM1096" s="5"/>
      <c r="AN1096" s="5"/>
      <c r="AO1096" s="5"/>
      <c r="AP1096" s="5"/>
      <c r="AQ1096" s="5"/>
      <c r="AR1096" s="5"/>
      <c r="AS1096" s="5"/>
      <c r="AT1096" s="5"/>
      <c r="AU1096" s="130"/>
    </row>
    <row r="1097" spans="1:47" x14ac:dyDescent="0.25">
      <c r="A1097" s="5"/>
      <c r="B1097" s="5"/>
      <c r="C1097" s="5"/>
      <c r="D1097" s="5"/>
      <c r="E1097" s="5"/>
      <c r="F1097" s="5"/>
      <c r="G1097" s="5"/>
      <c r="H1097" s="5"/>
      <c r="I1097" s="5"/>
      <c r="J1097" s="5"/>
      <c r="K1097" s="5"/>
      <c r="L1097" s="5"/>
      <c r="M1097" s="5"/>
      <c r="N1097" s="5"/>
      <c r="O1097" s="5"/>
      <c r="P1097" s="5"/>
      <c r="Q1097" s="5"/>
      <c r="R1097" s="5"/>
      <c r="S1097" s="5"/>
      <c r="T1097" s="5"/>
      <c r="U1097" s="5"/>
      <c r="V1097" s="5"/>
      <c r="W1097" s="5"/>
      <c r="X1097" s="5"/>
      <c r="Y1097" s="5"/>
      <c r="Z1097" s="5"/>
      <c r="AA1097" s="5"/>
      <c r="AB1097" s="5"/>
      <c r="AC1097" s="5"/>
      <c r="AD1097" s="5"/>
      <c r="AE1097" s="5"/>
      <c r="AF1097" s="5"/>
      <c r="AG1097" s="5"/>
      <c r="AH1097" s="5"/>
      <c r="AI1097" s="5"/>
      <c r="AJ1097" s="5"/>
      <c r="AK1097" s="5"/>
      <c r="AL1097" s="5"/>
      <c r="AM1097" s="5"/>
      <c r="AN1097" s="5"/>
      <c r="AO1097" s="5"/>
      <c r="AP1097" s="5"/>
      <c r="AQ1097" s="5"/>
      <c r="AR1097" s="5"/>
      <c r="AS1097" s="5"/>
      <c r="AT1097" s="5"/>
      <c r="AU1097" s="130"/>
    </row>
    <row r="1098" spans="1:47" x14ac:dyDescent="0.25">
      <c r="A1098" s="5"/>
      <c r="B1098" s="5"/>
      <c r="C1098" s="5"/>
      <c r="D1098" s="5"/>
      <c r="E1098" s="5"/>
      <c r="F1098" s="5"/>
      <c r="G1098" s="5"/>
      <c r="H1098" s="5"/>
      <c r="I1098" s="5"/>
      <c r="J1098" s="5"/>
      <c r="K1098" s="5"/>
      <c r="L1098" s="5"/>
      <c r="M1098" s="5"/>
      <c r="N1098" s="5"/>
      <c r="O1098" s="5"/>
      <c r="P1098" s="5"/>
      <c r="Q1098" s="5"/>
      <c r="R1098" s="5"/>
      <c r="S1098" s="5"/>
      <c r="T1098" s="5"/>
      <c r="U1098" s="5"/>
      <c r="V1098" s="5"/>
      <c r="W1098" s="5"/>
      <c r="X1098" s="5"/>
      <c r="Y1098" s="5"/>
      <c r="Z1098" s="5"/>
      <c r="AA1098" s="5"/>
      <c r="AB1098" s="5"/>
      <c r="AC1098" s="5"/>
      <c r="AD1098" s="5"/>
      <c r="AE1098" s="5"/>
      <c r="AF1098" s="5"/>
      <c r="AG1098" s="5"/>
      <c r="AH1098" s="5"/>
      <c r="AI1098" s="5"/>
      <c r="AJ1098" s="5"/>
      <c r="AK1098" s="5"/>
      <c r="AL1098" s="5"/>
      <c r="AM1098" s="5"/>
      <c r="AN1098" s="5"/>
      <c r="AO1098" s="5"/>
      <c r="AP1098" s="5"/>
      <c r="AQ1098" s="5"/>
      <c r="AR1098" s="5"/>
      <c r="AS1098" s="5"/>
      <c r="AT1098" s="5"/>
      <c r="AU1098" s="130"/>
    </row>
    <row r="1099" spans="1:47" x14ac:dyDescent="0.25">
      <c r="A1099" s="5"/>
      <c r="B1099" s="5"/>
      <c r="C1099" s="5"/>
      <c r="D1099" s="5"/>
      <c r="E1099" s="5"/>
      <c r="F1099" s="5"/>
      <c r="G1099" s="5"/>
      <c r="H1099" s="5"/>
      <c r="I1099" s="5"/>
      <c r="J1099" s="5"/>
      <c r="K1099" s="5"/>
      <c r="L1099" s="5"/>
      <c r="M1099" s="5"/>
      <c r="N1099" s="5"/>
      <c r="O1099" s="5"/>
      <c r="P1099" s="5"/>
      <c r="Q1099" s="5"/>
      <c r="R1099" s="5"/>
      <c r="S1099" s="5"/>
      <c r="T1099" s="5"/>
      <c r="U1099" s="5"/>
      <c r="V1099" s="5"/>
      <c r="W1099" s="5"/>
      <c r="X1099" s="5"/>
      <c r="Y1099" s="5"/>
      <c r="Z1099" s="5"/>
      <c r="AA1099" s="5"/>
      <c r="AB1099" s="5"/>
      <c r="AC1099" s="5"/>
      <c r="AD1099" s="5"/>
      <c r="AE1099" s="5"/>
      <c r="AF1099" s="5"/>
      <c r="AG1099" s="5"/>
      <c r="AH1099" s="5"/>
      <c r="AI1099" s="5"/>
      <c r="AJ1099" s="5"/>
      <c r="AK1099" s="5"/>
      <c r="AL1099" s="5"/>
      <c r="AM1099" s="5"/>
      <c r="AN1099" s="5"/>
      <c r="AO1099" s="5"/>
      <c r="AP1099" s="5"/>
      <c r="AQ1099" s="5"/>
      <c r="AR1099" s="5"/>
      <c r="AS1099" s="5"/>
      <c r="AT1099" s="5"/>
      <c r="AU1099" s="130"/>
    </row>
    <row r="1100" spans="1:47" x14ac:dyDescent="0.25">
      <c r="A1100" s="5"/>
      <c r="B1100" s="5"/>
      <c r="C1100" s="5"/>
      <c r="D1100" s="5"/>
      <c r="E1100" s="5"/>
      <c r="F1100" s="5"/>
      <c r="G1100" s="5"/>
      <c r="H1100" s="5"/>
      <c r="I1100" s="5"/>
      <c r="J1100" s="5"/>
      <c r="K1100" s="5"/>
      <c r="L1100" s="5"/>
      <c r="M1100" s="5"/>
      <c r="N1100" s="5"/>
      <c r="O1100" s="5"/>
      <c r="P1100" s="5"/>
      <c r="Q1100" s="5"/>
      <c r="R1100" s="5"/>
      <c r="S1100" s="5"/>
      <c r="T1100" s="5"/>
      <c r="U1100" s="5"/>
      <c r="V1100" s="5"/>
      <c r="W1100" s="5"/>
      <c r="X1100" s="5"/>
      <c r="Y1100" s="5"/>
      <c r="Z1100" s="5"/>
      <c r="AA1100" s="5"/>
      <c r="AB1100" s="5"/>
      <c r="AC1100" s="5"/>
      <c r="AD1100" s="5"/>
      <c r="AE1100" s="5"/>
      <c r="AF1100" s="5"/>
      <c r="AG1100" s="5"/>
      <c r="AH1100" s="5"/>
      <c r="AI1100" s="5"/>
      <c r="AJ1100" s="5"/>
      <c r="AK1100" s="5"/>
      <c r="AL1100" s="5"/>
      <c r="AM1100" s="5"/>
      <c r="AN1100" s="5"/>
      <c r="AO1100" s="5"/>
      <c r="AP1100" s="5"/>
      <c r="AQ1100" s="5"/>
      <c r="AR1100" s="5"/>
      <c r="AS1100" s="5"/>
      <c r="AT1100" s="5"/>
      <c r="AU1100" s="130"/>
    </row>
    <row r="1101" spans="1:47" x14ac:dyDescent="0.25">
      <c r="A1101" s="5"/>
      <c r="B1101" s="5"/>
      <c r="C1101" s="5"/>
      <c r="D1101" s="5"/>
      <c r="E1101" s="5"/>
      <c r="F1101" s="5"/>
      <c r="G1101" s="5"/>
      <c r="H1101" s="5"/>
      <c r="I1101" s="5"/>
      <c r="J1101" s="5"/>
      <c r="K1101" s="5"/>
      <c r="L1101" s="5"/>
      <c r="M1101" s="5"/>
      <c r="N1101" s="5"/>
      <c r="O1101" s="5"/>
      <c r="P1101" s="5"/>
      <c r="Q1101" s="5"/>
      <c r="R1101" s="5"/>
      <c r="S1101" s="5"/>
      <c r="T1101" s="5"/>
      <c r="U1101" s="5"/>
      <c r="V1101" s="5"/>
      <c r="W1101" s="5"/>
      <c r="X1101" s="5"/>
      <c r="Y1101" s="5"/>
      <c r="Z1101" s="5"/>
      <c r="AA1101" s="5"/>
      <c r="AB1101" s="5"/>
      <c r="AC1101" s="5"/>
      <c r="AD1101" s="5"/>
      <c r="AE1101" s="5"/>
      <c r="AF1101" s="5"/>
      <c r="AG1101" s="5"/>
      <c r="AH1101" s="5"/>
      <c r="AI1101" s="5"/>
      <c r="AJ1101" s="5"/>
      <c r="AK1101" s="5"/>
      <c r="AL1101" s="5"/>
      <c r="AM1101" s="5"/>
      <c r="AN1101" s="5"/>
      <c r="AO1101" s="5"/>
      <c r="AP1101" s="5"/>
      <c r="AQ1101" s="5"/>
      <c r="AR1101" s="5"/>
      <c r="AS1101" s="5"/>
      <c r="AT1101" s="5"/>
      <c r="AU1101" s="130"/>
    </row>
    <row r="1102" spans="1:47" x14ac:dyDescent="0.25">
      <c r="A1102" s="5"/>
      <c r="B1102" s="5"/>
      <c r="C1102" s="5"/>
      <c r="D1102" s="5"/>
      <c r="E1102" s="5"/>
      <c r="F1102" s="5"/>
      <c r="G1102" s="5"/>
      <c r="H1102" s="5"/>
      <c r="I1102" s="5"/>
      <c r="J1102" s="5"/>
      <c r="K1102" s="5"/>
      <c r="L1102" s="5"/>
      <c r="M1102" s="5"/>
      <c r="N1102" s="5"/>
      <c r="O1102" s="5"/>
      <c r="P1102" s="5"/>
      <c r="Q1102" s="5"/>
      <c r="R1102" s="5"/>
      <c r="S1102" s="5"/>
      <c r="T1102" s="5"/>
      <c r="U1102" s="5"/>
      <c r="V1102" s="5"/>
      <c r="W1102" s="5"/>
      <c r="X1102" s="5"/>
      <c r="Y1102" s="5"/>
      <c r="Z1102" s="5"/>
      <c r="AA1102" s="5"/>
      <c r="AB1102" s="5"/>
      <c r="AC1102" s="5"/>
      <c r="AD1102" s="5"/>
      <c r="AE1102" s="5"/>
      <c r="AF1102" s="5"/>
      <c r="AG1102" s="5"/>
      <c r="AH1102" s="5"/>
      <c r="AI1102" s="5"/>
      <c r="AJ1102" s="5"/>
      <c r="AK1102" s="5"/>
      <c r="AL1102" s="5"/>
      <c r="AM1102" s="5"/>
      <c r="AN1102" s="5"/>
      <c r="AO1102" s="5"/>
      <c r="AP1102" s="5"/>
      <c r="AQ1102" s="5"/>
      <c r="AR1102" s="5"/>
      <c r="AS1102" s="5"/>
      <c r="AT1102" s="5"/>
      <c r="AU1102" s="130"/>
    </row>
    <row r="1103" spans="1:47" x14ac:dyDescent="0.25">
      <c r="A1103" s="5"/>
      <c r="B1103" s="5"/>
      <c r="C1103" s="5"/>
      <c r="D1103" s="5"/>
      <c r="E1103" s="5"/>
      <c r="F1103" s="5"/>
      <c r="G1103" s="5"/>
      <c r="H1103" s="5"/>
      <c r="I1103" s="5"/>
      <c r="J1103" s="5"/>
      <c r="K1103" s="5"/>
      <c r="L1103" s="5"/>
      <c r="M1103" s="5"/>
      <c r="N1103" s="5"/>
      <c r="O1103" s="5"/>
      <c r="P1103" s="5"/>
      <c r="Q1103" s="5"/>
      <c r="R1103" s="5"/>
      <c r="S1103" s="5"/>
      <c r="T1103" s="5"/>
      <c r="U1103" s="5"/>
      <c r="V1103" s="5"/>
      <c r="W1103" s="5"/>
      <c r="X1103" s="5"/>
      <c r="Y1103" s="5"/>
      <c r="Z1103" s="5"/>
      <c r="AA1103" s="5"/>
      <c r="AB1103" s="5"/>
      <c r="AC1103" s="5"/>
      <c r="AD1103" s="5"/>
      <c r="AE1103" s="5"/>
      <c r="AF1103" s="5"/>
      <c r="AG1103" s="5"/>
      <c r="AH1103" s="5"/>
      <c r="AI1103" s="5"/>
      <c r="AJ1103" s="5"/>
      <c r="AK1103" s="5"/>
      <c r="AL1103" s="5"/>
      <c r="AM1103" s="5"/>
      <c r="AN1103" s="5"/>
      <c r="AO1103" s="5"/>
      <c r="AP1103" s="5"/>
      <c r="AQ1103" s="5"/>
      <c r="AR1103" s="5"/>
      <c r="AS1103" s="5"/>
      <c r="AT1103" s="5"/>
      <c r="AU1103" s="130"/>
    </row>
    <row r="1104" spans="1:47" x14ac:dyDescent="0.25">
      <c r="A1104" s="5"/>
      <c r="B1104" s="5"/>
      <c r="C1104" s="5"/>
      <c r="D1104" s="5"/>
      <c r="E1104" s="5"/>
      <c r="F1104" s="5"/>
      <c r="G1104" s="5"/>
      <c r="H1104" s="5"/>
      <c r="I1104" s="5"/>
      <c r="J1104" s="5"/>
      <c r="K1104" s="5"/>
      <c r="L1104" s="5"/>
      <c r="M1104" s="5"/>
      <c r="N1104" s="5"/>
      <c r="O1104" s="5"/>
      <c r="P1104" s="5"/>
      <c r="Q1104" s="5"/>
      <c r="R1104" s="5"/>
      <c r="S1104" s="5"/>
      <c r="T1104" s="5"/>
      <c r="U1104" s="5"/>
      <c r="V1104" s="5"/>
      <c r="W1104" s="5"/>
      <c r="X1104" s="5"/>
      <c r="Y1104" s="5"/>
      <c r="Z1104" s="5"/>
      <c r="AA1104" s="5"/>
      <c r="AB1104" s="5"/>
      <c r="AC1104" s="5"/>
      <c r="AD1104" s="5"/>
      <c r="AE1104" s="5"/>
      <c r="AF1104" s="5"/>
      <c r="AG1104" s="5"/>
      <c r="AH1104" s="5"/>
      <c r="AI1104" s="5"/>
      <c r="AJ1104" s="5"/>
      <c r="AK1104" s="5"/>
      <c r="AL1104" s="5"/>
      <c r="AM1104" s="5"/>
      <c r="AN1104" s="5"/>
      <c r="AO1104" s="5"/>
      <c r="AP1104" s="5"/>
      <c r="AQ1104" s="5"/>
      <c r="AR1104" s="5"/>
      <c r="AS1104" s="5"/>
      <c r="AT1104" s="5"/>
      <c r="AU1104" s="130"/>
    </row>
    <row r="1105" spans="1:47" x14ac:dyDescent="0.25">
      <c r="A1105" s="5"/>
      <c r="B1105" s="5"/>
      <c r="C1105" s="5"/>
      <c r="D1105" s="5"/>
      <c r="E1105" s="5"/>
      <c r="F1105" s="5"/>
      <c r="G1105" s="5"/>
      <c r="H1105" s="5"/>
      <c r="I1105" s="5"/>
      <c r="J1105" s="5"/>
      <c r="K1105" s="5"/>
      <c r="L1105" s="5"/>
      <c r="M1105" s="5"/>
      <c r="N1105" s="5"/>
      <c r="O1105" s="5"/>
      <c r="P1105" s="5"/>
      <c r="Q1105" s="5"/>
      <c r="R1105" s="5"/>
      <c r="S1105" s="5"/>
      <c r="T1105" s="5"/>
      <c r="U1105" s="5"/>
      <c r="V1105" s="5"/>
      <c r="W1105" s="5"/>
      <c r="X1105" s="5"/>
      <c r="Y1105" s="5"/>
      <c r="Z1105" s="5"/>
      <c r="AA1105" s="5"/>
      <c r="AB1105" s="5"/>
      <c r="AC1105" s="5"/>
      <c r="AD1105" s="5"/>
      <c r="AE1105" s="5"/>
      <c r="AF1105" s="5"/>
      <c r="AG1105" s="5"/>
      <c r="AH1105" s="5"/>
      <c r="AI1105" s="5"/>
      <c r="AJ1105" s="5"/>
      <c r="AK1105" s="5"/>
      <c r="AL1105" s="5"/>
      <c r="AM1105" s="5"/>
      <c r="AN1105" s="5"/>
      <c r="AO1105" s="5"/>
      <c r="AP1105" s="5"/>
      <c r="AQ1105" s="5"/>
      <c r="AR1105" s="5"/>
      <c r="AS1105" s="5"/>
      <c r="AT1105" s="5"/>
      <c r="AU1105" s="130"/>
    </row>
    <row r="1106" spans="1:47" x14ac:dyDescent="0.25">
      <c r="A1106" s="5"/>
      <c r="B1106" s="5"/>
      <c r="C1106" s="5"/>
      <c r="D1106" s="5"/>
      <c r="E1106" s="5"/>
      <c r="F1106" s="5"/>
      <c r="G1106" s="5"/>
      <c r="H1106" s="5"/>
      <c r="I1106" s="5"/>
      <c r="J1106" s="5"/>
      <c r="K1106" s="5"/>
      <c r="L1106" s="5"/>
      <c r="M1106" s="5"/>
      <c r="N1106" s="5"/>
      <c r="O1106" s="5"/>
      <c r="P1106" s="5"/>
      <c r="Q1106" s="5"/>
      <c r="R1106" s="5"/>
      <c r="S1106" s="5"/>
      <c r="T1106" s="5"/>
      <c r="U1106" s="5"/>
      <c r="V1106" s="5"/>
      <c r="W1106" s="5"/>
      <c r="X1106" s="5"/>
      <c r="Y1106" s="5"/>
      <c r="Z1106" s="5"/>
      <c r="AA1106" s="5"/>
      <c r="AB1106" s="5"/>
      <c r="AC1106" s="5"/>
      <c r="AD1106" s="5"/>
      <c r="AE1106" s="5"/>
      <c r="AF1106" s="5"/>
      <c r="AG1106" s="5"/>
      <c r="AH1106" s="5"/>
      <c r="AI1106" s="5"/>
      <c r="AJ1106" s="5"/>
      <c r="AK1106" s="5"/>
      <c r="AL1106" s="5"/>
      <c r="AM1106" s="5"/>
      <c r="AN1106" s="5"/>
      <c r="AO1106" s="5"/>
      <c r="AP1106" s="5"/>
      <c r="AQ1106" s="5"/>
      <c r="AR1106" s="5"/>
      <c r="AS1106" s="5"/>
      <c r="AT1106" s="5"/>
      <c r="AU1106" s="130"/>
    </row>
    <row r="1107" spans="1:47" x14ac:dyDescent="0.25">
      <c r="A1107" s="5"/>
      <c r="B1107" s="5"/>
      <c r="C1107" s="5"/>
      <c r="D1107" s="5"/>
      <c r="E1107" s="5"/>
      <c r="F1107" s="5"/>
      <c r="G1107" s="5"/>
      <c r="H1107" s="5"/>
      <c r="I1107" s="5"/>
      <c r="J1107" s="5"/>
      <c r="K1107" s="5"/>
      <c r="L1107" s="5"/>
      <c r="M1107" s="5"/>
      <c r="N1107" s="5"/>
      <c r="O1107" s="5"/>
      <c r="P1107" s="5"/>
      <c r="Q1107" s="5"/>
      <c r="R1107" s="5"/>
      <c r="S1107" s="5"/>
      <c r="T1107" s="5"/>
      <c r="U1107" s="5"/>
      <c r="V1107" s="5"/>
      <c r="W1107" s="5"/>
      <c r="X1107" s="5"/>
      <c r="Y1107" s="5"/>
      <c r="Z1107" s="5"/>
      <c r="AA1107" s="5"/>
      <c r="AB1107" s="5"/>
      <c r="AC1107" s="5"/>
      <c r="AD1107" s="5"/>
      <c r="AE1107" s="5"/>
      <c r="AF1107" s="5"/>
      <c r="AG1107" s="5"/>
      <c r="AH1107" s="5"/>
      <c r="AI1107" s="5"/>
      <c r="AJ1107" s="5"/>
      <c r="AK1107" s="5"/>
      <c r="AL1107" s="5"/>
      <c r="AM1107" s="5"/>
      <c r="AN1107" s="5"/>
      <c r="AO1107" s="5"/>
      <c r="AP1107" s="5"/>
      <c r="AQ1107" s="5"/>
      <c r="AR1107" s="5"/>
      <c r="AS1107" s="5"/>
      <c r="AT1107" s="5"/>
      <c r="AU1107" s="130"/>
    </row>
    <row r="1108" spans="1:47" x14ac:dyDescent="0.25">
      <c r="A1108" s="5"/>
      <c r="B1108" s="5"/>
      <c r="C1108" s="5"/>
      <c r="D1108" s="5"/>
      <c r="E1108" s="5"/>
      <c r="F1108" s="5"/>
      <c r="G1108" s="5"/>
      <c r="H1108" s="5"/>
      <c r="I1108" s="5"/>
      <c r="J1108" s="5"/>
      <c r="K1108" s="5"/>
      <c r="L1108" s="5"/>
      <c r="M1108" s="5"/>
      <c r="N1108" s="5"/>
      <c r="O1108" s="5"/>
      <c r="P1108" s="5"/>
      <c r="Q1108" s="5"/>
      <c r="R1108" s="5"/>
      <c r="S1108" s="5"/>
      <c r="T1108" s="5"/>
      <c r="U1108" s="5"/>
      <c r="V1108" s="5"/>
      <c r="W1108" s="5"/>
      <c r="X1108" s="5"/>
      <c r="Y1108" s="5"/>
      <c r="Z1108" s="5"/>
      <c r="AA1108" s="5"/>
      <c r="AB1108" s="5"/>
      <c r="AC1108" s="5"/>
      <c r="AD1108" s="5"/>
      <c r="AE1108" s="5"/>
      <c r="AF1108" s="5"/>
      <c r="AG1108" s="5"/>
      <c r="AH1108" s="5"/>
      <c r="AI1108" s="5"/>
      <c r="AJ1108" s="5"/>
      <c r="AK1108" s="5"/>
      <c r="AL1108" s="5"/>
      <c r="AM1108" s="5"/>
      <c r="AN1108" s="5"/>
      <c r="AO1108" s="5"/>
      <c r="AP1108" s="5"/>
      <c r="AQ1108" s="5"/>
      <c r="AR1108" s="5"/>
      <c r="AS1108" s="5"/>
      <c r="AT1108" s="5"/>
      <c r="AU1108" s="130"/>
    </row>
    <row r="1109" spans="1:47" x14ac:dyDescent="0.25">
      <c r="A1109" s="5"/>
      <c r="B1109" s="5"/>
      <c r="C1109" s="5"/>
      <c r="D1109" s="5"/>
      <c r="E1109" s="5"/>
      <c r="F1109" s="5"/>
      <c r="G1109" s="5"/>
      <c r="H1109" s="5"/>
      <c r="I1109" s="5"/>
      <c r="J1109" s="5"/>
      <c r="K1109" s="5"/>
      <c r="L1109" s="5"/>
      <c r="M1109" s="5"/>
      <c r="N1109" s="5"/>
      <c r="O1109" s="5"/>
      <c r="P1109" s="5"/>
      <c r="Q1109" s="5"/>
      <c r="R1109" s="5"/>
      <c r="S1109" s="5"/>
      <c r="T1109" s="5"/>
      <c r="U1109" s="5"/>
      <c r="V1109" s="5"/>
      <c r="W1109" s="5"/>
      <c r="X1109" s="5"/>
      <c r="Y1109" s="5"/>
      <c r="Z1109" s="5"/>
      <c r="AA1109" s="5"/>
      <c r="AB1109" s="5"/>
      <c r="AC1109" s="5"/>
      <c r="AD1109" s="5"/>
      <c r="AE1109" s="5"/>
      <c r="AF1109" s="5"/>
      <c r="AG1109" s="5"/>
      <c r="AH1109" s="5"/>
      <c r="AI1109" s="5"/>
      <c r="AJ1109" s="5"/>
      <c r="AK1109" s="5"/>
      <c r="AL1109" s="5"/>
      <c r="AM1109" s="5"/>
      <c r="AN1109" s="5"/>
      <c r="AO1109" s="5"/>
      <c r="AP1109" s="5"/>
      <c r="AQ1109" s="5"/>
      <c r="AR1109" s="5"/>
      <c r="AS1109" s="5"/>
      <c r="AT1109" s="5"/>
      <c r="AU1109" s="130"/>
    </row>
    <row r="1110" spans="1:47" x14ac:dyDescent="0.25">
      <c r="A1110" s="5"/>
      <c r="B1110" s="5"/>
      <c r="C1110" s="5"/>
      <c r="D1110" s="5"/>
      <c r="E1110" s="5"/>
      <c r="F1110" s="5"/>
      <c r="G1110" s="5"/>
      <c r="H1110" s="5"/>
      <c r="I1110" s="5"/>
      <c r="J1110" s="5"/>
      <c r="K1110" s="5"/>
      <c r="L1110" s="5"/>
      <c r="M1110" s="5"/>
      <c r="N1110" s="5"/>
      <c r="O1110" s="5"/>
      <c r="P1110" s="5"/>
      <c r="Q1110" s="5"/>
      <c r="R1110" s="5"/>
      <c r="S1110" s="5"/>
      <c r="T1110" s="5"/>
      <c r="U1110" s="5"/>
      <c r="V1110" s="5"/>
      <c r="W1110" s="5"/>
      <c r="X1110" s="5"/>
      <c r="Y1110" s="5"/>
      <c r="Z1110" s="5"/>
      <c r="AA1110" s="5"/>
      <c r="AB1110" s="5"/>
      <c r="AC1110" s="5"/>
      <c r="AD1110" s="5"/>
      <c r="AE1110" s="5"/>
      <c r="AF1110" s="5"/>
      <c r="AG1110" s="5"/>
      <c r="AH1110" s="5"/>
      <c r="AI1110" s="5"/>
      <c r="AJ1110" s="5"/>
      <c r="AK1110" s="5"/>
      <c r="AL1110" s="5"/>
      <c r="AM1110" s="5"/>
      <c r="AN1110" s="5"/>
      <c r="AO1110" s="5"/>
      <c r="AP1110" s="5"/>
      <c r="AQ1110" s="5"/>
      <c r="AR1110" s="5"/>
      <c r="AS1110" s="5"/>
      <c r="AT1110" s="5"/>
      <c r="AU1110" s="130"/>
    </row>
    <row r="1111" spans="1:47" x14ac:dyDescent="0.25">
      <c r="A1111" s="5"/>
      <c r="B1111" s="5"/>
      <c r="C1111" s="5"/>
      <c r="D1111" s="5"/>
      <c r="E1111" s="5"/>
      <c r="F1111" s="5"/>
      <c r="G1111" s="5"/>
      <c r="H1111" s="5"/>
      <c r="I1111" s="5"/>
      <c r="J1111" s="5"/>
      <c r="K1111" s="5"/>
      <c r="L1111" s="5"/>
      <c r="M1111" s="5"/>
      <c r="N1111" s="5"/>
      <c r="O1111" s="5"/>
      <c r="P1111" s="5"/>
      <c r="Q1111" s="5"/>
      <c r="R1111" s="5"/>
      <c r="S1111" s="5"/>
      <c r="T1111" s="5"/>
      <c r="U1111" s="5"/>
      <c r="V1111" s="5"/>
      <c r="W1111" s="5"/>
      <c r="X1111" s="5"/>
      <c r="Y1111" s="5"/>
      <c r="Z1111" s="5"/>
      <c r="AA1111" s="5"/>
      <c r="AB1111" s="5"/>
      <c r="AC1111" s="5"/>
      <c r="AD1111" s="5"/>
      <c r="AE1111" s="5"/>
      <c r="AF1111" s="5"/>
      <c r="AG1111" s="5"/>
      <c r="AH1111" s="5"/>
      <c r="AI1111" s="5"/>
      <c r="AJ1111" s="5"/>
      <c r="AK1111" s="5"/>
      <c r="AL1111" s="5"/>
      <c r="AM1111" s="5"/>
      <c r="AN1111" s="5"/>
      <c r="AO1111" s="5"/>
      <c r="AP1111" s="5"/>
      <c r="AQ1111" s="5"/>
      <c r="AR1111" s="5"/>
      <c r="AS1111" s="5"/>
      <c r="AT1111" s="5"/>
      <c r="AU1111" s="130"/>
    </row>
    <row r="1112" spans="1:47" x14ac:dyDescent="0.25">
      <c r="A1112" s="5"/>
      <c r="B1112" s="5"/>
      <c r="C1112" s="5"/>
      <c r="D1112" s="5"/>
      <c r="E1112" s="5"/>
      <c r="F1112" s="5"/>
      <c r="G1112" s="5"/>
      <c r="H1112" s="5"/>
      <c r="I1112" s="5"/>
      <c r="J1112" s="5"/>
      <c r="K1112" s="5"/>
      <c r="L1112" s="5"/>
      <c r="M1112" s="5"/>
      <c r="N1112" s="5"/>
      <c r="O1112" s="5"/>
      <c r="P1112" s="5"/>
      <c r="Q1112" s="5"/>
      <c r="R1112" s="5"/>
      <c r="S1112" s="5"/>
      <c r="T1112" s="5"/>
      <c r="U1112" s="5"/>
      <c r="V1112" s="5"/>
      <c r="W1112" s="5"/>
      <c r="X1112" s="5"/>
      <c r="Y1112" s="5"/>
      <c r="Z1112" s="5"/>
      <c r="AA1112" s="5"/>
      <c r="AB1112" s="5"/>
      <c r="AC1112" s="5"/>
      <c r="AD1112" s="5"/>
      <c r="AE1112" s="5"/>
      <c r="AF1112" s="5"/>
      <c r="AG1112" s="5"/>
      <c r="AH1112" s="5"/>
      <c r="AI1112" s="5"/>
      <c r="AJ1112" s="5"/>
      <c r="AK1112" s="5"/>
      <c r="AL1112" s="5"/>
      <c r="AM1112" s="5"/>
      <c r="AN1112" s="5"/>
      <c r="AO1112" s="5"/>
      <c r="AP1112" s="5"/>
      <c r="AQ1112" s="5"/>
      <c r="AR1112" s="5"/>
      <c r="AS1112" s="5"/>
      <c r="AT1112" s="5"/>
      <c r="AU1112" s="130"/>
    </row>
    <row r="1113" spans="1:47" x14ac:dyDescent="0.25">
      <c r="A1113" s="5"/>
      <c r="B1113" s="5"/>
      <c r="C1113" s="5"/>
      <c r="D1113" s="5"/>
      <c r="E1113" s="5"/>
      <c r="F1113" s="5"/>
      <c r="G1113" s="5"/>
      <c r="H1113" s="5"/>
      <c r="I1113" s="5"/>
      <c r="J1113" s="5"/>
      <c r="K1113" s="5"/>
      <c r="L1113" s="5"/>
      <c r="M1113" s="5"/>
      <c r="N1113" s="5"/>
      <c r="O1113" s="5"/>
      <c r="P1113" s="5"/>
      <c r="Q1113" s="5"/>
      <c r="R1113" s="5"/>
      <c r="S1113" s="5"/>
      <c r="T1113" s="5"/>
      <c r="U1113" s="5"/>
      <c r="V1113" s="5"/>
      <c r="W1113" s="5"/>
      <c r="X1113" s="5"/>
      <c r="Y1113" s="5"/>
      <c r="Z1113" s="5"/>
      <c r="AA1113" s="5"/>
      <c r="AB1113" s="5"/>
      <c r="AC1113" s="5"/>
      <c r="AD1113" s="5"/>
      <c r="AE1113" s="5"/>
      <c r="AF1113" s="5"/>
      <c r="AG1113" s="5"/>
      <c r="AH1113" s="5"/>
      <c r="AI1113" s="5"/>
      <c r="AJ1113" s="5"/>
      <c r="AK1113" s="5"/>
      <c r="AL1113" s="5"/>
      <c r="AM1113" s="5"/>
      <c r="AN1113" s="5"/>
      <c r="AO1113" s="5"/>
      <c r="AP1113" s="5"/>
      <c r="AQ1113" s="5"/>
      <c r="AR1113" s="5"/>
      <c r="AS1113" s="5"/>
      <c r="AT1113" s="5"/>
      <c r="AU1113" s="130"/>
    </row>
    <row r="1114" spans="1:47" x14ac:dyDescent="0.25">
      <c r="A1114" s="5"/>
      <c r="B1114" s="5"/>
      <c r="C1114" s="5"/>
      <c r="D1114" s="5"/>
      <c r="E1114" s="5"/>
      <c r="F1114" s="5"/>
      <c r="G1114" s="5"/>
      <c r="H1114" s="5"/>
      <c r="I1114" s="5"/>
      <c r="J1114" s="5"/>
      <c r="K1114" s="5"/>
      <c r="L1114" s="5"/>
      <c r="M1114" s="5"/>
      <c r="N1114" s="5"/>
      <c r="O1114" s="5"/>
      <c r="P1114" s="5"/>
      <c r="Q1114" s="5"/>
      <c r="R1114" s="5"/>
      <c r="S1114" s="5"/>
      <c r="T1114" s="5"/>
      <c r="U1114" s="5"/>
      <c r="V1114" s="5"/>
      <c r="W1114" s="5"/>
      <c r="X1114" s="5"/>
      <c r="Y1114" s="5"/>
      <c r="Z1114" s="5"/>
      <c r="AA1114" s="5"/>
      <c r="AB1114" s="5"/>
      <c r="AC1114" s="5"/>
      <c r="AD1114" s="5"/>
      <c r="AE1114" s="5"/>
      <c r="AF1114" s="5"/>
      <c r="AG1114" s="5"/>
      <c r="AH1114" s="5"/>
      <c r="AI1114" s="5"/>
      <c r="AJ1114" s="5"/>
      <c r="AK1114" s="5"/>
      <c r="AL1114" s="5"/>
      <c r="AM1114" s="5"/>
      <c r="AN1114" s="5"/>
      <c r="AO1114" s="5"/>
      <c r="AP1114" s="5"/>
      <c r="AQ1114" s="5"/>
      <c r="AR1114" s="5"/>
      <c r="AS1114" s="5"/>
      <c r="AT1114" s="5"/>
      <c r="AU1114" s="130"/>
    </row>
    <row r="1115" spans="1:47" x14ac:dyDescent="0.25">
      <c r="A1115" s="5"/>
      <c r="B1115" s="5"/>
      <c r="C1115" s="5"/>
      <c r="D1115" s="5"/>
      <c r="E1115" s="5"/>
      <c r="F1115" s="5"/>
      <c r="G1115" s="5"/>
      <c r="H1115" s="5"/>
      <c r="I1115" s="5"/>
      <c r="J1115" s="5"/>
      <c r="K1115" s="5"/>
      <c r="L1115" s="5"/>
      <c r="M1115" s="5"/>
      <c r="N1115" s="5"/>
      <c r="O1115" s="5"/>
      <c r="P1115" s="5"/>
      <c r="Q1115" s="5"/>
      <c r="R1115" s="5"/>
      <c r="S1115" s="5"/>
      <c r="T1115" s="5"/>
      <c r="U1115" s="5"/>
      <c r="V1115" s="5"/>
      <c r="W1115" s="5"/>
      <c r="X1115" s="5"/>
      <c r="Y1115" s="5"/>
      <c r="Z1115" s="5"/>
      <c r="AA1115" s="5"/>
      <c r="AB1115" s="5"/>
      <c r="AC1115" s="5"/>
      <c r="AD1115" s="5"/>
      <c r="AE1115" s="5"/>
      <c r="AF1115" s="5"/>
      <c r="AG1115" s="5"/>
      <c r="AH1115" s="5"/>
      <c r="AI1115" s="5"/>
      <c r="AJ1115" s="5"/>
      <c r="AK1115" s="5"/>
      <c r="AL1115" s="5"/>
      <c r="AM1115" s="5"/>
      <c r="AN1115" s="5"/>
      <c r="AO1115" s="5"/>
      <c r="AP1115" s="5"/>
      <c r="AQ1115" s="5"/>
      <c r="AR1115" s="5"/>
      <c r="AS1115" s="5"/>
      <c r="AT1115" s="5"/>
      <c r="AU1115" s="130"/>
    </row>
    <row r="1116" spans="1:47" x14ac:dyDescent="0.25">
      <c r="A1116" s="5"/>
      <c r="B1116" s="5"/>
      <c r="C1116" s="5"/>
      <c r="D1116" s="5"/>
      <c r="E1116" s="5"/>
      <c r="F1116" s="5"/>
      <c r="G1116" s="5"/>
      <c r="H1116" s="5"/>
      <c r="I1116" s="5"/>
      <c r="J1116" s="5"/>
      <c r="K1116" s="5"/>
      <c r="L1116" s="5"/>
      <c r="M1116" s="5"/>
      <c r="N1116" s="5"/>
      <c r="O1116" s="5"/>
      <c r="P1116" s="5"/>
      <c r="Q1116" s="5"/>
      <c r="R1116" s="5"/>
      <c r="S1116" s="5"/>
      <c r="T1116" s="5"/>
      <c r="U1116" s="5"/>
      <c r="V1116" s="5"/>
      <c r="W1116" s="5"/>
      <c r="X1116" s="5"/>
      <c r="Y1116" s="5"/>
      <c r="Z1116" s="5"/>
      <c r="AA1116" s="5"/>
      <c r="AB1116" s="5"/>
      <c r="AC1116" s="5"/>
      <c r="AD1116" s="5"/>
      <c r="AE1116" s="5"/>
      <c r="AF1116" s="5"/>
      <c r="AG1116" s="5"/>
      <c r="AH1116" s="5"/>
      <c r="AI1116" s="5"/>
      <c r="AJ1116" s="5"/>
      <c r="AK1116" s="5"/>
      <c r="AL1116" s="5"/>
      <c r="AM1116" s="5"/>
      <c r="AN1116" s="5"/>
      <c r="AO1116" s="5"/>
      <c r="AP1116" s="5"/>
      <c r="AQ1116" s="5"/>
      <c r="AR1116" s="5"/>
      <c r="AS1116" s="5"/>
      <c r="AT1116" s="5"/>
      <c r="AU1116" s="130"/>
    </row>
    <row r="1117" spans="1:47" x14ac:dyDescent="0.25">
      <c r="A1117" s="5"/>
      <c r="B1117" s="5"/>
      <c r="C1117" s="5"/>
      <c r="D1117" s="5"/>
      <c r="E1117" s="5"/>
      <c r="F1117" s="5"/>
      <c r="G1117" s="5"/>
      <c r="H1117" s="5"/>
      <c r="I1117" s="5"/>
      <c r="J1117" s="5"/>
      <c r="K1117" s="5"/>
      <c r="L1117" s="5"/>
      <c r="M1117" s="5"/>
      <c r="N1117" s="5"/>
      <c r="O1117" s="5"/>
      <c r="P1117" s="5"/>
      <c r="Q1117" s="5"/>
      <c r="R1117" s="5"/>
      <c r="S1117" s="5"/>
      <c r="T1117" s="5"/>
      <c r="U1117" s="5"/>
      <c r="V1117" s="5"/>
      <c r="W1117" s="5"/>
      <c r="X1117" s="5"/>
      <c r="Y1117" s="5"/>
      <c r="Z1117" s="5"/>
      <c r="AA1117" s="5"/>
      <c r="AB1117" s="5"/>
      <c r="AC1117" s="5"/>
      <c r="AD1117" s="5"/>
      <c r="AE1117" s="5"/>
      <c r="AF1117" s="5"/>
      <c r="AG1117" s="5"/>
      <c r="AH1117" s="5"/>
      <c r="AI1117" s="5"/>
      <c r="AJ1117" s="5"/>
      <c r="AK1117" s="5"/>
      <c r="AL1117" s="5"/>
      <c r="AM1117" s="5"/>
      <c r="AN1117" s="5"/>
      <c r="AO1117" s="5"/>
      <c r="AP1117" s="5"/>
      <c r="AQ1117" s="5"/>
      <c r="AR1117" s="5"/>
      <c r="AS1117" s="5"/>
      <c r="AT1117" s="5"/>
      <c r="AU1117" s="130"/>
    </row>
    <row r="1118" spans="1:47" x14ac:dyDescent="0.25">
      <c r="A1118" s="5"/>
      <c r="B1118" s="5"/>
      <c r="C1118" s="5"/>
      <c r="D1118" s="5"/>
      <c r="E1118" s="5"/>
      <c r="F1118" s="5"/>
      <c r="G1118" s="5"/>
      <c r="H1118" s="5"/>
      <c r="I1118" s="5"/>
      <c r="J1118" s="5"/>
      <c r="K1118" s="5"/>
      <c r="L1118" s="5"/>
      <c r="M1118" s="5"/>
      <c r="N1118" s="5"/>
      <c r="O1118" s="5"/>
      <c r="P1118" s="5"/>
      <c r="Q1118" s="5"/>
      <c r="R1118" s="5"/>
      <c r="S1118" s="5"/>
      <c r="T1118" s="5"/>
      <c r="U1118" s="5"/>
      <c r="V1118" s="5"/>
      <c r="W1118" s="5"/>
      <c r="X1118" s="5"/>
      <c r="Y1118" s="5"/>
      <c r="Z1118" s="5"/>
      <c r="AA1118" s="5"/>
      <c r="AB1118" s="5"/>
      <c r="AC1118" s="5"/>
      <c r="AD1118" s="5"/>
      <c r="AE1118" s="5"/>
      <c r="AF1118" s="5"/>
      <c r="AG1118" s="5"/>
      <c r="AH1118" s="5"/>
      <c r="AI1118" s="5"/>
      <c r="AJ1118" s="5"/>
      <c r="AK1118" s="5"/>
      <c r="AL1118" s="5"/>
      <c r="AM1118" s="5"/>
      <c r="AN1118" s="5"/>
      <c r="AO1118" s="5"/>
      <c r="AP1118" s="5"/>
      <c r="AQ1118" s="5"/>
      <c r="AR1118" s="5"/>
      <c r="AS1118" s="5"/>
      <c r="AT1118" s="5"/>
      <c r="AU1118" s="130"/>
    </row>
    <row r="1119" spans="1:47" x14ac:dyDescent="0.25">
      <c r="A1119" s="5"/>
      <c r="B1119" s="5"/>
      <c r="C1119" s="5"/>
      <c r="D1119" s="5"/>
      <c r="E1119" s="5"/>
      <c r="F1119" s="5"/>
      <c r="G1119" s="5"/>
      <c r="H1119" s="5"/>
      <c r="I1119" s="5"/>
      <c r="J1119" s="5"/>
      <c r="K1119" s="5"/>
      <c r="L1119" s="5"/>
      <c r="M1119" s="5"/>
      <c r="N1119" s="5"/>
      <c r="O1119" s="5"/>
      <c r="P1119" s="5"/>
      <c r="Q1119" s="5"/>
      <c r="R1119" s="5"/>
      <c r="S1119" s="5"/>
      <c r="T1119" s="5"/>
      <c r="U1119" s="5"/>
      <c r="V1119" s="5"/>
      <c r="W1119" s="5"/>
      <c r="X1119" s="5"/>
      <c r="Y1119" s="5"/>
      <c r="Z1119" s="5"/>
      <c r="AA1119" s="5"/>
      <c r="AB1119" s="5"/>
      <c r="AC1119" s="5"/>
      <c r="AD1119" s="5"/>
      <c r="AE1119" s="5"/>
      <c r="AF1119" s="5"/>
      <c r="AG1119" s="5"/>
      <c r="AH1119" s="5"/>
      <c r="AI1119" s="5"/>
      <c r="AJ1119" s="5"/>
      <c r="AK1119" s="5"/>
      <c r="AL1119" s="5"/>
      <c r="AM1119" s="5"/>
      <c r="AN1119" s="5"/>
      <c r="AO1119" s="5"/>
      <c r="AP1119" s="5"/>
      <c r="AQ1119" s="5"/>
      <c r="AR1119" s="5"/>
      <c r="AS1119" s="5"/>
      <c r="AT1119" s="5"/>
      <c r="AU1119" s="130"/>
    </row>
    <row r="1120" spans="1:47" x14ac:dyDescent="0.25">
      <c r="A1120" s="5"/>
      <c r="B1120" s="5"/>
      <c r="C1120" s="5"/>
      <c r="D1120" s="5"/>
      <c r="E1120" s="5"/>
      <c r="F1120" s="5"/>
      <c r="G1120" s="5"/>
      <c r="H1120" s="5"/>
      <c r="I1120" s="5"/>
      <c r="J1120" s="5"/>
      <c r="K1120" s="5"/>
      <c r="L1120" s="5"/>
      <c r="M1120" s="5"/>
      <c r="N1120" s="5"/>
      <c r="O1120" s="5"/>
      <c r="P1120" s="5"/>
      <c r="Q1120" s="5"/>
      <c r="R1120" s="5"/>
      <c r="S1120" s="5"/>
      <c r="T1120" s="5"/>
      <c r="U1120" s="5"/>
      <c r="V1120" s="5"/>
      <c r="W1120" s="5"/>
      <c r="X1120" s="5"/>
      <c r="Y1120" s="5"/>
      <c r="Z1120" s="5"/>
      <c r="AA1120" s="5"/>
      <c r="AB1120" s="5"/>
      <c r="AC1120" s="5"/>
      <c r="AD1120" s="5"/>
      <c r="AE1120" s="5"/>
      <c r="AF1120" s="5"/>
      <c r="AG1120" s="5"/>
      <c r="AH1120" s="5"/>
      <c r="AI1120" s="5"/>
      <c r="AJ1120" s="5"/>
      <c r="AK1120" s="5"/>
      <c r="AL1120" s="5"/>
      <c r="AM1120" s="5"/>
      <c r="AN1120" s="5"/>
      <c r="AO1120" s="5"/>
      <c r="AP1120" s="5"/>
      <c r="AQ1120" s="5"/>
      <c r="AR1120" s="5"/>
      <c r="AS1120" s="5"/>
      <c r="AT1120" s="5"/>
      <c r="AU1120" s="130"/>
    </row>
    <row r="1121" spans="1:47" x14ac:dyDescent="0.25">
      <c r="A1121" s="5"/>
      <c r="B1121" s="5"/>
      <c r="C1121" s="5"/>
      <c r="D1121" s="5"/>
      <c r="E1121" s="5"/>
      <c r="F1121" s="5"/>
      <c r="G1121" s="5"/>
      <c r="H1121" s="5"/>
      <c r="I1121" s="5"/>
      <c r="J1121" s="5"/>
      <c r="K1121" s="5"/>
      <c r="L1121" s="5"/>
      <c r="M1121" s="5"/>
      <c r="N1121" s="5"/>
      <c r="O1121" s="5"/>
      <c r="P1121" s="5"/>
      <c r="Q1121" s="5"/>
      <c r="R1121" s="5"/>
      <c r="S1121" s="5"/>
      <c r="T1121" s="5"/>
      <c r="U1121" s="5"/>
      <c r="V1121" s="5"/>
      <c r="W1121" s="5"/>
      <c r="X1121" s="5"/>
      <c r="Y1121" s="5"/>
      <c r="Z1121" s="5"/>
      <c r="AA1121" s="5"/>
      <c r="AB1121" s="5"/>
      <c r="AC1121" s="5"/>
      <c r="AD1121" s="5"/>
      <c r="AE1121" s="5"/>
      <c r="AF1121" s="5"/>
      <c r="AG1121" s="5"/>
      <c r="AH1121" s="5"/>
      <c r="AI1121" s="5"/>
      <c r="AJ1121" s="5"/>
      <c r="AK1121" s="5"/>
      <c r="AL1121" s="5"/>
      <c r="AM1121" s="5"/>
      <c r="AN1121" s="5"/>
      <c r="AO1121" s="5"/>
      <c r="AP1121" s="5"/>
      <c r="AQ1121" s="5"/>
      <c r="AR1121" s="5"/>
      <c r="AS1121" s="5"/>
      <c r="AT1121" s="5"/>
      <c r="AU1121" s="130"/>
    </row>
    <row r="1122" spans="1:47" x14ac:dyDescent="0.25">
      <c r="A1122" s="5"/>
      <c r="B1122" s="5"/>
      <c r="C1122" s="5"/>
      <c r="D1122" s="5"/>
      <c r="E1122" s="5"/>
      <c r="F1122" s="5"/>
      <c r="G1122" s="5"/>
      <c r="H1122" s="5"/>
      <c r="I1122" s="5"/>
      <c r="J1122" s="5"/>
      <c r="K1122" s="5"/>
      <c r="L1122" s="5"/>
      <c r="M1122" s="5"/>
      <c r="N1122" s="5"/>
      <c r="O1122" s="5"/>
      <c r="P1122" s="5"/>
      <c r="Q1122" s="5"/>
      <c r="R1122" s="5"/>
      <c r="S1122" s="5"/>
      <c r="T1122" s="5"/>
      <c r="U1122" s="5"/>
      <c r="V1122" s="5"/>
      <c r="W1122" s="5"/>
      <c r="X1122" s="5"/>
      <c r="Y1122" s="5"/>
      <c r="Z1122" s="5"/>
      <c r="AA1122" s="5"/>
      <c r="AB1122" s="5"/>
      <c r="AC1122" s="5"/>
      <c r="AD1122" s="5"/>
      <c r="AE1122" s="5"/>
      <c r="AF1122" s="5"/>
      <c r="AG1122" s="5"/>
      <c r="AH1122" s="5"/>
      <c r="AI1122" s="5"/>
      <c r="AJ1122" s="5"/>
      <c r="AK1122" s="5"/>
      <c r="AL1122" s="5"/>
      <c r="AM1122" s="5"/>
      <c r="AN1122" s="5"/>
      <c r="AO1122" s="5"/>
      <c r="AP1122" s="5"/>
      <c r="AQ1122" s="5"/>
      <c r="AR1122" s="5"/>
      <c r="AS1122" s="5"/>
      <c r="AT1122" s="5"/>
      <c r="AU1122" s="130"/>
    </row>
    <row r="1123" spans="1:47" x14ac:dyDescent="0.25">
      <c r="A1123" s="5"/>
      <c r="B1123" s="5"/>
      <c r="C1123" s="5"/>
      <c r="D1123" s="5"/>
      <c r="E1123" s="5"/>
      <c r="F1123" s="5"/>
      <c r="G1123" s="5"/>
      <c r="H1123" s="5"/>
      <c r="I1123" s="5"/>
      <c r="J1123" s="5"/>
      <c r="K1123" s="5"/>
      <c r="L1123" s="5"/>
      <c r="M1123" s="5"/>
      <c r="N1123" s="5"/>
      <c r="O1123" s="5"/>
      <c r="P1123" s="5"/>
      <c r="Q1123" s="5"/>
      <c r="R1123" s="5"/>
      <c r="S1123" s="5"/>
      <c r="T1123" s="5"/>
      <c r="U1123" s="5"/>
      <c r="V1123" s="5"/>
      <c r="W1123" s="5"/>
      <c r="X1123" s="5"/>
      <c r="Y1123" s="5"/>
      <c r="Z1123" s="5"/>
      <c r="AA1123" s="5"/>
      <c r="AB1123" s="5"/>
      <c r="AC1123" s="5"/>
      <c r="AD1123" s="5"/>
      <c r="AE1123" s="5"/>
      <c r="AF1123" s="5"/>
      <c r="AG1123" s="5"/>
      <c r="AH1123" s="5"/>
      <c r="AI1123" s="5"/>
      <c r="AJ1123" s="5"/>
      <c r="AK1123" s="5"/>
      <c r="AL1123" s="5"/>
      <c r="AM1123" s="5"/>
      <c r="AN1123" s="5"/>
      <c r="AO1123" s="5"/>
      <c r="AP1123" s="5"/>
      <c r="AQ1123" s="5"/>
      <c r="AR1123" s="5"/>
      <c r="AS1123" s="5"/>
      <c r="AT1123" s="5"/>
      <c r="AU1123" s="130"/>
    </row>
    <row r="1124" spans="1:47" x14ac:dyDescent="0.25">
      <c r="A1124" s="5"/>
      <c r="B1124" s="5"/>
      <c r="C1124" s="5"/>
      <c r="D1124" s="5"/>
      <c r="E1124" s="5"/>
      <c r="F1124" s="5"/>
      <c r="G1124" s="5"/>
      <c r="H1124" s="5"/>
      <c r="I1124" s="5"/>
      <c r="J1124" s="5"/>
      <c r="K1124" s="5"/>
      <c r="L1124" s="5"/>
      <c r="M1124" s="5"/>
      <c r="N1124" s="5"/>
      <c r="O1124" s="5"/>
      <c r="P1124" s="5"/>
      <c r="Q1124" s="5"/>
      <c r="R1124" s="5"/>
      <c r="S1124" s="5"/>
      <c r="T1124" s="5"/>
      <c r="U1124" s="5"/>
      <c r="V1124" s="5"/>
      <c r="W1124" s="5"/>
      <c r="X1124" s="5"/>
      <c r="Y1124" s="5"/>
      <c r="Z1124" s="5"/>
      <c r="AA1124" s="5"/>
      <c r="AB1124" s="5"/>
      <c r="AC1124" s="5"/>
      <c r="AD1124" s="5"/>
      <c r="AE1124" s="5"/>
      <c r="AF1124" s="5"/>
      <c r="AG1124" s="5"/>
      <c r="AH1124" s="5"/>
      <c r="AI1124" s="5"/>
      <c r="AJ1124" s="5"/>
      <c r="AK1124" s="5"/>
      <c r="AL1124" s="5"/>
      <c r="AM1124" s="5"/>
      <c r="AN1124" s="5"/>
      <c r="AO1124" s="5"/>
      <c r="AP1124" s="5"/>
      <c r="AQ1124" s="5"/>
      <c r="AR1124" s="5"/>
      <c r="AS1124" s="5"/>
      <c r="AT1124" s="5"/>
      <c r="AU1124" s="130"/>
    </row>
    <row r="1125" spans="1:47" x14ac:dyDescent="0.25">
      <c r="A1125" s="5"/>
      <c r="B1125" s="5"/>
      <c r="C1125" s="5"/>
      <c r="D1125" s="5"/>
      <c r="E1125" s="5"/>
      <c r="F1125" s="5"/>
      <c r="G1125" s="5"/>
      <c r="H1125" s="5"/>
      <c r="I1125" s="5"/>
      <c r="J1125" s="5"/>
      <c r="K1125" s="5"/>
      <c r="L1125" s="5"/>
      <c r="M1125" s="5"/>
      <c r="N1125" s="5"/>
      <c r="O1125" s="5"/>
      <c r="P1125" s="5"/>
      <c r="Q1125" s="5"/>
      <c r="R1125" s="5"/>
      <c r="S1125" s="5"/>
      <c r="T1125" s="5"/>
      <c r="U1125" s="5"/>
      <c r="V1125" s="5"/>
      <c r="W1125" s="5"/>
      <c r="X1125" s="5"/>
      <c r="Y1125" s="5"/>
      <c r="Z1125" s="5"/>
      <c r="AA1125" s="5"/>
      <c r="AB1125" s="5"/>
      <c r="AC1125" s="5"/>
      <c r="AD1125" s="5"/>
      <c r="AE1125" s="5"/>
      <c r="AF1125" s="5"/>
      <c r="AG1125" s="5"/>
      <c r="AH1125" s="5"/>
      <c r="AI1125" s="5"/>
      <c r="AJ1125" s="5"/>
      <c r="AK1125" s="5"/>
      <c r="AL1125" s="5"/>
      <c r="AM1125" s="5"/>
      <c r="AN1125" s="5"/>
      <c r="AO1125" s="5"/>
      <c r="AP1125" s="5"/>
      <c r="AQ1125" s="5"/>
      <c r="AR1125" s="5"/>
      <c r="AS1125" s="5"/>
      <c r="AT1125" s="5"/>
      <c r="AU1125" s="130"/>
    </row>
    <row r="1126" spans="1:47" x14ac:dyDescent="0.25">
      <c r="A1126" s="5"/>
      <c r="B1126" s="5"/>
      <c r="C1126" s="5"/>
      <c r="D1126" s="5"/>
      <c r="E1126" s="5"/>
      <c r="F1126" s="5"/>
      <c r="G1126" s="5"/>
      <c r="H1126" s="5"/>
      <c r="I1126" s="5"/>
      <c r="J1126" s="5"/>
      <c r="K1126" s="5"/>
      <c r="L1126" s="5"/>
      <c r="M1126" s="5"/>
      <c r="N1126" s="5"/>
      <c r="O1126" s="5"/>
      <c r="P1126" s="5"/>
      <c r="Q1126" s="5"/>
      <c r="R1126" s="5"/>
      <c r="S1126" s="5"/>
      <c r="T1126" s="5"/>
      <c r="U1126" s="5"/>
      <c r="V1126" s="5"/>
      <c r="W1126" s="5"/>
      <c r="X1126" s="5"/>
      <c r="Y1126" s="5"/>
      <c r="Z1126" s="5"/>
      <c r="AA1126" s="5"/>
      <c r="AB1126" s="5"/>
      <c r="AC1126" s="5"/>
      <c r="AD1126" s="5"/>
      <c r="AE1126" s="5"/>
      <c r="AF1126" s="5"/>
      <c r="AG1126" s="5"/>
      <c r="AH1126" s="5"/>
      <c r="AI1126" s="5"/>
      <c r="AJ1126" s="5"/>
      <c r="AK1126" s="5"/>
      <c r="AL1126" s="5"/>
      <c r="AM1126" s="5"/>
      <c r="AN1126" s="5"/>
      <c r="AO1126" s="5"/>
      <c r="AP1126" s="5"/>
      <c r="AQ1126" s="5"/>
      <c r="AR1126" s="5"/>
      <c r="AS1126" s="5"/>
      <c r="AT1126" s="5"/>
      <c r="AU1126" s="130"/>
    </row>
    <row r="1127" spans="1:47" x14ac:dyDescent="0.25">
      <c r="A1127" s="5"/>
      <c r="B1127" s="5"/>
      <c r="C1127" s="5"/>
      <c r="D1127" s="5"/>
      <c r="E1127" s="5"/>
      <c r="F1127" s="5"/>
      <c r="G1127" s="5"/>
      <c r="H1127" s="5"/>
      <c r="I1127" s="5"/>
      <c r="J1127" s="5"/>
      <c r="K1127" s="5"/>
      <c r="L1127" s="5"/>
      <c r="M1127" s="5"/>
      <c r="N1127" s="5"/>
      <c r="O1127" s="5"/>
      <c r="P1127" s="5"/>
      <c r="Q1127" s="5"/>
      <c r="R1127" s="5"/>
      <c r="S1127" s="5"/>
      <c r="T1127" s="5"/>
      <c r="U1127" s="5"/>
      <c r="V1127" s="5"/>
      <c r="W1127" s="5"/>
      <c r="X1127" s="5"/>
      <c r="Y1127" s="5"/>
      <c r="Z1127" s="5"/>
      <c r="AA1127" s="5"/>
      <c r="AB1127" s="5"/>
      <c r="AC1127" s="5"/>
      <c r="AD1127" s="5"/>
      <c r="AE1127" s="5"/>
      <c r="AF1127" s="5"/>
      <c r="AG1127" s="5"/>
      <c r="AH1127" s="5"/>
      <c r="AI1127" s="5"/>
      <c r="AJ1127" s="5"/>
      <c r="AK1127" s="5"/>
      <c r="AL1127" s="5"/>
      <c r="AM1127" s="5"/>
      <c r="AN1127" s="5"/>
      <c r="AO1127" s="5"/>
      <c r="AP1127" s="5"/>
      <c r="AQ1127" s="5"/>
      <c r="AR1127" s="5"/>
      <c r="AS1127" s="5"/>
      <c r="AT1127" s="5"/>
      <c r="AU1127" s="130"/>
    </row>
    <row r="1128" spans="1:47" x14ac:dyDescent="0.25">
      <c r="A1128" s="5"/>
      <c r="B1128" s="5"/>
      <c r="C1128" s="5"/>
      <c r="D1128" s="5"/>
      <c r="E1128" s="5"/>
      <c r="F1128" s="5"/>
      <c r="G1128" s="5"/>
      <c r="H1128" s="5"/>
      <c r="I1128" s="5"/>
      <c r="J1128" s="5"/>
      <c r="K1128" s="5"/>
      <c r="L1128" s="5"/>
      <c r="M1128" s="5"/>
      <c r="N1128" s="5"/>
      <c r="O1128" s="5"/>
      <c r="P1128" s="5"/>
      <c r="Q1128" s="5"/>
      <c r="R1128" s="5"/>
      <c r="S1128" s="5"/>
      <c r="T1128" s="5"/>
      <c r="U1128" s="5"/>
      <c r="V1128" s="5"/>
      <c r="W1128" s="5"/>
      <c r="X1128" s="5"/>
      <c r="Y1128" s="5"/>
      <c r="Z1128" s="5"/>
      <c r="AA1128" s="5"/>
      <c r="AB1128" s="5"/>
      <c r="AC1128" s="5"/>
      <c r="AD1128" s="5"/>
      <c r="AE1128" s="5"/>
      <c r="AF1128" s="5"/>
      <c r="AG1128" s="5"/>
      <c r="AH1128" s="5"/>
      <c r="AI1128" s="5"/>
      <c r="AJ1128" s="5"/>
      <c r="AK1128" s="5"/>
      <c r="AL1128" s="5"/>
      <c r="AM1128" s="5"/>
      <c r="AN1128" s="5"/>
      <c r="AO1128" s="5"/>
      <c r="AP1128" s="5"/>
      <c r="AQ1128" s="5"/>
      <c r="AR1128" s="5"/>
      <c r="AS1128" s="5"/>
      <c r="AT1128" s="5"/>
      <c r="AU1128" s="130"/>
    </row>
    <row r="1129" spans="1:47" x14ac:dyDescent="0.25">
      <c r="A1129" s="5"/>
      <c r="B1129" s="5"/>
      <c r="C1129" s="5"/>
      <c r="D1129" s="5"/>
      <c r="E1129" s="5"/>
      <c r="F1129" s="5"/>
      <c r="G1129" s="5"/>
      <c r="H1129" s="5"/>
      <c r="I1129" s="5"/>
      <c r="J1129" s="5"/>
      <c r="K1129" s="5"/>
      <c r="L1129" s="5"/>
      <c r="M1129" s="5"/>
      <c r="N1129" s="5"/>
      <c r="O1129" s="5"/>
      <c r="P1129" s="5"/>
      <c r="Q1129" s="5"/>
      <c r="R1129" s="5"/>
      <c r="S1129" s="5"/>
      <c r="T1129" s="5"/>
      <c r="U1129" s="5"/>
      <c r="V1129" s="5"/>
      <c r="W1129" s="5"/>
      <c r="X1129" s="5"/>
      <c r="Y1129" s="5"/>
      <c r="Z1129" s="5"/>
      <c r="AA1129" s="5"/>
      <c r="AB1129" s="5"/>
      <c r="AC1129" s="5"/>
      <c r="AD1129" s="5"/>
      <c r="AE1129" s="5"/>
      <c r="AF1129" s="5"/>
      <c r="AG1129" s="5"/>
      <c r="AH1129" s="5"/>
      <c r="AI1129" s="5"/>
      <c r="AJ1129" s="5"/>
      <c r="AK1129" s="5"/>
      <c r="AL1129" s="5"/>
      <c r="AM1129" s="5"/>
      <c r="AN1129" s="5"/>
      <c r="AO1129" s="5"/>
      <c r="AP1129" s="5"/>
      <c r="AQ1129" s="5"/>
      <c r="AR1129" s="5"/>
      <c r="AS1129" s="5"/>
      <c r="AT1129" s="5"/>
      <c r="AU1129" s="130"/>
    </row>
    <row r="1130" spans="1:47" x14ac:dyDescent="0.25">
      <c r="A1130" s="5"/>
      <c r="B1130" s="5"/>
      <c r="C1130" s="5"/>
      <c r="D1130" s="5"/>
      <c r="E1130" s="5"/>
      <c r="F1130" s="5"/>
      <c r="G1130" s="5"/>
      <c r="H1130" s="5"/>
      <c r="I1130" s="5"/>
      <c r="J1130" s="5"/>
      <c r="K1130" s="5"/>
      <c r="L1130" s="5"/>
      <c r="M1130" s="5"/>
      <c r="N1130" s="5"/>
      <c r="O1130" s="5"/>
      <c r="P1130" s="5"/>
      <c r="Q1130" s="5"/>
      <c r="R1130" s="5"/>
      <c r="S1130" s="5"/>
      <c r="T1130" s="5"/>
      <c r="U1130" s="5"/>
      <c r="V1130" s="5"/>
      <c r="W1130" s="5"/>
      <c r="X1130" s="5"/>
      <c r="Y1130" s="5"/>
      <c r="Z1130" s="5"/>
      <c r="AA1130" s="5"/>
      <c r="AB1130" s="5"/>
      <c r="AC1130" s="5"/>
      <c r="AD1130" s="5"/>
      <c r="AE1130" s="5"/>
      <c r="AF1130" s="5"/>
      <c r="AG1130" s="5"/>
      <c r="AH1130" s="5"/>
      <c r="AI1130" s="5"/>
      <c r="AJ1130" s="5"/>
      <c r="AK1130" s="5"/>
      <c r="AL1130" s="5"/>
      <c r="AM1130" s="5"/>
      <c r="AN1130" s="5"/>
      <c r="AO1130" s="5"/>
      <c r="AP1130" s="5"/>
      <c r="AQ1130" s="5"/>
      <c r="AR1130" s="5"/>
      <c r="AS1130" s="5"/>
      <c r="AT1130" s="5"/>
      <c r="AU1130" s="130"/>
    </row>
    <row r="1131" spans="1:47" x14ac:dyDescent="0.25">
      <c r="A1131" s="5"/>
      <c r="B1131" s="5"/>
      <c r="C1131" s="5"/>
      <c r="D1131" s="5"/>
      <c r="E1131" s="5"/>
      <c r="F1131" s="5"/>
      <c r="G1131" s="5"/>
      <c r="H1131" s="5"/>
      <c r="I1131" s="5"/>
      <c r="J1131" s="5"/>
      <c r="K1131" s="5"/>
      <c r="L1131" s="5"/>
      <c r="M1131" s="5"/>
      <c r="N1131" s="5"/>
      <c r="O1131" s="5"/>
      <c r="P1131" s="5"/>
      <c r="Q1131" s="5"/>
      <c r="R1131" s="5"/>
      <c r="S1131" s="5"/>
      <c r="T1131" s="5"/>
      <c r="U1131" s="5"/>
      <c r="V1131" s="5"/>
      <c r="W1131" s="5"/>
      <c r="X1131" s="5"/>
      <c r="Y1131" s="5"/>
      <c r="Z1131" s="5"/>
      <c r="AA1131" s="5"/>
      <c r="AB1131" s="5"/>
      <c r="AC1131" s="5"/>
      <c r="AD1131" s="5"/>
      <c r="AE1131" s="5"/>
      <c r="AF1131" s="5"/>
      <c r="AG1131" s="5"/>
      <c r="AH1131" s="5"/>
      <c r="AI1131" s="5"/>
      <c r="AJ1131" s="5"/>
      <c r="AK1131" s="5"/>
      <c r="AL1131" s="5"/>
      <c r="AM1131" s="5"/>
      <c r="AN1131" s="5"/>
      <c r="AO1131" s="5"/>
      <c r="AP1131" s="5"/>
      <c r="AQ1131" s="5"/>
      <c r="AR1131" s="5"/>
      <c r="AS1131" s="5"/>
      <c r="AT1131" s="5"/>
      <c r="AU1131" s="130"/>
    </row>
    <row r="1132" spans="1:47" x14ac:dyDescent="0.25">
      <c r="A1132" s="5"/>
      <c r="B1132" s="5"/>
      <c r="C1132" s="5"/>
      <c r="D1132" s="5"/>
      <c r="E1132" s="5"/>
      <c r="F1132" s="5"/>
      <c r="G1132" s="5"/>
      <c r="H1132" s="5"/>
      <c r="I1132" s="5"/>
      <c r="J1132" s="5"/>
      <c r="K1132" s="5"/>
      <c r="L1132" s="5"/>
      <c r="M1132" s="5"/>
      <c r="N1132" s="5"/>
      <c r="O1132" s="5"/>
      <c r="P1132" s="5"/>
      <c r="Q1132" s="5"/>
      <c r="R1132" s="5"/>
      <c r="S1132" s="5"/>
      <c r="T1132" s="5"/>
      <c r="U1132" s="5"/>
      <c r="V1132" s="5"/>
      <c r="W1132" s="5"/>
      <c r="X1132" s="5"/>
      <c r="Y1132" s="5"/>
      <c r="Z1132" s="5"/>
      <c r="AA1132" s="5"/>
      <c r="AB1132" s="5"/>
      <c r="AC1132" s="5"/>
      <c r="AD1132" s="5"/>
      <c r="AE1132" s="5"/>
      <c r="AF1132" s="5"/>
      <c r="AG1132" s="5"/>
      <c r="AH1132" s="5"/>
      <c r="AI1132" s="5"/>
      <c r="AJ1132" s="5"/>
      <c r="AK1132" s="5"/>
      <c r="AL1132" s="5"/>
      <c r="AM1132" s="5"/>
      <c r="AN1132" s="5"/>
      <c r="AO1132" s="5"/>
      <c r="AP1132" s="5"/>
      <c r="AQ1132" s="5"/>
      <c r="AR1132" s="5"/>
      <c r="AS1132" s="5"/>
      <c r="AT1132" s="5"/>
      <c r="AU1132" s="130"/>
    </row>
    <row r="1133" spans="1:47" x14ac:dyDescent="0.25">
      <c r="A1133" s="5"/>
      <c r="B1133" s="5"/>
      <c r="C1133" s="5"/>
      <c r="D1133" s="5"/>
      <c r="E1133" s="5"/>
      <c r="F1133" s="5"/>
      <c r="G1133" s="5"/>
      <c r="H1133" s="5"/>
      <c r="I1133" s="5"/>
      <c r="J1133" s="5"/>
      <c r="K1133" s="5"/>
      <c r="L1133" s="5"/>
      <c r="M1133" s="5"/>
      <c r="N1133" s="5"/>
      <c r="O1133" s="5"/>
      <c r="P1133" s="5"/>
      <c r="Q1133" s="5"/>
      <c r="R1133" s="5"/>
      <c r="S1133" s="5"/>
      <c r="T1133" s="5"/>
      <c r="U1133" s="5"/>
      <c r="V1133" s="5"/>
      <c r="W1133" s="5"/>
      <c r="X1133" s="5"/>
      <c r="Y1133" s="5"/>
      <c r="Z1133" s="5"/>
      <c r="AA1133" s="5"/>
      <c r="AB1133" s="5"/>
      <c r="AC1133" s="5"/>
      <c r="AD1133" s="5"/>
      <c r="AE1133" s="5"/>
      <c r="AF1133" s="5"/>
      <c r="AG1133" s="5"/>
      <c r="AH1133" s="5"/>
      <c r="AI1133" s="5"/>
      <c r="AJ1133" s="5"/>
      <c r="AK1133" s="5"/>
      <c r="AL1133" s="5"/>
      <c r="AM1133" s="5"/>
      <c r="AN1133" s="5"/>
      <c r="AO1133" s="5"/>
      <c r="AP1133" s="5"/>
      <c r="AQ1133" s="5"/>
      <c r="AR1133" s="5"/>
      <c r="AS1133" s="5"/>
      <c r="AT1133" s="5"/>
      <c r="AU1133" s="130"/>
    </row>
    <row r="1134" spans="1:47" x14ac:dyDescent="0.25">
      <c r="A1134" s="5"/>
      <c r="B1134" s="5"/>
      <c r="C1134" s="5"/>
      <c r="D1134" s="5"/>
      <c r="E1134" s="5"/>
      <c r="F1134" s="5"/>
      <c r="G1134" s="5"/>
      <c r="H1134" s="5"/>
      <c r="I1134" s="5"/>
      <c r="J1134" s="5"/>
      <c r="K1134" s="5"/>
      <c r="L1134" s="5"/>
      <c r="M1134" s="5"/>
      <c r="N1134" s="5"/>
      <c r="O1134" s="5"/>
      <c r="P1134" s="5"/>
      <c r="Q1134" s="5"/>
      <c r="R1134" s="5"/>
      <c r="S1134" s="5"/>
      <c r="T1134" s="5"/>
      <c r="U1134" s="5"/>
      <c r="V1134" s="5"/>
      <c r="W1134" s="5"/>
      <c r="X1134" s="5"/>
      <c r="Y1134" s="5"/>
      <c r="Z1134" s="5"/>
      <c r="AA1134" s="5"/>
      <c r="AB1134" s="5"/>
      <c r="AC1134" s="5"/>
      <c r="AD1134" s="5"/>
      <c r="AE1134" s="5"/>
      <c r="AF1134" s="5"/>
      <c r="AG1134" s="5"/>
      <c r="AH1134" s="5"/>
      <c r="AI1134" s="5"/>
      <c r="AJ1134" s="5"/>
      <c r="AK1134" s="5"/>
      <c r="AL1134" s="5"/>
      <c r="AM1134" s="5"/>
      <c r="AN1134" s="5"/>
      <c r="AO1134" s="5"/>
      <c r="AP1134" s="5"/>
      <c r="AQ1134" s="5"/>
      <c r="AR1134" s="5"/>
      <c r="AS1134" s="5"/>
      <c r="AT1134" s="5"/>
      <c r="AU1134" s="130"/>
    </row>
    <row r="1135" spans="1:47" x14ac:dyDescent="0.25">
      <c r="A1135" s="5"/>
      <c r="B1135" s="5"/>
      <c r="C1135" s="5"/>
      <c r="D1135" s="5"/>
      <c r="E1135" s="5"/>
      <c r="F1135" s="5"/>
      <c r="G1135" s="5"/>
      <c r="H1135" s="5"/>
      <c r="I1135" s="5"/>
      <c r="J1135" s="5"/>
      <c r="K1135" s="5"/>
      <c r="L1135" s="5"/>
      <c r="M1135" s="5"/>
      <c r="N1135" s="5"/>
      <c r="O1135" s="5"/>
      <c r="P1135" s="5"/>
      <c r="Q1135" s="5"/>
      <c r="R1135" s="5"/>
      <c r="S1135" s="5"/>
      <c r="T1135" s="5"/>
      <c r="U1135" s="5"/>
      <c r="V1135" s="5"/>
      <c r="W1135" s="5"/>
      <c r="X1135" s="5"/>
      <c r="Y1135" s="5"/>
      <c r="Z1135" s="5"/>
      <c r="AA1135" s="5"/>
      <c r="AB1135" s="5"/>
      <c r="AC1135" s="5"/>
      <c r="AD1135" s="5"/>
      <c r="AE1135" s="5"/>
      <c r="AF1135" s="5"/>
      <c r="AG1135" s="5"/>
      <c r="AH1135" s="5"/>
      <c r="AI1135" s="5"/>
      <c r="AJ1135" s="5"/>
      <c r="AK1135" s="5"/>
      <c r="AL1135" s="5"/>
      <c r="AM1135" s="5"/>
      <c r="AN1135" s="5"/>
      <c r="AO1135" s="5"/>
      <c r="AP1135" s="5"/>
      <c r="AQ1135" s="5"/>
      <c r="AR1135" s="5"/>
      <c r="AS1135" s="5"/>
      <c r="AT1135" s="5"/>
      <c r="AU1135" s="130"/>
    </row>
    <row r="1136" spans="1:47" x14ac:dyDescent="0.25">
      <c r="A1136" s="5"/>
      <c r="B1136" s="5"/>
      <c r="C1136" s="5"/>
      <c r="D1136" s="5"/>
      <c r="E1136" s="5"/>
      <c r="F1136" s="5"/>
      <c r="G1136" s="5"/>
      <c r="H1136" s="5"/>
      <c r="I1136" s="5"/>
      <c r="J1136" s="5"/>
      <c r="K1136" s="5"/>
      <c r="L1136" s="5"/>
      <c r="M1136" s="5"/>
      <c r="N1136" s="5"/>
      <c r="O1136" s="5"/>
      <c r="P1136" s="5"/>
      <c r="Q1136" s="5"/>
      <c r="R1136" s="5"/>
      <c r="S1136" s="5"/>
      <c r="T1136" s="5"/>
      <c r="U1136" s="5"/>
      <c r="V1136" s="5"/>
      <c r="W1136" s="5"/>
      <c r="X1136" s="5"/>
      <c r="Y1136" s="5"/>
      <c r="Z1136" s="5"/>
      <c r="AA1136" s="5"/>
      <c r="AB1136" s="5"/>
      <c r="AC1136" s="5"/>
      <c r="AD1136" s="5"/>
      <c r="AE1136" s="5"/>
      <c r="AF1136" s="5"/>
      <c r="AG1136" s="5"/>
      <c r="AH1136" s="5"/>
      <c r="AI1136" s="5"/>
      <c r="AJ1136" s="5"/>
      <c r="AK1136" s="5"/>
      <c r="AL1136" s="5"/>
      <c r="AM1136" s="5"/>
      <c r="AN1136" s="5"/>
      <c r="AO1136" s="5"/>
      <c r="AP1136" s="5"/>
      <c r="AQ1136" s="5"/>
      <c r="AR1136" s="5"/>
      <c r="AS1136" s="5"/>
      <c r="AT1136" s="5"/>
      <c r="AU1136" s="130"/>
    </row>
    <row r="1137" spans="1:47" x14ac:dyDescent="0.25">
      <c r="A1137" s="5"/>
      <c r="B1137" s="5"/>
      <c r="C1137" s="5"/>
      <c r="D1137" s="5"/>
      <c r="E1137" s="5"/>
      <c r="F1137" s="5"/>
      <c r="G1137" s="5"/>
      <c r="H1137" s="5"/>
      <c r="I1137" s="5"/>
      <c r="J1137" s="5"/>
      <c r="K1137" s="5"/>
      <c r="L1137" s="5"/>
      <c r="M1137" s="5"/>
      <c r="N1137" s="5"/>
      <c r="O1137" s="5"/>
      <c r="P1137" s="5"/>
      <c r="Q1137" s="5"/>
      <c r="R1137" s="5"/>
      <c r="S1137" s="5"/>
      <c r="T1137" s="5"/>
      <c r="U1137" s="5"/>
      <c r="V1137" s="5"/>
      <c r="W1137" s="5"/>
      <c r="X1137" s="5"/>
      <c r="Y1137" s="5"/>
      <c r="Z1137" s="5"/>
      <c r="AA1137" s="5"/>
      <c r="AB1137" s="5"/>
      <c r="AC1137" s="5"/>
      <c r="AD1137" s="5"/>
      <c r="AE1137" s="5"/>
      <c r="AF1137" s="5"/>
      <c r="AG1137" s="5"/>
      <c r="AH1137" s="5"/>
      <c r="AI1137" s="5"/>
      <c r="AJ1137" s="5"/>
      <c r="AK1137" s="5"/>
      <c r="AL1137" s="5"/>
      <c r="AM1137" s="5"/>
      <c r="AN1137" s="5"/>
      <c r="AO1137" s="5"/>
      <c r="AP1137" s="5"/>
      <c r="AQ1137" s="5"/>
      <c r="AR1137" s="5"/>
      <c r="AS1137" s="5"/>
      <c r="AT1137" s="5"/>
      <c r="AU1137" s="130"/>
    </row>
    <row r="1138" spans="1:47" x14ac:dyDescent="0.25">
      <c r="A1138" s="5"/>
      <c r="B1138" s="5"/>
      <c r="C1138" s="5"/>
      <c r="D1138" s="5"/>
      <c r="E1138" s="5"/>
      <c r="F1138" s="5"/>
      <c r="G1138" s="5"/>
      <c r="H1138" s="5"/>
      <c r="I1138" s="5"/>
      <c r="J1138" s="5"/>
      <c r="K1138" s="5"/>
      <c r="L1138" s="5"/>
      <c r="M1138" s="5"/>
      <c r="N1138" s="5"/>
      <c r="O1138" s="5"/>
      <c r="P1138" s="5"/>
      <c r="Q1138" s="5"/>
      <c r="R1138" s="5"/>
      <c r="S1138" s="5"/>
      <c r="T1138" s="5"/>
      <c r="U1138" s="5"/>
      <c r="V1138" s="5"/>
      <c r="W1138" s="5"/>
      <c r="X1138" s="5"/>
      <c r="Y1138" s="5"/>
      <c r="Z1138" s="5"/>
      <c r="AA1138" s="5"/>
      <c r="AB1138" s="5"/>
      <c r="AC1138" s="5"/>
      <c r="AD1138" s="5"/>
      <c r="AE1138" s="5"/>
      <c r="AF1138" s="5"/>
      <c r="AG1138" s="5"/>
      <c r="AH1138" s="5"/>
      <c r="AI1138" s="5"/>
      <c r="AJ1138" s="5"/>
      <c r="AK1138" s="5"/>
      <c r="AL1138" s="5"/>
      <c r="AM1138" s="5"/>
      <c r="AN1138" s="5"/>
      <c r="AO1138" s="5"/>
      <c r="AP1138" s="5"/>
      <c r="AQ1138" s="5"/>
      <c r="AR1138" s="5"/>
      <c r="AS1138" s="5"/>
      <c r="AT1138" s="5"/>
      <c r="AU1138" s="130"/>
    </row>
    <row r="1139" spans="1:47" x14ac:dyDescent="0.25">
      <c r="A1139" s="5"/>
      <c r="B1139" s="5"/>
      <c r="C1139" s="5"/>
      <c r="D1139" s="5"/>
      <c r="E1139" s="5"/>
      <c r="F1139" s="5"/>
      <c r="G1139" s="5"/>
      <c r="H1139" s="5"/>
      <c r="I1139" s="5"/>
      <c r="J1139" s="5"/>
      <c r="K1139" s="5"/>
      <c r="L1139" s="5"/>
      <c r="M1139" s="5"/>
      <c r="N1139" s="5"/>
      <c r="O1139" s="5"/>
      <c r="P1139" s="5"/>
      <c r="Q1139" s="5"/>
      <c r="R1139" s="5"/>
      <c r="S1139" s="5"/>
      <c r="T1139" s="5"/>
      <c r="U1139" s="5"/>
      <c r="V1139" s="5"/>
      <c r="W1139" s="5"/>
      <c r="X1139" s="5"/>
      <c r="Y1139" s="5"/>
      <c r="Z1139" s="5"/>
      <c r="AA1139" s="5"/>
      <c r="AB1139" s="5"/>
      <c r="AC1139" s="5"/>
      <c r="AD1139" s="5"/>
      <c r="AE1139" s="5"/>
      <c r="AF1139" s="5"/>
      <c r="AG1139" s="5"/>
      <c r="AH1139" s="5"/>
      <c r="AI1139" s="5"/>
      <c r="AJ1139" s="5"/>
      <c r="AK1139" s="5"/>
      <c r="AL1139" s="5"/>
      <c r="AM1139" s="5"/>
      <c r="AN1139" s="5"/>
      <c r="AO1139" s="5"/>
      <c r="AP1139" s="5"/>
      <c r="AQ1139" s="5"/>
      <c r="AR1139" s="5"/>
      <c r="AS1139" s="5"/>
      <c r="AT1139" s="5"/>
      <c r="AU1139" s="130"/>
    </row>
    <row r="1140" spans="1:47" x14ac:dyDescent="0.25">
      <c r="A1140" s="5"/>
      <c r="B1140" s="5"/>
      <c r="C1140" s="5"/>
      <c r="D1140" s="5"/>
      <c r="E1140" s="5"/>
      <c r="F1140" s="5"/>
      <c r="G1140" s="5"/>
      <c r="H1140" s="5"/>
      <c r="I1140" s="5"/>
      <c r="J1140" s="5"/>
      <c r="K1140" s="5"/>
      <c r="L1140" s="5"/>
      <c r="M1140" s="5"/>
      <c r="N1140" s="5"/>
      <c r="O1140" s="5"/>
      <c r="P1140" s="5"/>
      <c r="Q1140" s="5"/>
      <c r="R1140" s="5"/>
      <c r="S1140" s="5"/>
      <c r="T1140" s="5"/>
      <c r="U1140" s="5"/>
      <c r="V1140" s="5"/>
      <c r="W1140" s="5"/>
      <c r="X1140" s="5"/>
      <c r="Y1140" s="5"/>
      <c r="Z1140" s="5"/>
      <c r="AA1140" s="5"/>
      <c r="AB1140" s="5"/>
      <c r="AC1140" s="5"/>
      <c r="AD1140" s="5"/>
      <c r="AE1140" s="5"/>
      <c r="AF1140" s="5"/>
      <c r="AG1140" s="5"/>
      <c r="AH1140" s="5"/>
      <c r="AI1140" s="5"/>
      <c r="AJ1140" s="5"/>
      <c r="AK1140" s="5"/>
      <c r="AL1140" s="5"/>
      <c r="AM1140" s="5"/>
      <c r="AN1140" s="5"/>
      <c r="AO1140" s="5"/>
      <c r="AP1140" s="5"/>
      <c r="AQ1140" s="5"/>
      <c r="AR1140" s="5"/>
      <c r="AS1140" s="5"/>
      <c r="AT1140" s="5"/>
      <c r="AU1140" s="130"/>
    </row>
    <row r="1141" spans="1:47" x14ac:dyDescent="0.25">
      <c r="A1141" s="5"/>
      <c r="B1141" s="5"/>
      <c r="C1141" s="5"/>
      <c r="D1141" s="5"/>
      <c r="E1141" s="5"/>
      <c r="F1141" s="5"/>
      <c r="G1141" s="5"/>
      <c r="H1141" s="5"/>
      <c r="I1141" s="5"/>
      <c r="J1141" s="5"/>
      <c r="K1141" s="5"/>
      <c r="L1141" s="5"/>
      <c r="M1141" s="5"/>
      <c r="N1141" s="5"/>
      <c r="O1141" s="5"/>
      <c r="P1141" s="5"/>
      <c r="Q1141" s="5"/>
      <c r="R1141" s="5"/>
      <c r="S1141" s="5"/>
      <c r="T1141" s="5"/>
      <c r="U1141" s="5"/>
      <c r="V1141" s="5"/>
      <c r="W1141" s="5"/>
      <c r="X1141" s="5"/>
      <c r="Y1141" s="5"/>
      <c r="Z1141" s="5"/>
      <c r="AA1141" s="5"/>
      <c r="AB1141" s="5"/>
      <c r="AC1141" s="5"/>
      <c r="AD1141" s="5"/>
      <c r="AE1141" s="5"/>
      <c r="AF1141" s="5"/>
      <c r="AG1141" s="5"/>
      <c r="AH1141" s="5"/>
      <c r="AI1141" s="5"/>
      <c r="AJ1141" s="5"/>
      <c r="AK1141" s="5"/>
      <c r="AL1141" s="5"/>
      <c r="AM1141" s="5"/>
      <c r="AN1141" s="5"/>
      <c r="AO1141" s="5"/>
      <c r="AP1141" s="5"/>
      <c r="AQ1141" s="5"/>
      <c r="AR1141" s="5"/>
      <c r="AS1141" s="5"/>
      <c r="AT1141" s="5"/>
      <c r="AU1141" s="130"/>
    </row>
    <row r="1142" spans="1:47" x14ac:dyDescent="0.25">
      <c r="A1142" s="5"/>
      <c r="B1142" s="5"/>
      <c r="C1142" s="5"/>
      <c r="D1142" s="5"/>
      <c r="E1142" s="5"/>
      <c r="F1142" s="5"/>
      <c r="G1142" s="5"/>
      <c r="H1142" s="5"/>
      <c r="I1142" s="5"/>
      <c r="J1142" s="5"/>
      <c r="K1142" s="5"/>
      <c r="L1142" s="5"/>
      <c r="M1142" s="5"/>
      <c r="N1142" s="5"/>
      <c r="O1142" s="5"/>
      <c r="P1142" s="5"/>
      <c r="Q1142" s="5"/>
      <c r="R1142" s="5"/>
      <c r="S1142" s="5"/>
      <c r="T1142" s="5"/>
      <c r="U1142" s="5"/>
      <c r="V1142" s="5"/>
      <c r="W1142" s="5"/>
      <c r="X1142" s="5"/>
      <c r="Y1142" s="5"/>
      <c r="Z1142" s="5"/>
      <c r="AA1142" s="5"/>
      <c r="AB1142" s="5"/>
      <c r="AC1142" s="5"/>
      <c r="AD1142" s="5"/>
      <c r="AE1142" s="5"/>
      <c r="AF1142" s="5"/>
      <c r="AG1142" s="5"/>
      <c r="AH1142" s="5"/>
      <c r="AI1142" s="5"/>
      <c r="AJ1142" s="5"/>
      <c r="AK1142" s="5"/>
      <c r="AL1142" s="5"/>
      <c r="AM1142" s="5"/>
      <c r="AN1142" s="5"/>
      <c r="AO1142" s="5"/>
      <c r="AP1142" s="5"/>
      <c r="AQ1142" s="5"/>
      <c r="AR1142" s="5"/>
      <c r="AS1142" s="5"/>
      <c r="AT1142" s="5"/>
      <c r="AU1142" s="130"/>
    </row>
    <row r="1143" spans="1:47" x14ac:dyDescent="0.25">
      <c r="A1143" s="5"/>
      <c r="B1143" s="5"/>
      <c r="C1143" s="5"/>
      <c r="D1143" s="5"/>
      <c r="E1143" s="5"/>
      <c r="F1143" s="5"/>
      <c r="G1143" s="5"/>
      <c r="H1143" s="5"/>
      <c r="I1143" s="5"/>
      <c r="J1143" s="5"/>
      <c r="K1143" s="5"/>
      <c r="L1143" s="5"/>
      <c r="M1143" s="5"/>
      <c r="N1143" s="5"/>
      <c r="O1143" s="5"/>
      <c r="P1143" s="5"/>
      <c r="Q1143" s="5"/>
      <c r="R1143" s="5"/>
      <c r="S1143" s="5"/>
      <c r="T1143" s="5"/>
      <c r="U1143" s="5"/>
      <c r="V1143" s="5"/>
      <c r="W1143" s="5"/>
      <c r="X1143" s="5"/>
      <c r="Y1143" s="5"/>
      <c r="Z1143" s="5"/>
      <c r="AA1143" s="5"/>
      <c r="AB1143" s="5"/>
      <c r="AC1143" s="5"/>
      <c r="AD1143" s="5"/>
      <c r="AE1143" s="5"/>
      <c r="AF1143" s="5"/>
      <c r="AG1143" s="5"/>
      <c r="AH1143" s="5"/>
      <c r="AI1143" s="5"/>
      <c r="AJ1143" s="5"/>
      <c r="AK1143" s="5"/>
      <c r="AL1143" s="5"/>
      <c r="AM1143" s="5"/>
      <c r="AN1143" s="5"/>
      <c r="AO1143" s="5"/>
      <c r="AP1143" s="5"/>
      <c r="AQ1143" s="5"/>
      <c r="AR1143" s="5"/>
      <c r="AS1143" s="5"/>
      <c r="AT1143" s="5"/>
      <c r="AU1143" s="130"/>
    </row>
    <row r="1144" spans="1:47" x14ac:dyDescent="0.25">
      <c r="A1144" s="5"/>
      <c r="B1144" s="5"/>
      <c r="C1144" s="5"/>
      <c r="D1144" s="5"/>
      <c r="E1144" s="5"/>
      <c r="F1144" s="5"/>
      <c r="G1144" s="5"/>
      <c r="H1144" s="5"/>
      <c r="I1144" s="5"/>
      <c r="J1144" s="5"/>
      <c r="K1144" s="5"/>
      <c r="L1144" s="5"/>
      <c r="M1144" s="5"/>
      <c r="N1144" s="5"/>
      <c r="O1144" s="5"/>
      <c r="P1144" s="5"/>
      <c r="Q1144" s="5"/>
      <c r="R1144" s="5"/>
      <c r="S1144" s="5"/>
      <c r="T1144" s="5"/>
      <c r="U1144" s="5"/>
      <c r="V1144" s="5"/>
      <c r="W1144" s="5"/>
      <c r="X1144" s="5"/>
      <c r="Y1144" s="5"/>
      <c r="Z1144" s="5"/>
      <c r="AA1144" s="5"/>
      <c r="AB1144" s="5"/>
      <c r="AC1144" s="5"/>
      <c r="AD1144" s="5"/>
      <c r="AE1144" s="5"/>
      <c r="AF1144" s="5"/>
      <c r="AG1144" s="5"/>
      <c r="AH1144" s="5"/>
      <c r="AI1144" s="5"/>
      <c r="AJ1144" s="5"/>
      <c r="AK1144" s="5"/>
      <c r="AL1144" s="5"/>
      <c r="AM1144" s="5"/>
      <c r="AN1144" s="5"/>
      <c r="AO1144" s="5"/>
      <c r="AP1144" s="5"/>
      <c r="AQ1144" s="5"/>
      <c r="AR1144" s="5"/>
      <c r="AS1144" s="5"/>
      <c r="AT1144" s="5"/>
      <c r="AU1144" s="130"/>
    </row>
    <row r="1145" spans="1:47" x14ac:dyDescent="0.25">
      <c r="A1145" s="5"/>
      <c r="B1145" s="5"/>
      <c r="C1145" s="5"/>
      <c r="D1145" s="5"/>
      <c r="E1145" s="5"/>
      <c r="F1145" s="5"/>
      <c r="G1145" s="5"/>
      <c r="H1145" s="5"/>
      <c r="I1145" s="5"/>
      <c r="J1145" s="5"/>
      <c r="K1145" s="5"/>
      <c r="L1145" s="5"/>
      <c r="M1145" s="5"/>
      <c r="N1145" s="5"/>
      <c r="O1145" s="5"/>
      <c r="P1145" s="5"/>
      <c r="Q1145" s="5"/>
      <c r="R1145" s="5"/>
      <c r="S1145" s="5"/>
      <c r="T1145" s="5"/>
      <c r="U1145" s="5"/>
      <c r="V1145" s="5"/>
      <c r="W1145" s="5"/>
      <c r="X1145" s="5"/>
      <c r="Y1145" s="5"/>
      <c r="Z1145" s="5"/>
      <c r="AA1145" s="5"/>
      <c r="AB1145" s="5"/>
      <c r="AC1145" s="5"/>
      <c r="AD1145" s="5"/>
      <c r="AE1145" s="5"/>
      <c r="AF1145" s="5"/>
      <c r="AG1145" s="5"/>
      <c r="AH1145" s="5"/>
      <c r="AI1145" s="5"/>
      <c r="AJ1145" s="5"/>
      <c r="AK1145" s="5"/>
      <c r="AL1145" s="5"/>
      <c r="AM1145" s="5"/>
      <c r="AN1145" s="5"/>
      <c r="AO1145" s="5"/>
      <c r="AP1145" s="5"/>
      <c r="AQ1145" s="5"/>
      <c r="AR1145" s="5"/>
      <c r="AS1145" s="5"/>
      <c r="AT1145" s="5"/>
      <c r="AU1145" s="130"/>
    </row>
    <row r="1146" spans="1:47" x14ac:dyDescent="0.25">
      <c r="A1146" s="5"/>
      <c r="B1146" s="5"/>
      <c r="C1146" s="5"/>
      <c r="D1146" s="5"/>
      <c r="E1146" s="5"/>
      <c r="F1146" s="5"/>
      <c r="G1146" s="5"/>
      <c r="H1146" s="5"/>
      <c r="I1146" s="5"/>
      <c r="J1146" s="5"/>
      <c r="K1146" s="5"/>
      <c r="L1146" s="5"/>
      <c r="M1146" s="5"/>
      <c r="N1146" s="5"/>
      <c r="O1146" s="5"/>
      <c r="P1146" s="5"/>
      <c r="Q1146" s="5"/>
      <c r="R1146" s="5"/>
      <c r="S1146" s="5"/>
      <c r="T1146" s="5"/>
      <c r="U1146" s="5"/>
      <c r="V1146" s="5"/>
      <c r="W1146" s="5"/>
      <c r="X1146" s="5"/>
      <c r="Y1146" s="5"/>
      <c r="Z1146" s="5"/>
      <c r="AA1146" s="5"/>
      <c r="AB1146" s="5"/>
      <c r="AC1146" s="5"/>
      <c r="AD1146" s="5"/>
      <c r="AE1146" s="5"/>
      <c r="AF1146" s="5"/>
      <c r="AG1146" s="5"/>
      <c r="AH1146" s="5"/>
      <c r="AI1146" s="5"/>
      <c r="AJ1146" s="5"/>
      <c r="AK1146" s="5"/>
      <c r="AL1146" s="5"/>
      <c r="AM1146" s="5"/>
      <c r="AN1146" s="5"/>
      <c r="AO1146" s="5"/>
      <c r="AP1146" s="5"/>
      <c r="AQ1146" s="5"/>
      <c r="AR1146" s="5"/>
      <c r="AS1146" s="5"/>
      <c r="AT1146" s="5"/>
      <c r="AU1146" s="130"/>
    </row>
    <row r="1147" spans="1:47" x14ac:dyDescent="0.25">
      <c r="A1147" s="5"/>
      <c r="B1147" s="5"/>
      <c r="C1147" s="5"/>
      <c r="D1147" s="5"/>
      <c r="E1147" s="5"/>
      <c r="F1147" s="5"/>
      <c r="G1147" s="5"/>
      <c r="H1147" s="5"/>
      <c r="I1147" s="5"/>
      <c r="J1147" s="5"/>
      <c r="K1147" s="5"/>
      <c r="L1147" s="5"/>
      <c r="M1147" s="5"/>
      <c r="N1147" s="5"/>
      <c r="O1147" s="5"/>
      <c r="P1147" s="5"/>
      <c r="Q1147" s="5"/>
      <c r="R1147" s="5"/>
      <c r="S1147" s="5"/>
      <c r="T1147" s="5"/>
      <c r="U1147" s="5"/>
      <c r="V1147" s="5"/>
      <c r="W1147" s="5"/>
      <c r="X1147" s="5"/>
      <c r="Y1147" s="5"/>
      <c r="Z1147" s="5"/>
      <c r="AA1147" s="5"/>
      <c r="AB1147" s="5"/>
      <c r="AC1147" s="5"/>
      <c r="AD1147" s="5"/>
      <c r="AE1147" s="5"/>
      <c r="AF1147" s="5"/>
      <c r="AG1147" s="5"/>
      <c r="AH1147" s="5"/>
      <c r="AI1147" s="5"/>
      <c r="AJ1147" s="5"/>
      <c r="AK1147" s="5"/>
      <c r="AL1147" s="5"/>
      <c r="AM1147" s="5"/>
      <c r="AN1147" s="5"/>
      <c r="AO1147" s="5"/>
      <c r="AP1147" s="5"/>
      <c r="AQ1147" s="5"/>
      <c r="AR1147" s="5"/>
      <c r="AS1147" s="5"/>
      <c r="AT1147" s="5"/>
      <c r="AU1147" s="130"/>
    </row>
    <row r="1148" spans="1:47" x14ac:dyDescent="0.25">
      <c r="A1148" s="5"/>
      <c r="B1148" s="5"/>
      <c r="C1148" s="5"/>
      <c r="D1148" s="5"/>
      <c r="E1148" s="5"/>
      <c r="F1148" s="5"/>
      <c r="G1148" s="5"/>
      <c r="H1148" s="5"/>
      <c r="I1148" s="5"/>
      <c r="J1148" s="5"/>
      <c r="K1148" s="5"/>
      <c r="L1148" s="5"/>
      <c r="M1148" s="5"/>
      <c r="N1148" s="5"/>
      <c r="O1148" s="5"/>
      <c r="P1148" s="5"/>
      <c r="Q1148" s="5"/>
      <c r="R1148" s="5"/>
      <c r="S1148" s="5"/>
      <c r="T1148" s="5"/>
      <c r="U1148" s="5"/>
      <c r="V1148" s="5"/>
      <c r="W1148" s="5"/>
      <c r="X1148" s="5"/>
      <c r="Y1148" s="5"/>
      <c r="Z1148" s="5"/>
      <c r="AA1148" s="5"/>
      <c r="AB1148" s="5"/>
      <c r="AC1148" s="5"/>
      <c r="AD1148" s="5"/>
      <c r="AE1148" s="5"/>
      <c r="AF1148" s="5"/>
      <c r="AG1148" s="5"/>
      <c r="AH1148" s="5"/>
      <c r="AI1148" s="5"/>
      <c r="AJ1148" s="5"/>
      <c r="AK1148" s="5"/>
      <c r="AL1148" s="5"/>
      <c r="AM1148" s="5"/>
      <c r="AN1148" s="5"/>
      <c r="AO1148" s="5"/>
      <c r="AP1148" s="5"/>
      <c r="AQ1148" s="5"/>
      <c r="AR1148" s="5"/>
      <c r="AS1148" s="5"/>
      <c r="AT1148" s="5"/>
      <c r="AU1148" s="130"/>
    </row>
    <row r="1149" spans="1:47" x14ac:dyDescent="0.25">
      <c r="A1149" s="5"/>
      <c r="B1149" s="5"/>
      <c r="C1149" s="5"/>
      <c r="D1149" s="5"/>
      <c r="E1149" s="5"/>
      <c r="F1149" s="5"/>
      <c r="G1149" s="5"/>
      <c r="H1149" s="5"/>
      <c r="I1149" s="5"/>
      <c r="J1149" s="5"/>
      <c r="K1149" s="5"/>
      <c r="L1149" s="5"/>
      <c r="M1149" s="5"/>
      <c r="N1149" s="5"/>
      <c r="O1149" s="5"/>
      <c r="P1149" s="5"/>
      <c r="Q1149" s="5"/>
      <c r="R1149" s="5"/>
      <c r="S1149" s="5"/>
      <c r="T1149" s="5"/>
      <c r="U1149" s="5"/>
      <c r="V1149" s="5"/>
      <c r="W1149" s="5"/>
      <c r="X1149" s="5"/>
      <c r="Y1149" s="5"/>
      <c r="Z1149" s="5"/>
      <c r="AA1149" s="5"/>
      <c r="AB1149" s="5"/>
      <c r="AC1149" s="5"/>
      <c r="AD1149" s="5"/>
      <c r="AE1149" s="5"/>
      <c r="AF1149" s="5"/>
      <c r="AG1149" s="5"/>
      <c r="AH1149" s="5"/>
      <c r="AI1149" s="5"/>
      <c r="AJ1149" s="5"/>
      <c r="AK1149" s="5"/>
      <c r="AL1149" s="5"/>
      <c r="AM1149" s="5"/>
      <c r="AN1149" s="5"/>
      <c r="AO1149" s="5"/>
      <c r="AP1149" s="5"/>
      <c r="AQ1149" s="5"/>
      <c r="AR1149" s="5"/>
      <c r="AS1149" s="5"/>
      <c r="AT1149" s="5"/>
      <c r="AU1149" s="130"/>
    </row>
    <row r="1150" spans="1:47" x14ac:dyDescent="0.25">
      <c r="A1150" s="5"/>
      <c r="B1150" s="5"/>
      <c r="C1150" s="5"/>
      <c r="D1150" s="5"/>
      <c r="E1150" s="5"/>
      <c r="F1150" s="5"/>
      <c r="G1150" s="5"/>
      <c r="H1150" s="5"/>
      <c r="I1150" s="5"/>
      <c r="J1150" s="5"/>
      <c r="K1150" s="5"/>
      <c r="L1150" s="5"/>
      <c r="M1150" s="5"/>
      <c r="N1150" s="5"/>
      <c r="O1150" s="5"/>
      <c r="P1150" s="5"/>
      <c r="Q1150" s="5"/>
      <c r="R1150" s="5"/>
      <c r="S1150" s="5"/>
      <c r="T1150" s="5"/>
      <c r="U1150" s="5"/>
      <c r="V1150" s="5"/>
      <c r="W1150" s="5"/>
      <c r="X1150" s="5"/>
      <c r="Y1150" s="5"/>
      <c r="Z1150" s="5"/>
      <c r="AA1150" s="5"/>
      <c r="AB1150" s="5"/>
      <c r="AC1150" s="5"/>
      <c r="AD1150" s="5"/>
      <c r="AE1150" s="5"/>
      <c r="AF1150" s="5"/>
      <c r="AG1150" s="5"/>
      <c r="AH1150" s="5"/>
      <c r="AI1150" s="5"/>
      <c r="AJ1150" s="5"/>
      <c r="AK1150" s="5"/>
      <c r="AL1150" s="5"/>
      <c r="AM1150" s="5"/>
      <c r="AN1150" s="5"/>
      <c r="AO1150" s="5"/>
      <c r="AP1150" s="5"/>
      <c r="AQ1150" s="5"/>
      <c r="AR1150" s="5"/>
      <c r="AS1150" s="5"/>
      <c r="AT1150" s="5"/>
      <c r="AU1150" s="130"/>
    </row>
    <row r="1151" spans="1:47" x14ac:dyDescent="0.25">
      <c r="A1151" s="5"/>
      <c r="B1151" s="5"/>
      <c r="C1151" s="5"/>
      <c r="D1151" s="5"/>
      <c r="E1151" s="5"/>
      <c r="F1151" s="5"/>
      <c r="G1151" s="5"/>
      <c r="H1151" s="5"/>
      <c r="I1151" s="5"/>
      <c r="J1151" s="5"/>
      <c r="K1151" s="5"/>
      <c r="L1151" s="5"/>
      <c r="M1151" s="5"/>
      <c r="N1151" s="5"/>
      <c r="O1151" s="5"/>
      <c r="P1151" s="5"/>
      <c r="Q1151" s="5"/>
      <c r="R1151" s="5"/>
      <c r="S1151" s="5"/>
      <c r="T1151" s="5"/>
      <c r="U1151" s="5"/>
      <c r="V1151" s="5"/>
      <c r="W1151" s="5"/>
      <c r="X1151" s="5"/>
      <c r="Y1151" s="5"/>
      <c r="Z1151" s="5"/>
      <c r="AA1151" s="5"/>
      <c r="AB1151" s="5"/>
      <c r="AC1151" s="5"/>
      <c r="AD1151" s="5"/>
      <c r="AE1151" s="5"/>
      <c r="AF1151" s="5"/>
      <c r="AG1151" s="5"/>
      <c r="AH1151" s="5"/>
      <c r="AI1151" s="5"/>
      <c r="AJ1151" s="5"/>
      <c r="AK1151" s="5"/>
      <c r="AL1151" s="5"/>
      <c r="AM1151" s="5"/>
      <c r="AN1151" s="5"/>
      <c r="AO1151" s="5"/>
      <c r="AP1151" s="5"/>
      <c r="AQ1151" s="5"/>
      <c r="AR1151" s="5"/>
      <c r="AS1151" s="5"/>
      <c r="AT1151" s="5"/>
      <c r="AU1151" s="130"/>
    </row>
    <row r="1152" spans="1:47" x14ac:dyDescent="0.25">
      <c r="A1152" s="5"/>
      <c r="B1152" s="5"/>
      <c r="C1152" s="5"/>
      <c r="D1152" s="5"/>
      <c r="E1152" s="5"/>
      <c r="F1152" s="5"/>
      <c r="G1152" s="5"/>
      <c r="H1152" s="5"/>
      <c r="I1152" s="5"/>
      <c r="J1152" s="5"/>
      <c r="K1152" s="5"/>
      <c r="L1152" s="5"/>
      <c r="M1152" s="5"/>
      <c r="N1152" s="5"/>
      <c r="O1152" s="5"/>
      <c r="P1152" s="5"/>
      <c r="Q1152" s="5"/>
      <c r="R1152" s="5"/>
      <c r="S1152" s="5"/>
      <c r="T1152" s="5"/>
      <c r="U1152" s="5"/>
      <c r="V1152" s="5"/>
      <c r="W1152" s="5"/>
      <c r="X1152" s="5"/>
      <c r="Y1152" s="5"/>
      <c r="Z1152" s="5"/>
      <c r="AA1152" s="5"/>
      <c r="AB1152" s="5"/>
      <c r="AC1152" s="5"/>
      <c r="AD1152" s="5"/>
      <c r="AE1152" s="5"/>
      <c r="AF1152" s="5"/>
      <c r="AG1152" s="5"/>
      <c r="AH1152" s="5"/>
      <c r="AI1152" s="5"/>
      <c r="AJ1152" s="5"/>
      <c r="AK1152" s="5"/>
      <c r="AL1152" s="5"/>
      <c r="AM1152" s="5"/>
      <c r="AN1152" s="5"/>
      <c r="AO1152" s="5"/>
      <c r="AP1152" s="5"/>
      <c r="AQ1152" s="5"/>
      <c r="AR1152" s="5"/>
      <c r="AS1152" s="5"/>
      <c r="AT1152" s="5"/>
      <c r="AU1152" s="130"/>
    </row>
    <row r="1153" spans="1:47" x14ac:dyDescent="0.25">
      <c r="A1153" s="5"/>
      <c r="B1153" s="5"/>
      <c r="C1153" s="5"/>
      <c r="D1153" s="5"/>
      <c r="E1153" s="5"/>
      <c r="F1153" s="5"/>
      <c r="G1153" s="5"/>
      <c r="H1153" s="5"/>
      <c r="I1153" s="5"/>
      <c r="J1153" s="5"/>
      <c r="K1153" s="5"/>
      <c r="L1153" s="5"/>
      <c r="M1153" s="5"/>
      <c r="N1153" s="5"/>
      <c r="O1153" s="5"/>
      <c r="P1153" s="5"/>
      <c r="Q1153" s="5"/>
      <c r="R1153" s="5"/>
      <c r="S1153" s="5"/>
      <c r="T1153" s="5"/>
      <c r="U1153" s="5"/>
      <c r="V1153" s="5"/>
      <c r="W1153" s="5"/>
      <c r="X1153" s="5"/>
      <c r="Y1153" s="5"/>
      <c r="Z1153" s="5"/>
      <c r="AA1153" s="5"/>
      <c r="AB1153" s="5"/>
      <c r="AC1153" s="5"/>
      <c r="AD1153" s="5"/>
      <c r="AE1153" s="5"/>
      <c r="AF1153" s="5"/>
      <c r="AG1153" s="5"/>
      <c r="AH1153" s="5"/>
      <c r="AI1153" s="5"/>
      <c r="AJ1153" s="5"/>
      <c r="AK1153" s="5"/>
      <c r="AL1153" s="5"/>
      <c r="AM1153" s="5"/>
      <c r="AN1153" s="5"/>
      <c r="AO1153" s="5"/>
      <c r="AP1153" s="5"/>
      <c r="AQ1153" s="5"/>
      <c r="AR1153" s="5"/>
      <c r="AS1153" s="5"/>
      <c r="AT1153" s="5"/>
      <c r="AU1153" s="130"/>
    </row>
    <row r="1154" spans="1:47" x14ac:dyDescent="0.25">
      <c r="A1154" s="5"/>
      <c r="B1154" s="5"/>
      <c r="C1154" s="5"/>
      <c r="D1154" s="5"/>
      <c r="E1154" s="5"/>
      <c r="F1154" s="5"/>
      <c r="G1154" s="5"/>
      <c r="H1154" s="5"/>
      <c r="I1154" s="5"/>
      <c r="J1154" s="5"/>
      <c r="K1154" s="5"/>
      <c r="L1154" s="5"/>
      <c r="M1154" s="5"/>
      <c r="N1154" s="5"/>
      <c r="O1154" s="5"/>
      <c r="P1154" s="5"/>
      <c r="Q1154" s="5"/>
      <c r="R1154" s="5"/>
      <c r="S1154" s="5"/>
      <c r="T1154" s="5"/>
      <c r="U1154" s="5"/>
      <c r="V1154" s="5"/>
      <c r="W1154" s="5"/>
      <c r="X1154" s="5"/>
      <c r="Y1154" s="5"/>
      <c r="Z1154" s="5"/>
      <c r="AA1154" s="5"/>
      <c r="AB1154" s="5"/>
      <c r="AC1154" s="5"/>
      <c r="AD1154" s="5"/>
      <c r="AE1154" s="5"/>
      <c r="AF1154" s="5"/>
      <c r="AG1154" s="5"/>
      <c r="AH1154" s="5"/>
      <c r="AI1154" s="5"/>
      <c r="AJ1154" s="5"/>
      <c r="AK1154" s="5"/>
      <c r="AL1154" s="5"/>
      <c r="AM1154" s="5"/>
      <c r="AN1154" s="5"/>
      <c r="AO1154" s="5"/>
      <c r="AP1154" s="5"/>
      <c r="AQ1154" s="5"/>
      <c r="AR1154" s="5"/>
      <c r="AS1154" s="5"/>
      <c r="AT1154" s="5"/>
      <c r="AU1154" s="130"/>
    </row>
    <row r="1155" spans="1:47" x14ac:dyDescent="0.25">
      <c r="A1155" s="5"/>
      <c r="B1155" s="5"/>
      <c r="C1155" s="5"/>
      <c r="D1155" s="5"/>
      <c r="E1155" s="5"/>
      <c r="F1155" s="5"/>
      <c r="G1155" s="5"/>
      <c r="H1155" s="5"/>
      <c r="I1155" s="5"/>
      <c r="J1155" s="5"/>
      <c r="K1155" s="5"/>
      <c r="L1155" s="5"/>
      <c r="M1155" s="5"/>
      <c r="N1155" s="5"/>
      <c r="O1155" s="5"/>
      <c r="P1155" s="5"/>
      <c r="Q1155" s="5"/>
      <c r="R1155" s="5"/>
      <c r="S1155" s="5"/>
      <c r="T1155" s="5"/>
      <c r="U1155" s="5"/>
      <c r="V1155" s="5"/>
      <c r="W1155" s="5"/>
      <c r="X1155" s="5"/>
      <c r="Y1155" s="5"/>
      <c r="Z1155" s="5"/>
      <c r="AA1155" s="5"/>
      <c r="AB1155" s="5"/>
      <c r="AC1155" s="5"/>
      <c r="AD1155" s="5"/>
      <c r="AE1155" s="5"/>
      <c r="AF1155" s="5"/>
      <c r="AG1155" s="5"/>
      <c r="AH1155" s="5"/>
      <c r="AI1155" s="5"/>
      <c r="AJ1155" s="5"/>
      <c r="AK1155" s="5"/>
      <c r="AL1155" s="5"/>
      <c r="AM1155" s="5"/>
      <c r="AN1155" s="5"/>
      <c r="AO1155" s="5"/>
      <c r="AP1155" s="5"/>
      <c r="AQ1155" s="5"/>
      <c r="AR1155" s="5"/>
      <c r="AS1155" s="5"/>
      <c r="AT1155" s="5"/>
      <c r="AU1155" s="130"/>
    </row>
    <row r="1156" spans="1:47" x14ac:dyDescent="0.25">
      <c r="A1156" s="5"/>
      <c r="B1156" s="5"/>
      <c r="C1156" s="5"/>
      <c r="D1156" s="5"/>
      <c r="E1156" s="5"/>
      <c r="F1156" s="5"/>
      <c r="G1156" s="5"/>
      <c r="H1156" s="5"/>
      <c r="I1156" s="5"/>
      <c r="J1156" s="5"/>
      <c r="K1156" s="5"/>
      <c r="L1156" s="5"/>
      <c r="M1156" s="5"/>
      <c r="N1156" s="5"/>
      <c r="O1156" s="5"/>
      <c r="P1156" s="5"/>
      <c r="Q1156" s="5"/>
      <c r="R1156" s="5"/>
      <c r="S1156" s="5"/>
      <c r="T1156" s="5"/>
      <c r="U1156" s="5"/>
      <c r="V1156" s="5"/>
      <c r="W1156" s="5"/>
      <c r="X1156" s="5"/>
      <c r="Y1156" s="5"/>
      <c r="Z1156" s="5"/>
      <c r="AA1156" s="5"/>
      <c r="AB1156" s="5"/>
      <c r="AC1156" s="5"/>
      <c r="AD1156" s="5"/>
      <c r="AE1156" s="5"/>
      <c r="AF1156" s="5"/>
      <c r="AG1156" s="5"/>
      <c r="AH1156" s="5"/>
      <c r="AI1156" s="5"/>
      <c r="AJ1156" s="5"/>
      <c r="AK1156" s="5"/>
      <c r="AL1156" s="5"/>
      <c r="AM1156" s="5"/>
      <c r="AN1156" s="5"/>
      <c r="AO1156" s="5"/>
      <c r="AP1156" s="5"/>
      <c r="AQ1156" s="5"/>
      <c r="AR1156" s="5"/>
      <c r="AS1156" s="5"/>
      <c r="AT1156" s="5"/>
      <c r="AU1156" s="130"/>
    </row>
    <row r="1157" spans="1:47" x14ac:dyDescent="0.25">
      <c r="A1157" s="5"/>
      <c r="B1157" s="5"/>
      <c r="C1157" s="5"/>
      <c r="D1157" s="5"/>
      <c r="E1157" s="5"/>
      <c r="F1157" s="5"/>
      <c r="G1157" s="5"/>
      <c r="H1157" s="5"/>
      <c r="I1157" s="5"/>
      <c r="J1157" s="5"/>
      <c r="K1157" s="5"/>
      <c r="L1157" s="5"/>
      <c r="M1157" s="5"/>
      <c r="N1157" s="5"/>
      <c r="O1157" s="5"/>
      <c r="P1157" s="5"/>
      <c r="Q1157" s="5"/>
      <c r="R1157" s="5"/>
      <c r="S1157" s="5"/>
      <c r="T1157" s="5"/>
      <c r="U1157" s="5"/>
      <c r="V1157" s="5"/>
      <c r="W1157" s="5"/>
      <c r="X1157" s="5"/>
      <c r="Y1157" s="5"/>
      <c r="Z1157" s="5"/>
      <c r="AA1157" s="5"/>
      <c r="AB1157" s="5"/>
      <c r="AC1157" s="5"/>
      <c r="AD1157" s="5"/>
      <c r="AE1157" s="5"/>
      <c r="AF1157" s="5"/>
      <c r="AG1157" s="5"/>
      <c r="AH1157" s="5"/>
      <c r="AI1157" s="5"/>
      <c r="AJ1157" s="5"/>
      <c r="AK1157" s="5"/>
      <c r="AL1157" s="5"/>
      <c r="AM1157" s="5"/>
      <c r="AN1157" s="5"/>
      <c r="AO1157" s="5"/>
      <c r="AP1157" s="5"/>
      <c r="AQ1157" s="5"/>
      <c r="AR1157" s="5"/>
      <c r="AS1157" s="5"/>
      <c r="AT1157" s="5"/>
      <c r="AU1157" s="130"/>
    </row>
    <row r="1158" spans="1:47" x14ac:dyDescent="0.25">
      <c r="A1158" s="5"/>
      <c r="B1158" s="5"/>
      <c r="C1158" s="5"/>
      <c r="D1158" s="5"/>
      <c r="E1158" s="5"/>
      <c r="F1158" s="5"/>
      <c r="G1158" s="5"/>
      <c r="H1158" s="5"/>
      <c r="I1158" s="5"/>
      <c r="J1158" s="5"/>
      <c r="K1158" s="5"/>
      <c r="L1158" s="5"/>
      <c r="M1158" s="5"/>
      <c r="N1158" s="5"/>
      <c r="O1158" s="5"/>
      <c r="P1158" s="5"/>
      <c r="Q1158" s="5"/>
      <c r="R1158" s="5"/>
      <c r="S1158" s="5"/>
      <c r="T1158" s="5"/>
      <c r="U1158" s="5"/>
      <c r="V1158" s="5"/>
      <c r="W1158" s="5"/>
      <c r="X1158" s="5"/>
      <c r="Y1158" s="5"/>
      <c r="Z1158" s="5"/>
      <c r="AA1158" s="5"/>
      <c r="AB1158" s="5"/>
      <c r="AC1158" s="5"/>
      <c r="AD1158" s="5"/>
      <c r="AE1158" s="5"/>
      <c r="AF1158" s="5"/>
      <c r="AG1158" s="5"/>
      <c r="AH1158" s="5"/>
      <c r="AI1158" s="5"/>
      <c r="AJ1158" s="5"/>
      <c r="AK1158" s="5"/>
      <c r="AL1158" s="5"/>
      <c r="AM1158" s="5"/>
      <c r="AN1158" s="5"/>
      <c r="AO1158" s="5"/>
      <c r="AP1158" s="5"/>
      <c r="AQ1158" s="5"/>
      <c r="AR1158" s="5"/>
      <c r="AS1158" s="5"/>
      <c r="AT1158" s="5"/>
      <c r="AU1158" s="130"/>
    </row>
    <row r="1159" spans="1:47" x14ac:dyDescent="0.25">
      <c r="A1159" s="5"/>
      <c r="B1159" s="5"/>
      <c r="C1159" s="5"/>
      <c r="D1159" s="5"/>
      <c r="E1159" s="5"/>
      <c r="F1159" s="5"/>
      <c r="G1159" s="5"/>
      <c r="H1159" s="5"/>
      <c r="I1159" s="5"/>
      <c r="J1159" s="5"/>
      <c r="K1159" s="5"/>
      <c r="L1159" s="5"/>
      <c r="M1159" s="5"/>
      <c r="N1159" s="5"/>
      <c r="O1159" s="5"/>
      <c r="P1159" s="5"/>
      <c r="Q1159" s="5"/>
      <c r="R1159" s="5"/>
      <c r="S1159" s="5"/>
      <c r="T1159" s="5"/>
      <c r="U1159" s="5"/>
      <c r="V1159" s="5"/>
      <c r="W1159" s="5"/>
      <c r="X1159" s="5"/>
      <c r="Y1159" s="5"/>
      <c r="Z1159" s="5"/>
      <c r="AA1159" s="5"/>
      <c r="AB1159" s="5"/>
      <c r="AC1159" s="5"/>
      <c r="AD1159" s="5"/>
      <c r="AE1159" s="5"/>
      <c r="AF1159" s="5"/>
      <c r="AG1159" s="5"/>
      <c r="AH1159" s="5"/>
      <c r="AI1159" s="5"/>
      <c r="AJ1159" s="5"/>
      <c r="AK1159" s="5"/>
      <c r="AL1159" s="5"/>
      <c r="AM1159" s="5"/>
      <c r="AN1159" s="5"/>
      <c r="AO1159" s="5"/>
      <c r="AP1159" s="5"/>
      <c r="AQ1159" s="5"/>
      <c r="AR1159" s="5"/>
      <c r="AS1159" s="5"/>
      <c r="AT1159" s="5"/>
      <c r="AU1159" s="130"/>
    </row>
    <row r="1160" spans="1:47" x14ac:dyDescent="0.25">
      <c r="A1160" s="5"/>
      <c r="B1160" s="5"/>
      <c r="C1160" s="5"/>
      <c r="D1160" s="5"/>
      <c r="E1160" s="5"/>
      <c r="F1160" s="5"/>
      <c r="G1160" s="5"/>
      <c r="H1160" s="5"/>
      <c r="I1160" s="5"/>
      <c r="J1160" s="5"/>
      <c r="K1160" s="5"/>
      <c r="L1160" s="5"/>
      <c r="M1160" s="5"/>
      <c r="N1160" s="5"/>
      <c r="O1160" s="5"/>
      <c r="P1160" s="5"/>
      <c r="Q1160" s="5"/>
      <c r="R1160" s="5"/>
      <c r="S1160" s="5"/>
      <c r="T1160" s="5"/>
      <c r="U1160" s="5"/>
      <c r="V1160" s="5"/>
      <c r="W1160" s="5"/>
      <c r="X1160" s="5"/>
      <c r="Y1160" s="5"/>
      <c r="Z1160" s="5"/>
      <c r="AA1160" s="5"/>
      <c r="AB1160" s="5"/>
      <c r="AC1160" s="5"/>
      <c r="AD1160" s="5"/>
      <c r="AE1160" s="5"/>
      <c r="AF1160" s="5"/>
      <c r="AG1160" s="5"/>
      <c r="AH1160" s="5"/>
      <c r="AI1160" s="5"/>
      <c r="AJ1160" s="5"/>
      <c r="AK1160" s="5"/>
      <c r="AL1160" s="5"/>
      <c r="AM1160" s="5"/>
      <c r="AN1160" s="5"/>
      <c r="AO1160" s="5"/>
      <c r="AP1160" s="5"/>
      <c r="AQ1160" s="5"/>
      <c r="AR1160" s="5"/>
      <c r="AS1160" s="5"/>
      <c r="AT1160" s="5"/>
      <c r="AU1160" s="130"/>
    </row>
    <row r="1161" spans="1:47" x14ac:dyDescent="0.25">
      <c r="A1161" s="5"/>
      <c r="B1161" s="5"/>
      <c r="C1161" s="5"/>
      <c r="D1161" s="5"/>
      <c r="E1161" s="5"/>
      <c r="F1161" s="5"/>
      <c r="G1161" s="5"/>
      <c r="H1161" s="5"/>
      <c r="I1161" s="5"/>
      <c r="J1161" s="5"/>
      <c r="K1161" s="5"/>
      <c r="L1161" s="5"/>
      <c r="M1161" s="5"/>
      <c r="N1161" s="5"/>
      <c r="O1161" s="5"/>
      <c r="P1161" s="5"/>
      <c r="Q1161" s="5"/>
      <c r="R1161" s="5"/>
      <c r="S1161" s="5"/>
      <c r="T1161" s="5"/>
      <c r="U1161" s="5"/>
      <c r="V1161" s="5"/>
      <c r="W1161" s="5"/>
      <c r="X1161" s="5"/>
      <c r="Y1161" s="5"/>
      <c r="Z1161" s="5"/>
      <c r="AA1161" s="5"/>
      <c r="AB1161" s="5"/>
      <c r="AC1161" s="5"/>
      <c r="AD1161" s="5"/>
      <c r="AE1161" s="5"/>
      <c r="AF1161" s="5"/>
      <c r="AG1161" s="5"/>
      <c r="AH1161" s="5"/>
      <c r="AI1161" s="5"/>
      <c r="AJ1161" s="5"/>
      <c r="AK1161" s="5"/>
      <c r="AL1161" s="5"/>
      <c r="AM1161" s="5"/>
      <c r="AN1161" s="5"/>
      <c r="AO1161" s="5"/>
      <c r="AP1161" s="5"/>
      <c r="AQ1161" s="5"/>
      <c r="AR1161" s="5"/>
      <c r="AS1161" s="5"/>
      <c r="AT1161" s="5"/>
      <c r="AU1161" s="130"/>
    </row>
    <row r="1162" spans="1:47" x14ac:dyDescent="0.25">
      <c r="A1162" s="5"/>
      <c r="B1162" s="5"/>
      <c r="C1162" s="5"/>
      <c r="D1162" s="5"/>
      <c r="E1162" s="5"/>
      <c r="F1162" s="5"/>
      <c r="G1162" s="5"/>
      <c r="H1162" s="5"/>
      <c r="I1162" s="5"/>
      <c r="J1162" s="5"/>
      <c r="K1162" s="5"/>
      <c r="L1162" s="5"/>
      <c r="M1162" s="5"/>
      <c r="N1162" s="5"/>
      <c r="O1162" s="5"/>
      <c r="P1162" s="5"/>
      <c r="Q1162" s="5"/>
      <c r="R1162" s="5"/>
      <c r="S1162" s="5"/>
      <c r="T1162" s="5"/>
      <c r="U1162" s="5"/>
      <c r="V1162" s="5"/>
      <c r="W1162" s="5"/>
      <c r="X1162" s="5"/>
      <c r="Y1162" s="5"/>
      <c r="Z1162" s="5"/>
      <c r="AA1162" s="5"/>
      <c r="AB1162" s="5"/>
      <c r="AC1162" s="5"/>
      <c r="AD1162" s="5"/>
      <c r="AE1162" s="5"/>
      <c r="AF1162" s="5"/>
      <c r="AG1162" s="5"/>
      <c r="AH1162" s="5"/>
      <c r="AI1162" s="5"/>
      <c r="AJ1162" s="5"/>
      <c r="AK1162" s="5"/>
      <c r="AL1162" s="5"/>
      <c r="AM1162" s="5"/>
      <c r="AN1162" s="5"/>
      <c r="AO1162" s="5"/>
      <c r="AP1162" s="5"/>
      <c r="AQ1162" s="5"/>
      <c r="AR1162" s="5"/>
      <c r="AS1162" s="5"/>
      <c r="AT1162" s="5"/>
      <c r="AU1162" s="130"/>
    </row>
    <row r="1163" spans="1:47" x14ac:dyDescent="0.25">
      <c r="A1163" s="5"/>
      <c r="B1163" s="5"/>
      <c r="C1163" s="5"/>
      <c r="D1163" s="5"/>
      <c r="E1163" s="5"/>
      <c r="F1163" s="5"/>
      <c r="G1163" s="5"/>
      <c r="H1163" s="5"/>
      <c r="I1163" s="5"/>
      <c r="J1163" s="5"/>
      <c r="K1163" s="5"/>
      <c r="L1163" s="5"/>
      <c r="M1163" s="5"/>
      <c r="N1163" s="5"/>
      <c r="O1163" s="5"/>
      <c r="P1163" s="5"/>
      <c r="Q1163" s="5"/>
      <c r="R1163" s="5"/>
      <c r="S1163" s="5"/>
      <c r="T1163" s="5"/>
      <c r="U1163" s="5"/>
      <c r="V1163" s="5"/>
      <c r="W1163" s="5"/>
      <c r="X1163" s="5"/>
      <c r="Y1163" s="5"/>
      <c r="Z1163" s="5"/>
      <c r="AA1163" s="5"/>
      <c r="AB1163" s="5"/>
      <c r="AC1163" s="5"/>
      <c r="AD1163" s="5"/>
      <c r="AE1163" s="5"/>
      <c r="AF1163" s="5"/>
      <c r="AG1163" s="5"/>
      <c r="AH1163" s="5"/>
      <c r="AI1163" s="5"/>
      <c r="AJ1163" s="5"/>
      <c r="AK1163" s="5"/>
      <c r="AL1163" s="5"/>
      <c r="AM1163" s="5"/>
      <c r="AN1163" s="5"/>
      <c r="AO1163" s="5"/>
      <c r="AP1163" s="5"/>
      <c r="AQ1163" s="5"/>
      <c r="AR1163" s="5"/>
      <c r="AS1163" s="5"/>
      <c r="AT1163" s="5"/>
      <c r="AU1163" s="130"/>
    </row>
    <row r="1164" spans="1:47" x14ac:dyDescent="0.25">
      <c r="A1164" s="5"/>
      <c r="B1164" s="5"/>
      <c r="C1164" s="5"/>
      <c r="D1164" s="5"/>
      <c r="E1164" s="5"/>
      <c r="F1164" s="5"/>
      <c r="G1164" s="5"/>
      <c r="H1164" s="5"/>
      <c r="I1164" s="5"/>
      <c r="J1164" s="5"/>
      <c r="K1164" s="5"/>
      <c r="L1164" s="5"/>
      <c r="M1164" s="5"/>
      <c r="N1164" s="5"/>
      <c r="O1164" s="5"/>
      <c r="P1164" s="5"/>
      <c r="Q1164" s="5"/>
      <c r="R1164" s="5"/>
      <c r="S1164" s="5"/>
      <c r="T1164" s="5"/>
      <c r="U1164" s="5"/>
      <c r="V1164" s="5"/>
      <c r="W1164" s="5"/>
      <c r="X1164" s="5"/>
      <c r="Y1164" s="5"/>
      <c r="Z1164" s="5"/>
      <c r="AA1164" s="5"/>
      <c r="AB1164" s="5"/>
      <c r="AC1164" s="5"/>
      <c r="AD1164" s="5"/>
      <c r="AE1164" s="5"/>
      <c r="AF1164" s="5"/>
      <c r="AG1164" s="5"/>
      <c r="AH1164" s="5"/>
      <c r="AI1164" s="5"/>
      <c r="AJ1164" s="5"/>
      <c r="AK1164" s="5"/>
      <c r="AL1164" s="5"/>
      <c r="AM1164" s="5"/>
      <c r="AN1164" s="5"/>
      <c r="AO1164" s="5"/>
      <c r="AP1164" s="5"/>
      <c r="AQ1164" s="5"/>
      <c r="AR1164" s="5"/>
      <c r="AS1164" s="5"/>
      <c r="AT1164" s="5"/>
      <c r="AU1164" s="130"/>
    </row>
    <row r="1165" spans="1:47" x14ac:dyDescent="0.25">
      <c r="A1165" s="5"/>
      <c r="B1165" s="5"/>
      <c r="C1165" s="5"/>
      <c r="D1165" s="5"/>
      <c r="E1165" s="5"/>
      <c r="F1165" s="5"/>
      <c r="G1165" s="5"/>
      <c r="H1165" s="5"/>
      <c r="I1165" s="5"/>
      <c r="J1165" s="5"/>
      <c r="K1165" s="5"/>
      <c r="L1165" s="5"/>
      <c r="M1165" s="5"/>
      <c r="N1165" s="5"/>
      <c r="O1165" s="5"/>
      <c r="P1165" s="5"/>
      <c r="Q1165" s="5"/>
      <c r="R1165" s="5"/>
      <c r="S1165" s="5"/>
      <c r="T1165" s="5"/>
      <c r="U1165" s="5"/>
      <c r="V1165" s="5"/>
      <c r="W1165" s="5"/>
      <c r="X1165" s="5"/>
      <c r="Y1165" s="5"/>
      <c r="Z1165" s="5"/>
      <c r="AA1165" s="5"/>
      <c r="AB1165" s="5"/>
      <c r="AC1165" s="5"/>
      <c r="AD1165" s="5"/>
      <c r="AE1165" s="5"/>
      <c r="AF1165" s="5"/>
      <c r="AG1165" s="5"/>
      <c r="AH1165" s="5"/>
      <c r="AI1165" s="5"/>
      <c r="AJ1165" s="5"/>
      <c r="AK1165" s="5"/>
      <c r="AL1165" s="5"/>
      <c r="AM1165" s="5"/>
      <c r="AN1165" s="5"/>
      <c r="AO1165" s="5"/>
      <c r="AP1165" s="5"/>
      <c r="AQ1165" s="5"/>
      <c r="AR1165" s="5"/>
      <c r="AS1165" s="5"/>
      <c r="AT1165" s="5"/>
      <c r="AU1165" s="130"/>
    </row>
    <row r="1166" spans="1:47" x14ac:dyDescent="0.25">
      <c r="A1166" s="5"/>
      <c r="B1166" s="5"/>
      <c r="C1166" s="5"/>
      <c r="D1166" s="5"/>
      <c r="E1166" s="5"/>
      <c r="F1166" s="5"/>
      <c r="G1166" s="5"/>
      <c r="H1166" s="5"/>
      <c r="I1166" s="5"/>
      <c r="J1166" s="5"/>
      <c r="K1166" s="5"/>
      <c r="L1166" s="5"/>
      <c r="M1166" s="5"/>
      <c r="N1166" s="5"/>
      <c r="O1166" s="5"/>
      <c r="P1166" s="5"/>
      <c r="Q1166" s="5"/>
      <c r="R1166" s="5"/>
      <c r="S1166" s="5"/>
      <c r="T1166" s="5"/>
      <c r="U1166" s="5"/>
      <c r="V1166" s="5"/>
      <c r="W1166" s="5"/>
      <c r="X1166" s="5"/>
      <c r="Y1166" s="5"/>
      <c r="Z1166" s="5"/>
      <c r="AA1166" s="5"/>
      <c r="AB1166" s="5"/>
      <c r="AC1166" s="5"/>
      <c r="AD1166" s="5"/>
      <c r="AE1166" s="5"/>
      <c r="AF1166" s="5"/>
      <c r="AG1166" s="5"/>
      <c r="AH1166" s="5"/>
      <c r="AI1166" s="5"/>
      <c r="AJ1166" s="5"/>
      <c r="AK1166" s="5"/>
      <c r="AL1166" s="5"/>
      <c r="AM1166" s="5"/>
      <c r="AN1166" s="5"/>
      <c r="AO1166" s="5"/>
      <c r="AP1166" s="5"/>
      <c r="AQ1166" s="5"/>
      <c r="AR1166" s="5"/>
      <c r="AS1166" s="5"/>
      <c r="AT1166" s="5"/>
      <c r="AU1166" s="130"/>
    </row>
    <row r="1167" spans="1:47" x14ac:dyDescent="0.25">
      <c r="A1167" s="5"/>
      <c r="B1167" s="5"/>
      <c r="C1167" s="5"/>
      <c r="D1167" s="5"/>
      <c r="E1167" s="5"/>
      <c r="F1167" s="5"/>
      <c r="G1167" s="5"/>
      <c r="H1167" s="5"/>
      <c r="I1167" s="5"/>
      <c r="J1167" s="5"/>
      <c r="K1167" s="5"/>
      <c r="L1167" s="5"/>
      <c r="M1167" s="5"/>
      <c r="N1167" s="5"/>
      <c r="O1167" s="5"/>
      <c r="P1167" s="5"/>
      <c r="Q1167" s="5"/>
      <c r="R1167" s="5"/>
      <c r="S1167" s="5"/>
      <c r="T1167" s="5"/>
      <c r="U1167" s="5"/>
      <c r="V1167" s="5"/>
      <c r="W1167" s="5"/>
      <c r="X1167" s="5"/>
      <c r="Y1167" s="5"/>
      <c r="Z1167" s="5"/>
      <c r="AA1167" s="5"/>
      <c r="AB1167" s="5"/>
      <c r="AC1167" s="5"/>
      <c r="AD1167" s="5"/>
      <c r="AE1167" s="5"/>
      <c r="AF1167" s="5"/>
      <c r="AG1167" s="5"/>
      <c r="AH1167" s="5"/>
      <c r="AI1167" s="5"/>
      <c r="AJ1167" s="5"/>
      <c r="AK1167" s="5"/>
      <c r="AL1167" s="5"/>
      <c r="AM1167" s="5"/>
      <c r="AN1167" s="5"/>
      <c r="AO1167" s="5"/>
      <c r="AP1167" s="5"/>
      <c r="AQ1167" s="5"/>
      <c r="AR1167" s="5"/>
      <c r="AS1167" s="5"/>
      <c r="AT1167" s="5"/>
      <c r="AU1167" s="130"/>
    </row>
    <row r="1168" spans="1:47" x14ac:dyDescent="0.25">
      <c r="A1168" s="5"/>
      <c r="B1168" s="5"/>
      <c r="C1168" s="5"/>
      <c r="D1168" s="5"/>
      <c r="E1168" s="5"/>
      <c r="F1168" s="5"/>
      <c r="G1168" s="5"/>
      <c r="H1168" s="5"/>
      <c r="I1168" s="5"/>
      <c r="J1168" s="5"/>
      <c r="K1168" s="5"/>
      <c r="L1168" s="5"/>
      <c r="M1168" s="5"/>
      <c r="N1168" s="5"/>
      <c r="O1168" s="5"/>
      <c r="P1168" s="5"/>
      <c r="Q1168" s="5"/>
      <c r="R1168" s="5"/>
      <c r="S1168" s="5"/>
      <c r="T1168" s="5"/>
      <c r="U1168" s="5"/>
      <c r="V1168" s="5"/>
      <c r="W1168" s="5"/>
      <c r="X1168" s="5"/>
      <c r="Y1168" s="5"/>
      <c r="Z1168" s="5"/>
      <c r="AA1168" s="5"/>
      <c r="AB1168" s="5"/>
      <c r="AC1168" s="5"/>
      <c r="AD1168" s="5"/>
      <c r="AE1168" s="5"/>
      <c r="AF1168" s="5"/>
      <c r="AG1168" s="5"/>
      <c r="AH1168" s="5"/>
      <c r="AI1168" s="5"/>
      <c r="AJ1168" s="5"/>
      <c r="AK1168" s="5"/>
      <c r="AL1168" s="5"/>
      <c r="AM1168" s="5"/>
      <c r="AN1168" s="5"/>
      <c r="AO1168" s="5"/>
      <c r="AP1168" s="5"/>
      <c r="AQ1168" s="5"/>
      <c r="AR1168" s="5"/>
      <c r="AS1168" s="5"/>
      <c r="AT1168" s="5"/>
      <c r="AU1168" s="130"/>
    </row>
    <row r="1169" spans="1:47" x14ac:dyDescent="0.25">
      <c r="A1169" s="5"/>
      <c r="B1169" s="5"/>
      <c r="C1169" s="5"/>
      <c r="D1169" s="5"/>
      <c r="E1169" s="5"/>
      <c r="F1169" s="5"/>
      <c r="G1169" s="5"/>
      <c r="H1169" s="5"/>
      <c r="I1169" s="5"/>
      <c r="J1169" s="5"/>
      <c r="K1169" s="5"/>
      <c r="L1169" s="5"/>
      <c r="M1169" s="5"/>
      <c r="N1169" s="5"/>
      <c r="O1169" s="5"/>
      <c r="P1169" s="5"/>
      <c r="Q1169" s="5"/>
      <c r="R1169" s="5"/>
      <c r="S1169" s="5"/>
      <c r="T1169" s="5"/>
      <c r="U1169" s="5"/>
      <c r="V1169" s="5"/>
      <c r="W1169" s="5"/>
      <c r="X1169" s="5"/>
      <c r="Y1169" s="5"/>
      <c r="Z1169" s="5"/>
      <c r="AA1169" s="5"/>
      <c r="AB1169" s="5"/>
      <c r="AC1169" s="5"/>
      <c r="AD1169" s="5"/>
      <c r="AE1169" s="5"/>
      <c r="AF1169" s="5"/>
      <c r="AG1169" s="5"/>
      <c r="AH1169" s="5"/>
      <c r="AI1169" s="5"/>
      <c r="AJ1169" s="5"/>
      <c r="AK1169" s="5"/>
      <c r="AL1169" s="5"/>
      <c r="AM1169" s="5"/>
      <c r="AN1169" s="5"/>
      <c r="AO1169" s="5"/>
      <c r="AP1169" s="5"/>
      <c r="AQ1169" s="5"/>
      <c r="AR1169" s="5"/>
      <c r="AS1169" s="5"/>
      <c r="AT1169" s="5"/>
      <c r="AU1169" s="130"/>
    </row>
    <row r="1170" spans="1:47" x14ac:dyDescent="0.25">
      <c r="A1170" s="5"/>
      <c r="B1170" s="5"/>
      <c r="C1170" s="5"/>
      <c r="D1170" s="5"/>
      <c r="E1170" s="5"/>
      <c r="F1170" s="5"/>
      <c r="G1170" s="5"/>
      <c r="H1170" s="5"/>
      <c r="I1170" s="5"/>
      <c r="J1170" s="5"/>
      <c r="K1170" s="5"/>
      <c r="L1170" s="5"/>
      <c r="M1170" s="5"/>
      <c r="N1170" s="5"/>
      <c r="O1170" s="5"/>
      <c r="P1170" s="5"/>
      <c r="Q1170" s="5"/>
      <c r="R1170" s="5"/>
      <c r="S1170" s="5"/>
      <c r="T1170" s="5"/>
      <c r="U1170" s="5"/>
      <c r="V1170" s="5"/>
      <c r="W1170" s="5"/>
      <c r="X1170" s="5"/>
      <c r="Y1170" s="5"/>
      <c r="Z1170" s="5"/>
      <c r="AA1170" s="5"/>
      <c r="AB1170" s="5"/>
      <c r="AC1170" s="5"/>
      <c r="AD1170" s="5"/>
      <c r="AE1170" s="5"/>
      <c r="AF1170" s="5"/>
      <c r="AG1170" s="5"/>
      <c r="AH1170" s="5"/>
      <c r="AI1170" s="5"/>
      <c r="AJ1170" s="5"/>
      <c r="AK1170" s="5"/>
      <c r="AL1170" s="5"/>
      <c r="AM1170" s="5"/>
      <c r="AN1170" s="5"/>
      <c r="AO1170" s="5"/>
      <c r="AP1170" s="5"/>
      <c r="AQ1170" s="5"/>
      <c r="AR1170" s="5"/>
      <c r="AS1170" s="5"/>
      <c r="AT1170" s="5"/>
      <c r="AU1170" s="130"/>
    </row>
    <row r="1171" spans="1:47" x14ac:dyDescent="0.25">
      <c r="A1171" s="5"/>
      <c r="B1171" s="5"/>
      <c r="C1171" s="5"/>
      <c r="D1171" s="5"/>
      <c r="E1171" s="5"/>
      <c r="F1171" s="5"/>
      <c r="G1171" s="5"/>
      <c r="H1171" s="5"/>
      <c r="I1171" s="5"/>
      <c r="J1171" s="5"/>
      <c r="K1171" s="5"/>
      <c r="L1171" s="5"/>
      <c r="M1171" s="5"/>
      <c r="N1171" s="5"/>
      <c r="O1171" s="5"/>
      <c r="P1171" s="5"/>
      <c r="Q1171" s="5"/>
      <c r="R1171" s="5"/>
      <c r="S1171" s="5"/>
      <c r="T1171" s="5"/>
      <c r="U1171" s="5"/>
      <c r="V1171" s="5"/>
      <c r="W1171" s="5"/>
      <c r="X1171" s="5"/>
      <c r="Y1171" s="5"/>
      <c r="Z1171" s="5"/>
      <c r="AA1171" s="5"/>
      <c r="AB1171" s="5"/>
      <c r="AC1171" s="5"/>
      <c r="AD1171" s="5"/>
      <c r="AE1171" s="5"/>
      <c r="AF1171" s="5"/>
      <c r="AG1171" s="5"/>
      <c r="AH1171" s="5"/>
      <c r="AI1171" s="5"/>
      <c r="AJ1171" s="5"/>
      <c r="AK1171" s="5"/>
      <c r="AL1171" s="5"/>
      <c r="AM1171" s="5"/>
      <c r="AN1171" s="5"/>
      <c r="AO1171" s="5"/>
      <c r="AP1171" s="5"/>
      <c r="AQ1171" s="5"/>
      <c r="AR1171" s="5"/>
      <c r="AS1171" s="5"/>
      <c r="AT1171" s="5"/>
      <c r="AU1171" s="130"/>
    </row>
    <row r="1172" spans="1:47" x14ac:dyDescent="0.25">
      <c r="A1172" s="5"/>
      <c r="B1172" s="5"/>
      <c r="C1172" s="5"/>
      <c r="D1172" s="5"/>
      <c r="E1172" s="5"/>
      <c r="F1172" s="5"/>
      <c r="G1172" s="5"/>
      <c r="H1172" s="5"/>
      <c r="I1172" s="5"/>
      <c r="J1172" s="5"/>
      <c r="K1172" s="5"/>
      <c r="L1172" s="5"/>
      <c r="M1172" s="5"/>
      <c r="N1172" s="5"/>
      <c r="O1172" s="5"/>
      <c r="P1172" s="5"/>
      <c r="Q1172" s="5"/>
      <c r="R1172" s="5"/>
      <c r="S1172" s="5"/>
      <c r="T1172" s="5"/>
      <c r="U1172" s="5"/>
      <c r="V1172" s="5"/>
      <c r="W1172" s="5"/>
      <c r="X1172" s="5"/>
      <c r="Y1172" s="5"/>
      <c r="Z1172" s="5"/>
      <c r="AA1172" s="5"/>
      <c r="AB1172" s="5"/>
      <c r="AC1172" s="5"/>
      <c r="AD1172" s="5"/>
      <c r="AE1172" s="5"/>
      <c r="AF1172" s="5"/>
      <c r="AG1172" s="5"/>
      <c r="AH1172" s="5"/>
      <c r="AI1172" s="5"/>
      <c r="AJ1172" s="5"/>
      <c r="AK1172" s="5"/>
      <c r="AL1172" s="5"/>
      <c r="AM1172" s="5"/>
      <c r="AN1172" s="5"/>
      <c r="AO1172" s="5"/>
      <c r="AP1172" s="5"/>
      <c r="AQ1172" s="5"/>
      <c r="AR1172" s="5"/>
      <c r="AS1172" s="5"/>
      <c r="AT1172" s="5"/>
      <c r="AU1172" s="130"/>
    </row>
    <row r="1173" spans="1:47" x14ac:dyDescent="0.25">
      <c r="A1173" s="5"/>
      <c r="B1173" s="5"/>
      <c r="C1173" s="5"/>
      <c r="D1173" s="5"/>
      <c r="E1173" s="5"/>
      <c r="F1173" s="5"/>
      <c r="G1173" s="5"/>
      <c r="H1173" s="5"/>
      <c r="I1173" s="5"/>
      <c r="J1173" s="5"/>
      <c r="K1173" s="5"/>
      <c r="L1173" s="5"/>
      <c r="M1173" s="5"/>
      <c r="N1173" s="5"/>
      <c r="O1173" s="5"/>
      <c r="P1173" s="5"/>
      <c r="Q1173" s="5"/>
      <c r="R1173" s="5"/>
      <c r="S1173" s="5"/>
      <c r="T1173" s="5"/>
      <c r="U1173" s="5"/>
      <c r="V1173" s="5"/>
      <c r="W1173" s="5"/>
      <c r="X1173" s="5"/>
      <c r="Y1173" s="5"/>
      <c r="Z1173" s="5"/>
      <c r="AA1173" s="5"/>
      <c r="AB1173" s="5"/>
      <c r="AC1173" s="5"/>
      <c r="AD1173" s="5"/>
      <c r="AE1173" s="5"/>
      <c r="AF1173" s="5"/>
      <c r="AG1173" s="5"/>
      <c r="AH1173" s="5"/>
      <c r="AI1173" s="5"/>
      <c r="AJ1173" s="5"/>
      <c r="AK1173" s="5"/>
      <c r="AL1173" s="5"/>
      <c r="AM1173" s="5"/>
      <c r="AN1173" s="5"/>
      <c r="AO1173" s="5"/>
      <c r="AP1173" s="5"/>
      <c r="AQ1173" s="5"/>
      <c r="AR1173" s="5"/>
      <c r="AS1173" s="5"/>
      <c r="AT1173" s="5"/>
      <c r="AU1173" s="130"/>
    </row>
    <row r="1174" spans="1:47" x14ac:dyDescent="0.25">
      <c r="A1174" s="5"/>
      <c r="B1174" s="5"/>
      <c r="C1174" s="5"/>
      <c r="D1174" s="5"/>
      <c r="E1174" s="5"/>
      <c r="F1174" s="5"/>
      <c r="G1174" s="5"/>
      <c r="H1174" s="5"/>
      <c r="I1174" s="5"/>
      <c r="J1174" s="5"/>
      <c r="K1174" s="5"/>
      <c r="L1174" s="5"/>
      <c r="M1174" s="5"/>
      <c r="N1174" s="5"/>
      <c r="O1174" s="5"/>
      <c r="P1174" s="5"/>
      <c r="Q1174" s="5"/>
      <c r="R1174" s="5"/>
      <c r="S1174" s="5"/>
      <c r="T1174" s="5"/>
      <c r="U1174" s="5"/>
      <c r="V1174" s="5"/>
      <c r="W1174" s="5"/>
      <c r="X1174" s="5"/>
      <c r="Y1174" s="5"/>
      <c r="Z1174" s="5"/>
      <c r="AA1174" s="5"/>
      <c r="AB1174" s="5"/>
      <c r="AC1174" s="5"/>
      <c r="AD1174" s="5"/>
      <c r="AE1174" s="5"/>
      <c r="AF1174" s="5"/>
      <c r="AG1174" s="5"/>
      <c r="AH1174" s="5"/>
      <c r="AI1174" s="5"/>
      <c r="AJ1174" s="5"/>
      <c r="AK1174" s="5"/>
      <c r="AL1174" s="5"/>
      <c r="AM1174" s="5"/>
      <c r="AN1174" s="5"/>
      <c r="AO1174" s="5"/>
      <c r="AP1174" s="5"/>
      <c r="AQ1174" s="5"/>
      <c r="AR1174" s="5"/>
      <c r="AS1174" s="5"/>
      <c r="AT1174" s="5"/>
      <c r="AU1174" s="130"/>
    </row>
    <row r="1175" spans="1:47" x14ac:dyDescent="0.25">
      <c r="A1175" s="5"/>
      <c r="B1175" s="5"/>
      <c r="C1175" s="5"/>
      <c r="D1175" s="5"/>
      <c r="E1175" s="5"/>
      <c r="F1175" s="5"/>
      <c r="G1175" s="5"/>
      <c r="H1175" s="5"/>
      <c r="I1175" s="5"/>
      <c r="J1175" s="5"/>
      <c r="K1175" s="5"/>
      <c r="L1175" s="5"/>
      <c r="M1175" s="5"/>
      <c r="N1175" s="5"/>
      <c r="O1175" s="5"/>
      <c r="P1175" s="5"/>
      <c r="Q1175" s="5"/>
      <c r="R1175" s="5"/>
      <c r="S1175" s="5"/>
      <c r="T1175" s="5"/>
      <c r="U1175" s="5"/>
      <c r="V1175" s="5"/>
      <c r="W1175" s="5"/>
      <c r="X1175" s="5"/>
      <c r="Y1175" s="5"/>
      <c r="Z1175" s="5"/>
      <c r="AA1175" s="5"/>
      <c r="AB1175" s="5"/>
      <c r="AC1175" s="5"/>
      <c r="AD1175" s="5"/>
      <c r="AE1175" s="5"/>
      <c r="AF1175" s="5"/>
      <c r="AG1175" s="5"/>
      <c r="AH1175" s="5"/>
      <c r="AI1175" s="5"/>
      <c r="AJ1175" s="5"/>
      <c r="AK1175" s="5"/>
      <c r="AL1175" s="5"/>
      <c r="AM1175" s="5"/>
      <c r="AN1175" s="5"/>
      <c r="AO1175" s="5"/>
      <c r="AP1175" s="5"/>
      <c r="AQ1175" s="5"/>
      <c r="AR1175" s="5"/>
      <c r="AS1175" s="5"/>
      <c r="AT1175" s="5"/>
      <c r="AU1175" s="130"/>
    </row>
    <row r="1176" spans="1:47" x14ac:dyDescent="0.25">
      <c r="A1176" s="5"/>
      <c r="B1176" s="5"/>
      <c r="C1176" s="5"/>
      <c r="D1176" s="5"/>
      <c r="E1176" s="5"/>
      <c r="F1176" s="5"/>
      <c r="G1176" s="5"/>
      <c r="H1176" s="5"/>
      <c r="I1176" s="5"/>
      <c r="J1176" s="5"/>
      <c r="K1176" s="5"/>
      <c r="L1176" s="5"/>
      <c r="M1176" s="5"/>
      <c r="N1176" s="5"/>
      <c r="O1176" s="5"/>
      <c r="P1176" s="5"/>
      <c r="Q1176" s="5"/>
      <c r="R1176" s="5"/>
      <c r="S1176" s="5"/>
      <c r="T1176" s="5"/>
      <c r="U1176" s="5"/>
      <c r="V1176" s="5"/>
      <c r="W1176" s="5"/>
      <c r="X1176" s="5"/>
      <c r="Y1176" s="5"/>
      <c r="Z1176" s="5"/>
      <c r="AA1176" s="5"/>
      <c r="AB1176" s="5"/>
      <c r="AC1176" s="5"/>
      <c r="AD1176" s="5"/>
      <c r="AE1176" s="5"/>
      <c r="AF1176" s="5"/>
      <c r="AG1176" s="5"/>
      <c r="AH1176" s="5"/>
      <c r="AI1176" s="5"/>
      <c r="AJ1176" s="5"/>
      <c r="AK1176" s="5"/>
      <c r="AL1176" s="5"/>
      <c r="AM1176" s="5"/>
      <c r="AN1176" s="5"/>
      <c r="AO1176" s="5"/>
      <c r="AP1176" s="5"/>
      <c r="AQ1176" s="5"/>
      <c r="AR1176" s="5"/>
      <c r="AS1176" s="5"/>
      <c r="AT1176" s="5"/>
      <c r="AU1176" s="130"/>
    </row>
    <row r="1177" spans="1:47" x14ac:dyDescent="0.25">
      <c r="A1177" s="5"/>
      <c r="B1177" s="5"/>
      <c r="C1177" s="5"/>
      <c r="D1177" s="5"/>
      <c r="E1177" s="5"/>
      <c r="F1177" s="5"/>
      <c r="G1177" s="5"/>
      <c r="H1177" s="5"/>
      <c r="I1177" s="5"/>
      <c r="J1177" s="5"/>
      <c r="K1177" s="5"/>
      <c r="L1177" s="5"/>
      <c r="M1177" s="5"/>
      <c r="N1177" s="5"/>
      <c r="O1177" s="5"/>
      <c r="P1177" s="5"/>
      <c r="Q1177" s="5"/>
      <c r="R1177" s="5"/>
      <c r="S1177" s="5"/>
      <c r="T1177" s="5"/>
      <c r="U1177" s="5"/>
      <c r="V1177" s="5"/>
      <c r="W1177" s="5"/>
      <c r="X1177" s="5"/>
      <c r="Y1177" s="5"/>
      <c r="Z1177" s="5"/>
      <c r="AA1177" s="5"/>
      <c r="AB1177" s="5"/>
      <c r="AC1177" s="5"/>
      <c r="AD1177" s="5"/>
      <c r="AE1177" s="5"/>
      <c r="AF1177" s="5"/>
      <c r="AG1177" s="5"/>
      <c r="AH1177" s="5"/>
      <c r="AI1177" s="5"/>
      <c r="AJ1177" s="5"/>
      <c r="AK1177" s="5"/>
      <c r="AL1177" s="5"/>
      <c r="AM1177" s="5"/>
      <c r="AN1177" s="5"/>
      <c r="AO1177" s="5"/>
      <c r="AP1177" s="5"/>
      <c r="AQ1177" s="5"/>
      <c r="AR1177" s="5"/>
      <c r="AS1177" s="5"/>
      <c r="AT1177" s="5"/>
      <c r="AU1177" s="130"/>
    </row>
    <row r="1178" spans="1:47" x14ac:dyDescent="0.25">
      <c r="A1178" s="5"/>
      <c r="B1178" s="5"/>
      <c r="C1178" s="5"/>
      <c r="D1178" s="5"/>
      <c r="E1178" s="5"/>
      <c r="F1178" s="5"/>
      <c r="G1178" s="5"/>
      <c r="H1178" s="5"/>
      <c r="I1178" s="5"/>
      <c r="J1178" s="5"/>
      <c r="K1178" s="5"/>
      <c r="L1178" s="5"/>
      <c r="M1178" s="5"/>
      <c r="N1178" s="5"/>
      <c r="O1178" s="5"/>
      <c r="P1178" s="5"/>
      <c r="Q1178" s="5"/>
      <c r="R1178" s="5"/>
      <c r="S1178" s="5"/>
      <c r="T1178" s="5"/>
      <c r="U1178" s="5"/>
      <c r="V1178" s="5"/>
      <c r="W1178" s="5"/>
      <c r="X1178" s="5"/>
      <c r="Y1178" s="5"/>
      <c r="Z1178" s="5"/>
      <c r="AA1178" s="5"/>
      <c r="AB1178" s="5"/>
      <c r="AC1178" s="5"/>
      <c r="AD1178" s="5"/>
      <c r="AE1178" s="5"/>
      <c r="AF1178" s="5"/>
      <c r="AG1178" s="5"/>
      <c r="AH1178" s="5"/>
      <c r="AI1178" s="5"/>
      <c r="AJ1178" s="5"/>
      <c r="AK1178" s="5"/>
      <c r="AL1178" s="5"/>
      <c r="AM1178" s="5"/>
      <c r="AN1178" s="5"/>
      <c r="AO1178" s="5"/>
      <c r="AP1178" s="5"/>
      <c r="AQ1178" s="5"/>
      <c r="AR1178" s="5"/>
      <c r="AS1178" s="5"/>
      <c r="AT1178" s="5"/>
      <c r="AU1178" s="130"/>
    </row>
    <row r="1179" spans="1:47" x14ac:dyDescent="0.25">
      <c r="A1179" s="5"/>
      <c r="B1179" s="5"/>
      <c r="C1179" s="5"/>
      <c r="D1179" s="5"/>
      <c r="E1179" s="5"/>
      <c r="F1179" s="5"/>
      <c r="G1179" s="5"/>
      <c r="H1179" s="5"/>
      <c r="I1179" s="5"/>
      <c r="J1179" s="5"/>
      <c r="K1179" s="5"/>
      <c r="L1179" s="5"/>
      <c r="M1179" s="5"/>
      <c r="N1179" s="5"/>
      <c r="O1179" s="5"/>
      <c r="P1179" s="5"/>
      <c r="Q1179" s="5"/>
      <c r="R1179" s="5"/>
      <c r="S1179" s="5"/>
      <c r="T1179" s="5"/>
      <c r="U1179" s="5"/>
      <c r="V1179" s="5"/>
      <c r="W1179" s="5"/>
      <c r="X1179" s="5"/>
      <c r="Y1179" s="5"/>
      <c r="Z1179" s="5"/>
      <c r="AA1179" s="5"/>
      <c r="AB1179" s="5"/>
      <c r="AC1179" s="5"/>
      <c r="AD1179" s="5"/>
      <c r="AE1179" s="5"/>
      <c r="AF1179" s="5"/>
      <c r="AG1179" s="5"/>
      <c r="AH1179" s="5"/>
      <c r="AI1179" s="5"/>
      <c r="AJ1179" s="5"/>
      <c r="AK1179" s="5"/>
      <c r="AL1179" s="5"/>
      <c r="AM1179" s="5"/>
      <c r="AN1179" s="5"/>
      <c r="AO1179" s="5"/>
      <c r="AP1179" s="5"/>
      <c r="AQ1179" s="5"/>
      <c r="AR1179" s="5"/>
      <c r="AS1179" s="5"/>
      <c r="AT1179" s="5"/>
      <c r="AU1179" s="130"/>
    </row>
    <row r="1180" spans="1:47" x14ac:dyDescent="0.25">
      <c r="A1180" s="5"/>
      <c r="B1180" s="5"/>
      <c r="C1180" s="5"/>
      <c r="D1180" s="5"/>
      <c r="E1180" s="5"/>
      <c r="F1180" s="5"/>
      <c r="G1180" s="5"/>
      <c r="H1180" s="5"/>
      <c r="I1180" s="5"/>
      <c r="J1180" s="5"/>
      <c r="K1180" s="5"/>
      <c r="L1180" s="5"/>
      <c r="M1180" s="5"/>
      <c r="N1180" s="5"/>
      <c r="O1180" s="5"/>
      <c r="P1180" s="5"/>
      <c r="Q1180" s="5"/>
      <c r="R1180" s="5"/>
      <c r="S1180" s="5"/>
      <c r="T1180" s="5"/>
      <c r="U1180" s="5"/>
      <c r="V1180" s="5"/>
      <c r="W1180" s="5"/>
      <c r="X1180" s="5"/>
      <c r="Y1180" s="5"/>
      <c r="Z1180" s="5"/>
      <c r="AA1180" s="5"/>
      <c r="AB1180" s="5"/>
      <c r="AC1180" s="5"/>
      <c r="AD1180" s="5"/>
      <c r="AE1180" s="5"/>
      <c r="AF1180" s="5"/>
      <c r="AG1180" s="5"/>
      <c r="AH1180" s="5"/>
      <c r="AI1180" s="5"/>
      <c r="AJ1180" s="5"/>
      <c r="AK1180" s="5"/>
      <c r="AL1180" s="5"/>
      <c r="AM1180" s="5"/>
      <c r="AN1180" s="5"/>
      <c r="AO1180" s="5"/>
      <c r="AP1180" s="5"/>
      <c r="AQ1180" s="5"/>
      <c r="AR1180" s="5"/>
      <c r="AS1180" s="5"/>
      <c r="AT1180" s="5"/>
      <c r="AU1180" s="130"/>
    </row>
    <row r="1181" spans="1:47" x14ac:dyDescent="0.25">
      <c r="A1181" s="5"/>
      <c r="B1181" s="5"/>
      <c r="C1181" s="5"/>
      <c r="D1181" s="5"/>
      <c r="E1181" s="5"/>
      <c r="F1181" s="5"/>
      <c r="G1181" s="5"/>
      <c r="H1181" s="5"/>
      <c r="I1181" s="5"/>
      <c r="J1181" s="5"/>
      <c r="K1181" s="5"/>
      <c r="L1181" s="5"/>
      <c r="M1181" s="5"/>
      <c r="N1181" s="5"/>
      <c r="O1181" s="5"/>
      <c r="P1181" s="5"/>
      <c r="Q1181" s="5"/>
      <c r="R1181" s="5"/>
      <c r="S1181" s="5"/>
      <c r="T1181" s="5"/>
      <c r="U1181" s="5"/>
      <c r="V1181" s="5"/>
      <c r="W1181" s="5"/>
      <c r="X1181" s="5"/>
      <c r="Y1181" s="5"/>
      <c r="Z1181" s="5"/>
      <c r="AA1181" s="5"/>
      <c r="AB1181" s="5"/>
      <c r="AC1181" s="5"/>
      <c r="AD1181" s="5"/>
      <c r="AE1181" s="5"/>
      <c r="AF1181" s="5"/>
      <c r="AG1181" s="5"/>
      <c r="AH1181" s="5"/>
      <c r="AI1181" s="5"/>
      <c r="AJ1181" s="5"/>
      <c r="AK1181" s="5"/>
      <c r="AL1181" s="5"/>
      <c r="AM1181" s="5"/>
      <c r="AN1181" s="5"/>
      <c r="AO1181" s="5"/>
      <c r="AP1181" s="5"/>
      <c r="AQ1181" s="5"/>
      <c r="AR1181" s="5"/>
      <c r="AS1181" s="5"/>
      <c r="AT1181" s="5"/>
      <c r="AU1181" s="130"/>
    </row>
    <row r="1182" spans="1:47" x14ac:dyDescent="0.25">
      <c r="A1182" s="5"/>
      <c r="B1182" s="5"/>
      <c r="C1182" s="5"/>
      <c r="D1182" s="5"/>
      <c r="E1182" s="5"/>
      <c r="F1182" s="5"/>
      <c r="G1182" s="5"/>
      <c r="H1182" s="5"/>
      <c r="I1182" s="5"/>
      <c r="J1182" s="5"/>
      <c r="K1182" s="5"/>
      <c r="L1182" s="5"/>
      <c r="M1182" s="5"/>
      <c r="N1182" s="5"/>
      <c r="O1182" s="5"/>
      <c r="P1182" s="5"/>
      <c r="Q1182" s="5"/>
      <c r="R1182" s="5"/>
      <c r="S1182" s="5"/>
      <c r="T1182" s="5"/>
      <c r="U1182" s="5"/>
      <c r="V1182" s="5"/>
      <c r="W1182" s="5"/>
      <c r="X1182" s="5"/>
      <c r="Y1182" s="5"/>
      <c r="Z1182" s="5"/>
      <c r="AA1182" s="5"/>
      <c r="AB1182" s="5"/>
      <c r="AC1182" s="5"/>
      <c r="AD1182" s="5"/>
      <c r="AE1182" s="5"/>
      <c r="AF1182" s="5"/>
      <c r="AG1182" s="5"/>
      <c r="AH1182" s="5"/>
      <c r="AI1182" s="5"/>
      <c r="AJ1182" s="5"/>
      <c r="AK1182" s="5"/>
      <c r="AL1182" s="5"/>
      <c r="AM1182" s="5"/>
      <c r="AN1182" s="5"/>
      <c r="AO1182" s="5"/>
      <c r="AP1182" s="5"/>
      <c r="AQ1182" s="5"/>
      <c r="AR1182" s="5"/>
      <c r="AS1182" s="5"/>
      <c r="AT1182" s="5"/>
      <c r="AU1182" s="130"/>
    </row>
    <row r="1183" spans="1:47" x14ac:dyDescent="0.25">
      <c r="A1183" s="5"/>
      <c r="B1183" s="5"/>
      <c r="C1183" s="5"/>
      <c r="D1183" s="5"/>
      <c r="E1183" s="5"/>
      <c r="F1183" s="5"/>
      <c r="G1183" s="5"/>
      <c r="H1183" s="5"/>
      <c r="I1183" s="5"/>
      <c r="J1183" s="5"/>
      <c r="K1183" s="5"/>
      <c r="L1183" s="5"/>
      <c r="M1183" s="5"/>
      <c r="N1183" s="5"/>
      <c r="O1183" s="5"/>
      <c r="P1183" s="5"/>
      <c r="Q1183" s="5"/>
      <c r="R1183" s="5"/>
      <c r="S1183" s="5"/>
      <c r="T1183" s="5"/>
      <c r="U1183" s="5"/>
      <c r="V1183" s="5"/>
      <c r="W1183" s="5"/>
      <c r="X1183" s="5"/>
      <c r="Y1183" s="5"/>
      <c r="Z1183" s="5"/>
      <c r="AA1183" s="5"/>
      <c r="AB1183" s="5"/>
      <c r="AC1183" s="5"/>
      <c r="AD1183" s="5"/>
      <c r="AE1183" s="5"/>
      <c r="AF1183" s="5"/>
      <c r="AG1183" s="5"/>
      <c r="AH1183" s="5"/>
      <c r="AI1183" s="5"/>
      <c r="AJ1183" s="5"/>
      <c r="AK1183" s="5"/>
      <c r="AL1183" s="5"/>
      <c r="AM1183" s="5"/>
      <c r="AN1183" s="5"/>
      <c r="AO1183" s="5"/>
      <c r="AP1183" s="5"/>
      <c r="AQ1183" s="5"/>
      <c r="AR1183" s="5"/>
      <c r="AS1183" s="5"/>
      <c r="AT1183" s="5"/>
      <c r="AU1183" s="130"/>
    </row>
    <row r="1184" spans="1:47" x14ac:dyDescent="0.25">
      <c r="A1184" s="5"/>
      <c r="B1184" s="5"/>
      <c r="C1184" s="5"/>
      <c r="D1184" s="5"/>
      <c r="E1184" s="5"/>
      <c r="F1184" s="5"/>
      <c r="G1184" s="5"/>
      <c r="H1184" s="5"/>
      <c r="I1184" s="5"/>
      <c r="J1184" s="5"/>
      <c r="K1184" s="5"/>
      <c r="L1184" s="5"/>
      <c r="M1184" s="5"/>
      <c r="N1184" s="5"/>
      <c r="O1184" s="5"/>
      <c r="P1184" s="5"/>
      <c r="Q1184" s="5"/>
      <c r="R1184" s="5"/>
      <c r="S1184" s="5"/>
      <c r="T1184" s="5"/>
      <c r="U1184" s="5"/>
      <c r="V1184" s="5"/>
      <c r="W1184" s="5"/>
      <c r="X1184" s="5"/>
      <c r="Y1184" s="5"/>
      <c r="Z1184" s="5"/>
      <c r="AA1184" s="5"/>
      <c r="AB1184" s="5"/>
      <c r="AC1184" s="5"/>
      <c r="AD1184" s="5"/>
      <c r="AE1184" s="5"/>
      <c r="AF1184" s="5"/>
      <c r="AG1184" s="5"/>
      <c r="AH1184" s="5"/>
      <c r="AI1184" s="5"/>
      <c r="AJ1184" s="5"/>
      <c r="AK1184" s="5"/>
      <c r="AL1184" s="5"/>
      <c r="AM1184" s="5"/>
      <c r="AN1184" s="5"/>
      <c r="AO1184" s="5"/>
      <c r="AP1184" s="5"/>
      <c r="AQ1184" s="5"/>
      <c r="AR1184" s="5"/>
      <c r="AS1184" s="5"/>
      <c r="AT1184" s="5"/>
      <c r="AU1184" s="130"/>
    </row>
    <row r="1185" spans="1:47" x14ac:dyDescent="0.25">
      <c r="A1185" s="5"/>
      <c r="B1185" s="5"/>
      <c r="C1185" s="5"/>
      <c r="D1185" s="5"/>
      <c r="E1185" s="5"/>
      <c r="F1185" s="5"/>
      <c r="G1185" s="5"/>
      <c r="H1185" s="5"/>
      <c r="I1185" s="5"/>
      <c r="J1185" s="5"/>
      <c r="K1185" s="5"/>
      <c r="L1185" s="5"/>
      <c r="M1185" s="5"/>
      <c r="N1185" s="5"/>
      <c r="O1185" s="5"/>
      <c r="P1185" s="5"/>
      <c r="Q1185" s="5"/>
      <c r="R1185" s="5"/>
      <c r="S1185" s="5"/>
      <c r="T1185" s="5"/>
      <c r="U1185" s="5"/>
      <c r="V1185" s="5"/>
      <c r="W1185" s="5"/>
      <c r="X1185" s="5"/>
      <c r="Y1185" s="5"/>
      <c r="Z1185" s="5"/>
      <c r="AA1185" s="5"/>
      <c r="AB1185" s="5"/>
      <c r="AC1185" s="5"/>
      <c r="AD1185" s="5"/>
      <c r="AE1185" s="5"/>
      <c r="AF1185" s="5"/>
      <c r="AG1185" s="5"/>
      <c r="AH1185" s="5"/>
      <c r="AI1185" s="5"/>
      <c r="AJ1185" s="5"/>
      <c r="AK1185" s="5"/>
      <c r="AL1185" s="5"/>
      <c r="AM1185" s="5"/>
      <c r="AN1185" s="5"/>
      <c r="AO1185" s="5"/>
      <c r="AP1185" s="5"/>
      <c r="AQ1185" s="5"/>
      <c r="AR1185" s="5"/>
      <c r="AS1185" s="5"/>
      <c r="AT1185" s="5"/>
      <c r="AU1185" s="130"/>
    </row>
    <row r="1186" spans="1:47" x14ac:dyDescent="0.25">
      <c r="A1186" s="5"/>
      <c r="B1186" s="5"/>
      <c r="C1186" s="5"/>
      <c r="D1186" s="5"/>
      <c r="E1186" s="5"/>
      <c r="F1186" s="5"/>
      <c r="G1186" s="5"/>
      <c r="H1186" s="5"/>
      <c r="I1186" s="5"/>
      <c r="J1186" s="5"/>
      <c r="K1186" s="5"/>
      <c r="L1186" s="5"/>
      <c r="M1186" s="5"/>
      <c r="N1186" s="5"/>
      <c r="O1186" s="5"/>
      <c r="P1186" s="5"/>
      <c r="Q1186" s="5"/>
      <c r="R1186" s="5"/>
      <c r="S1186" s="5"/>
      <c r="T1186" s="5"/>
      <c r="U1186" s="5"/>
      <c r="V1186" s="5"/>
      <c r="W1186" s="5"/>
      <c r="X1186" s="5"/>
      <c r="Y1186" s="5"/>
      <c r="Z1186" s="5"/>
      <c r="AA1186" s="5"/>
      <c r="AB1186" s="5"/>
      <c r="AC1186" s="5"/>
      <c r="AD1186" s="5"/>
      <c r="AE1186" s="5"/>
      <c r="AF1186" s="5"/>
      <c r="AG1186" s="5"/>
      <c r="AH1186" s="5"/>
      <c r="AI1186" s="5"/>
      <c r="AJ1186" s="5"/>
      <c r="AK1186" s="5"/>
      <c r="AL1186" s="5"/>
      <c r="AM1186" s="5"/>
      <c r="AN1186" s="5"/>
      <c r="AO1186" s="5"/>
      <c r="AP1186" s="5"/>
      <c r="AQ1186" s="5"/>
      <c r="AR1186" s="5"/>
      <c r="AS1186" s="5"/>
      <c r="AT1186" s="5"/>
      <c r="AU1186" s="130"/>
    </row>
    <row r="1187" spans="1:47" x14ac:dyDescent="0.25">
      <c r="A1187" s="5"/>
      <c r="B1187" s="5"/>
      <c r="C1187" s="5"/>
      <c r="D1187" s="5"/>
      <c r="E1187" s="5"/>
      <c r="F1187" s="5"/>
      <c r="G1187" s="5"/>
      <c r="H1187" s="5"/>
      <c r="I1187" s="5"/>
      <c r="J1187" s="5"/>
      <c r="K1187" s="5"/>
      <c r="L1187" s="5"/>
      <c r="M1187" s="5"/>
      <c r="N1187" s="5"/>
      <c r="O1187" s="5"/>
      <c r="P1187" s="5"/>
      <c r="Q1187" s="5"/>
      <c r="R1187" s="5"/>
      <c r="S1187" s="5"/>
      <c r="T1187" s="5"/>
      <c r="U1187" s="5"/>
      <c r="V1187" s="5"/>
      <c r="W1187" s="5"/>
      <c r="X1187" s="5"/>
      <c r="Y1187" s="5"/>
      <c r="Z1187" s="5"/>
      <c r="AA1187" s="5"/>
      <c r="AB1187" s="5"/>
      <c r="AC1187" s="5"/>
      <c r="AD1187" s="5"/>
      <c r="AE1187" s="5"/>
      <c r="AF1187" s="5"/>
      <c r="AG1187" s="5"/>
      <c r="AH1187" s="5"/>
      <c r="AI1187" s="5"/>
      <c r="AJ1187" s="5"/>
      <c r="AK1187" s="5"/>
      <c r="AL1187" s="5"/>
      <c r="AM1187" s="5"/>
      <c r="AN1187" s="5"/>
      <c r="AO1187" s="5"/>
      <c r="AP1187" s="5"/>
      <c r="AQ1187" s="5"/>
      <c r="AR1187" s="5"/>
      <c r="AS1187" s="5"/>
      <c r="AT1187" s="5"/>
      <c r="AU1187" s="130"/>
    </row>
    <row r="1188" spans="1:47" x14ac:dyDescent="0.25">
      <c r="A1188" s="5"/>
      <c r="B1188" s="5"/>
      <c r="C1188" s="5"/>
      <c r="D1188" s="5"/>
      <c r="E1188" s="5"/>
      <c r="F1188" s="5"/>
      <c r="G1188" s="5"/>
      <c r="H1188" s="5"/>
      <c r="I1188" s="5"/>
      <c r="J1188" s="5"/>
      <c r="K1188" s="5"/>
      <c r="L1188" s="5"/>
      <c r="M1188" s="5"/>
      <c r="N1188" s="5"/>
      <c r="O1188" s="5"/>
      <c r="P1188" s="5"/>
      <c r="Q1188" s="5"/>
      <c r="R1188" s="5"/>
      <c r="S1188" s="5"/>
      <c r="T1188" s="5"/>
      <c r="U1188" s="5"/>
      <c r="V1188" s="5"/>
      <c r="W1188" s="5"/>
      <c r="X1188" s="5"/>
      <c r="Y1188" s="5"/>
      <c r="Z1188" s="5"/>
      <c r="AA1188" s="5"/>
      <c r="AB1188" s="5"/>
      <c r="AC1188" s="5"/>
      <c r="AD1188" s="5"/>
      <c r="AE1188" s="5"/>
      <c r="AF1188" s="5"/>
      <c r="AG1188" s="5"/>
      <c r="AH1188" s="5"/>
      <c r="AI1188" s="5"/>
      <c r="AJ1188" s="5"/>
      <c r="AK1188" s="5"/>
      <c r="AL1188" s="5"/>
      <c r="AM1188" s="5"/>
      <c r="AN1188" s="5"/>
      <c r="AO1188" s="5"/>
      <c r="AP1188" s="5"/>
      <c r="AQ1188" s="5"/>
      <c r="AR1188" s="5"/>
      <c r="AS1188" s="5"/>
      <c r="AT1188" s="5"/>
      <c r="AU1188" s="130"/>
    </row>
    <row r="1189" spans="1:47" x14ac:dyDescent="0.25">
      <c r="A1189" s="5"/>
      <c r="B1189" s="5"/>
      <c r="C1189" s="5"/>
      <c r="D1189" s="5"/>
      <c r="E1189" s="5"/>
      <c r="F1189" s="5"/>
      <c r="G1189" s="5"/>
      <c r="H1189" s="5"/>
      <c r="I1189" s="5"/>
      <c r="J1189" s="5"/>
      <c r="K1189" s="5"/>
      <c r="L1189" s="5"/>
      <c r="M1189" s="5"/>
      <c r="N1189" s="5"/>
      <c r="O1189" s="5"/>
      <c r="P1189" s="5"/>
      <c r="Q1189" s="5"/>
      <c r="R1189" s="5"/>
      <c r="S1189" s="5"/>
      <c r="T1189" s="5"/>
      <c r="U1189" s="5"/>
      <c r="V1189" s="5"/>
      <c r="W1189" s="5"/>
      <c r="X1189" s="5"/>
      <c r="Y1189" s="5"/>
      <c r="Z1189" s="5"/>
      <c r="AA1189" s="5"/>
      <c r="AB1189" s="5"/>
      <c r="AC1189" s="5"/>
      <c r="AD1189" s="5"/>
      <c r="AE1189" s="5"/>
      <c r="AF1189" s="5"/>
      <c r="AG1189" s="5"/>
      <c r="AH1189" s="5"/>
      <c r="AI1189" s="5"/>
      <c r="AJ1189" s="5"/>
      <c r="AK1189" s="5"/>
      <c r="AL1189" s="5"/>
      <c r="AM1189" s="5"/>
      <c r="AN1189" s="5"/>
      <c r="AO1189" s="5"/>
      <c r="AP1189" s="5"/>
      <c r="AQ1189" s="5"/>
      <c r="AR1189" s="5"/>
      <c r="AS1189" s="5"/>
      <c r="AT1189" s="5"/>
      <c r="AU1189" s="130"/>
    </row>
    <row r="1190" spans="1:47" x14ac:dyDescent="0.25">
      <c r="A1190" s="5"/>
      <c r="B1190" s="5"/>
      <c r="C1190" s="5"/>
      <c r="D1190" s="5"/>
      <c r="E1190" s="5"/>
      <c r="F1190" s="5"/>
      <c r="G1190" s="5"/>
      <c r="H1190" s="5"/>
      <c r="I1190" s="5"/>
      <c r="J1190" s="5"/>
      <c r="K1190" s="5"/>
      <c r="L1190" s="5"/>
      <c r="M1190" s="5"/>
      <c r="N1190" s="5"/>
      <c r="O1190" s="5"/>
      <c r="P1190" s="5"/>
      <c r="Q1190" s="5"/>
      <c r="R1190" s="5"/>
      <c r="S1190" s="5"/>
      <c r="T1190" s="5"/>
      <c r="U1190" s="5"/>
      <c r="V1190" s="5"/>
      <c r="W1190" s="5"/>
      <c r="X1190" s="5"/>
      <c r="Y1190" s="5"/>
      <c r="Z1190" s="5"/>
      <c r="AA1190" s="5"/>
      <c r="AB1190" s="5"/>
      <c r="AC1190" s="5"/>
      <c r="AD1190" s="5"/>
      <c r="AE1190" s="5"/>
      <c r="AF1190" s="5"/>
      <c r="AG1190" s="5"/>
      <c r="AH1190" s="5"/>
      <c r="AI1190" s="5"/>
      <c r="AJ1190" s="5"/>
      <c r="AK1190" s="5"/>
      <c r="AL1190" s="5"/>
      <c r="AM1190" s="5"/>
      <c r="AN1190" s="5"/>
      <c r="AO1190" s="5"/>
      <c r="AP1190" s="5"/>
      <c r="AQ1190" s="5"/>
      <c r="AR1190" s="5"/>
      <c r="AS1190" s="5"/>
      <c r="AT1190" s="5"/>
      <c r="AU1190" s="130"/>
    </row>
    <row r="1191" spans="1:47" x14ac:dyDescent="0.25">
      <c r="A1191" s="5"/>
      <c r="B1191" s="5"/>
      <c r="C1191" s="5"/>
      <c r="D1191" s="5"/>
      <c r="E1191" s="5"/>
      <c r="F1191" s="5"/>
      <c r="G1191" s="5"/>
      <c r="H1191" s="5"/>
      <c r="I1191" s="5"/>
      <c r="J1191" s="5"/>
      <c r="K1191" s="5"/>
      <c r="L1191" s="5"/>
      <c r="M1191" s="5"/>
      <c r="N1191" s="5"/>
      <c r="O1191" s="5"/>
      <c r="P1191" s="5"/>
      <c r="Q1191" s="5"/>
      <c r="R1191" s="5"/>
      <c r="S1191" s="5"/>
      <c r="T1191" s="5"/>
      <c r="U1191" s="5"/>
      <c r="V1191" s="5"/>
      <c r="W1191" s="5"/>
      <c r="X1191" s="5"/>
      <c r="Y1191" s="5"/>
      <c r="Z1191" s="5"/>
      <c r="AA1191" s="5"/>
      <c r="AB1191" s="5"/>
      <c r="AC1191" s="5"/>
      <c r="AD1191" s="5"/>
      <c r="AE1191" s="5"/>
      <c r="AF1191" s="5"/>
      <c r="AG1191" s="5"/>
      <c r="AH1191" s="5"/>
      <c r="AI1191" s="5"/>
      <c r="AJ1191" s="5"/>
      <c r="AK1191" s="5"/>
      <c r="AL1191" s="5"/>
      <c r="AM1191" s="5"/>
      <c r="AN1191" s="5"/>
      <c r="AO1191" s="5"/>
      <c r="AP1191" s="5"/>
      <c r="AQ1191" s="5"/>
      <c r="AR1191" s="5"/>
      <c r="AS1191" s="5"/>
      <c r="AT1191" s="5"/>
      <c r="AU1191" s="130"/>
    </row>
    <row r="1192" spans="1:47" x14ac:dyDescent="0.25">
      <c r="A1192" s="5"/>
      <c r="B1192" s="5"/>
      <c r="C1192" s="5"/>
      <c r="D1192" s="5"/>
      <c r="E1192" s="5"/>
      <c r="F1192" s="5"/>
      <c r="G1192" s="5"/>
      <c r="H1192" s="5"/>
      <c r="I1192" s="5"/>
      <c r="J1192" s="5"/>
      <c r="K1192" s="5"/>
      <c r="L1192" s="5"/>
      <c r="M1192" s="5"/>
      <c r="N1192" s="5"/>
      <c r="O1192" s="5"/>
      <c r="P1192" s="5"/>
      <c r="Q1192" s="5"/>
      <c r="R1192" s="5"/>
      <c r="S1192" s="5"/>
      <c r="T1192" s="5"/>
      <c r="U1192" s="5"/>
      <c r="V1192" s="5"/>
      <c r="W1192" s="5"/>
      <c r="X1192" s="5"/>
      <c r="Y1192" s="5"/>
      <c r="Z1192" s="5"/>
      <c r="AA1192" s="5"/>
      <c r="AB1192" s="5"/>
      <c r="AC1192" s="5"/>
      <c r="AD1192" s="5"/>
      <c r="AE1192" s="5"/>
      <c r="AF1192" s="5"/>
      <c r="AG1192" s="5"/>
      <c r="AH1192" s="5"/>
      <c r="AI1192" s="5"/>
      <c r="AJ1192" s="5"/>
      <c r="AK1192" s="5"/>
      <c r="AL1192" s="5"/>
      <c r="AM1192" s="5"/>
      <c r="AN1192" s="5"/>
      <c r="AO1192" s="5"/>
      <c r="AP1192" s="5"/>
      <c r="AQ1192" s="5"/>
      <c r="AR1192" s="5"/>
      <c r="AS1192" s="5"/>
      <c r="AT1192" s="5"/>
      <c r="AU1192" s="130"/>
    </row>
    <row r="1193" spans="1:47" x14ac:dyDescent="0.25">
      <c r="A1193" s="5"/>
      <c r="B1193" s="5"/>
      <c r="C1193" s="5"/>
      <c r="D1193" s="5"/>
      <c r="E1193" s="5"/>
      <c r="F1193" s="5"/>
      <c r="G1193" s="5"/>
      <c r="H1193" s="5"/>
      <c r="I1193" s="5"/>
      <c r="J1193" s="5"/>
      <c r="K1193" s="5"/>
      <c r="L1193" s="5"/>
      <c r="M1193" s="5"/>
      <c r="N1193" s="5"/>
      <c r="O1193" s="5"/>
      <c r="P1193" s="5"/>
      <c r="Q1193" s="5"/>
      <c r="R1193" s="5"/>
      <c r="S1193" s="5"/>
      <c r="T1193" s="5"/>
      <c r="U1193" s="5"/>
      <c r="V1193" s="5"/>
      <c r="W1193" s="5"/>
      <c r="X1193" s="5"/>
      <c r="Y1193" s="5"/>
      <c r="Z1193" s="5"/>
      <c r="AA1193" s="5"/>
      <c r="AB1193" s="5"/>
      <c r="AC1193" s="5"/>
      <c r="AD1193" s="5"/>
      <c r="AE1193" s="5"/>
      <c r="AF1193" s="5"/>
      <c r="AG1193" s="5"/>
      <c r="AH1193" s="5"/>
      <c r="AI1193" s="5"/>
      <c r="AJ1193" s="5"/>
      <c r="AK1193" s="5"/>
      <c r="AL1193" s="5"/>
      <c r="AM1193" s="5"/>
      <c r="AN1193" s="5"/>
      <c r="AO1193" s="5"/>
      <c r="AP1193" s="5"/>
      <c r="AQ1193" s="5"/>
      <c r="AR1193" s="5"/>
      <c r="AS1193" s="5"/>
      <c r="AT1193" s="5"/>
      <c r="AU1193" s="130"/>
    </row>
    <row r="1194" spans="1:47" x14ac:dyDescent="0.25">
      <c r="A1194" s="5"/>
      <c r="B1194" s="5"/>
      <c r="C1194" s="5"/>
      <c r="D1194" s="5"/>
      <c r="E1194" s="5"/>
      <c r="F1194" s="5"/>
      <c r="G1194" s="5"/>
      <c r="H1194" s="5"/>
      <c r="I1194" s="5"/>
      <c r="J1194" s="5"/>
      <c r="K1194" s="5"/>
      <c r="L1194" s="5"/>
      <c r="M1194" s="5"/>
      <c r="N1194" s="5"/>
      <c r="O1194" s="5"/>
      <c r="P1194" s="5"/>
      <c r="Q1194" s="5"/>
      <c r="R1194" s="5"/>
      <c r="S1194" s="5"/>
      <c r="T1194" s="5"/>
      <c r="U1194" s="5"/>
      <c r="V1194" s="5"/>
      <c r="W1194" s="5"/>
      <c r="X1194" s="5"/>
      <c r="Y1194" s="5"/>
      <c r="Z1194" s="5"/>
      <c r="AA1194" s="5"/>
      <c r="AB1194" s="5"/>
      <c r="AC1194" s="5"/>
      <c r="AD1194" s="5"/>
      <c r="AE1194" s="5"/>
      <c r="AF1194" s="5"/>
      <c r="AG1194" s="5"/>
      <c r="AH1194" s="5"/>
      <c r="AI1194" s="5"/>
      <c r="AJ1194" s="5"/>
      <c r="AK1194" s="5"/>
      <c r="AL1194" s="5"/>
      <c r="AM1194" s="5"/>
      <c r="AN1194" s="5"/>
      <c r="AO1194" s="5"/>
      <c r="AP1194" s="5"/>
      <c r="AQ1194" s="5"/>
      <c r="AR1194" s="5"/>
      <c r="AS1194" s="5"/>
      <c r="AT1194" s="5"/>
      <c r="AU1194" s="130"/>
    </row>
    <row r="1195" spans="1:47" x14ac:dyDescent="0.25">
      <c r="A1195" s="5"/>
      <c r="B1195" s="5"/>
      <c r="C1195" s="5"/>
      <c r="D1195" s="5"/>
      <c r="E1195" s="5"/>
      <c r="F1195" s="5"/>
      <c r="G1195" s="5"/>
      <c r="H1195" s="5"/>
      <c r="I1195" s="5"/>
      <c r="J1195" s="5"/>
      <c r="K1195" s="5"/>
      <c r="L1195" s="5"/>
      <c r="M1195" s="5"/>
      <c r="N1195" s="5"/>
      <c r="O1195" s="5"/>
      <c r="P1195" s="5"/>
      <c r="Q1195" s="5"/>
      <c r="R1195" s="5"/>
      <c r="S1195" s="5"/>
      <c r="T1195" s="5"/>
      <c r="U1195" s="5"/>
      <c r="V1195" s="5"/>
      <c r="W1195" s="5"/>
      <c r="X1195" s="5"/>
      <c r="Y1195" s="5"/>
      <c r="Z1195" s="5"/>
      <c r="AA1195" s="5"/>
      <c r="AB1195" s="5"/>
      <c r="AC1195" s="5"/>
      <c r="AD1195" s="5"/>
      <c r="AE1195" s="5"/>
      <c r="AF1195" s="5"/>
      <c r="AG1195" s="5"/>
      <c r="AH1195" s="5"/>
      <c r="AI1195" s="5"/>
      <c r="AJ1195" s="5"/>
      <c r="AK1195" s="5"/>
      <c r="AL1195" s="5"/>
      <c r="AM1195" s="5"/>
      <c r="AN1195" s="5"/>
      <c r="AO1195" s="5"/>
      <c r="AP1195" s="5"/>
      <c r="AQ1195" s="5"/>
      <c r="AR1195" s="5"/>
      <c r="AS1195" s="5"/>
      <c r="AT1195" s="5"/>
      <c r="AU1195" s="130"/>
    </row>
    <row r="1196" spans="1:47" x14ac:dyDescent="0.25">
      <c r="A1196" s="5"/>
      <c r="B1196" s="5"/>
      <c r="C1196" s="5"/>
      <c r="D1196" s="5"/>
      <c r="E1196" s="5"/>
      <c r="F1196" s="5"/>
      <c r="G1196" s="5"/>
      <c r="H1196" s="5"/>
      <c r="I1196" s="5"/>
      <c r="J1196" s="5"/>
      <c r="K1196" s="5"/>
      <c r="L1196" s="5"/>
      <c r="M1196" s="5"/>
      <c r="N1196" s="5"/>
      <c r="O1196" s="5"/>
      <c r="P1196" s="5"/>
      <c r="Q1196" s="5"/>
      <c r="R1196" s="5"/>
      <c r="S1196" s="5"/>
      <c r="T1196" s="5"/>
      <c r="U1196" s="5"/>
      <c r="V1196" s="5"/>
      <c r="W1196" s="5"/>
      <c r="X1196" s="5"/>
      <c r="Y1196" s="5"/>
      <c r="Z1196" s="5"/>
      <c r="AA1196" s="5"/>
      <c r="AB1196" s="5"/>
      <c r="AC1196" s="5"/>
      <c r="AD1196" s="5"/>
      <c r="AE1196" s="5"/>
      <c r="AF1196" s="5"/>
      <c r="AG1196" s="5"/>
      <c r="AH1196" s="5"/>
      <c r="AI1196" s="5"/>
      <c r="AJ1196" s="5"/>
      <c r="AK1196" s="5"/>
      <c r="AL1196" s="5"/>
      <c r="AM1196" s="5"/>
      <c r="AN1196" s="5"/>
      <c r="AO1196" s="5"/>
      <c r="AP1196" s="5"/>
      <c r="AQ1196" s="5"/>
      <c r="AR1196" s="5"/>
      <c r="AS1196" s="5"/>
      <c r="AT1196" s="5"/>
      <c r="AU1196" s="130"/>
    </row>
    <row r="1197" spans="1:47" x14ac:dyDescent="0.25">
      <c r="A1197" s="5"/>
      <c r="B1197" s="5"/>
      <c r="C1197" s="5"/>
      <c r="D1197" s="5"/>
      <c r="E1197" s="5"/>
      <c r="F1197" s="5"/>
      <c r="G1197" s="5"/>
      <c r="H1197" s="5"/>
      <c r="I1197" s="5"/>
      <c r="J1197" s="5"/>
      <c r="K1197" s="5"/>
      <c r="L1197" s="5"/>
      <c r="M1197" s="5"/>
      <c r="N1197" s="5"/>
      <c r="O1197" s="5"/>
      <c r="P1197" s="5"/>
      <c r="Q1197" s="5"/>
      <c r="R1197" s="5"/>
      <c r="S1197" s="5"/>
      <c r="T1197" s="5"/>
      <c r="U1197" s="5"/>
      <c r="V1197" s="5"/>
      <c r="W1197" s="5"/>
      <c r="X1197" s="5"/>
      <c r="Y1197" s="5"/>
      <c r="Z1197" s="5"/>
      <c r="AA1197" s="5"/>
      <c r="AB1197" s="5"/>
      <c r="AC1197" s="5"/>
      <c r="AD1197" s="5"/>
      <c r="AE1197" s="5"/>
      <c r="AF1197" s="5"/>
      <c r="AG1197" s="5"/>
      <c r="AH1197" s="5"/>
      <c r="AI1197" s="5"/>
      <c r="AJ1197" s="5"/>
      <c r="AK1197" s="5"/>
      <c r="AL1197" s="5"/>
      <c r="AM1197" s="5"/>
      <c r="AN1197" s="5"/>
      <c r="AO1197" s="5"/>
      <c r="AP1197" s="5"/>
      <c r="AQ1197" s="5"/>
      <c r="AR1197" s="5"/>
      <c r="AS1197" s="5"/>
      <c r="AT1197" s="5"/>
      <c r="AU1197" s="130"/>
    </row>
    <row r="1198" spans="1:47" x14ac:dyDescent="0.25">
      <c r="A1198" s="5"/>
      <c r="B1198" s="5"/>
      <c r="C1198" s="5"/>
      <c r="D1198" s="5"/>
      <c r="E1198" s="5"/>
      <c r="F1198" s="5"/>
      <c r="G1198" s="5"/>
      <c r="H1198" s="5"/>
      <c r="I1198" s="5"/>
      <c r="J1198" s="5"/>
      <c r="K1198" s="5"/>
      <c r="L1198" s="5"/>
      <c r="M1198" s="5"/>
      <c r="N1198" s="5"/>
      <c r="O1198" s="5"/>
      <c r="P1198" s="5"/>
      <c r="Q1198" s="5"/>
      <c r="R1198" s="5"/>
      <c r="S1198" s="5"/>
      <c r="T1198" s="5"/>
      <c r="U1198" s="5"/>
      <c r="V1198" s="5"/>
      <c r="W1198" s="5"/>
      <c r="X1198" s="5"/>
      <c r="Y1198" s="5"/>
      <c r="Z1198" s="5"/>
      <c r="AA1198" s="5"/>
      <c r="AB1198" s="5"/>
      <c r="AC1198" s="5"/>
      <c r="AD1198" s="5"/>
      <c r="AE1198" s="5"/>
      <c r="AF1198" s="5"/>
      <c r="AG1198" s="5"/>
      <c r="AH1198" s="5"/>
      <c r="AI1198" s="5"/>
      <c r="AJ1198" s="5"/>
      <c r="AK1198" s="5"/>
      <c r="AL1198" s="5"/>
      <c r="AM1198" s="5"/>
      <c r="AN1198" s="5"/>
      <c r="AO1198" s="5"/>
      <c r="AP1198" s="5"/>
      <c r="AQ1198" s="5"/>
      <c r="AR1198" s="5"/>
      <c r="AS1198" s="5"/>
      <c r="AT1198" s="5"/>
      <c r="AU1198" s="130"/>
    </row>
    <row r="1199" spans="1:47" x14ac:dyDescent="0.25">
      <c r="A1199" s="5"/>
      <c r="B1199" s="5"/>
      <c r="C1199" s="5"/>
      <c r="D1199" s="5"/>
      <c r="E1199" s="5"/>
      <c r="F1199" s="5"/>
      <c r="G1199" s="5"/>
      <c r="H1199" s="5"/>
      <c r="I1199" s="5"/>
      <c r="J1199" s="5"/>
      <c r="K1199" s="5"/>
      <c r="L1199" s="5"/>
      <c r="M1199" s="5"/>
      <c r="N1199" s="5"/>
      <c r="O1199" s="5"/>
      <c r="P1199" s="5"/>
      <c r="Q1199" s="5"/>
      <c r="R1199" s="5"/>
      <c r="S1199" s="5"/>
      <c r="T1199" s="5"/>
      <c r="U1199" s="5"/>
      <c r="V1199" s="5"/>
      <c r="W1199" s="5"/>
      <c r="X1199" s="5"/>
      <c r="Y1199" s="5"/>
      <c r="Z1199" s="5"/>
      <c r="AA1199" s="5"/>
      <c r="AB1199" s="5"/>
      <c r="AC1199" s="5"/>
      <c r="AD1199" s="5"/>
      <c r="AE1199" s="5"/>
      <c r="AF1199" s="5"/>
      <c r="AG1199" s="5"/>
      <c r="AH1199" s="5"/>
      <c r="AI1199" s="5"/>
      <c r="AJ1199" s="5"/>
      <c r="AK1199" s="5"/>
      <c r="AL1199" s="5"/>
      <c r="AM1199" s="5"/>
      <c r="AN1199" s="5"/>
      <c r="AO1199" s="5"/>
      <c r="AP1199" s="5"/>
      <c r="AQ1199" s="5"/>
      <c r="AR1199" s="5"/>
      <c r="AS1199" s="5"/>
      <c r="AT1199" s="5"/>
      <c r="AU1199" s="130"/>
    </row>
    <row r="1200" spans="1:47" x14ac:dyDescent="0.25">
      <c r="A1200" s="5"/>
      <c r="B1200" s="5"/>
      <c r="C1200" s="5"/>
      <c r="D1200" s="5"/>
      <c r="E1200" s="5"/>
      <c r="F1200" s="5"/>
      <c r="G1200" s="5"/>
      <c r="H1200" s="5"/>
      <c r="I1200" s="5"/>
      <c r="J1200" s="5"/>
      <c r="K1200" s="5"/>
      <c r="L1200" s="5"/>
      <c r="M1200" s="5"/>
      <c r="N1200" s="5"/>
      <c r="O1200" s="5"/>
      <c r="P1200" s="5"/>
      <c r="Q1200" s="5"/>
      <c r="R1200" s="5"/>
      <c r="S1200" s="5"/>
      <c r="T1200" s="5"/>
      <c r="U1200" s="5"/>
      <c r="V1200" s="5"/>
      <c r="W1200" s="5"/>
      <c r="X1200" s="5"/>
      <c r="Y1200" s="5"/>
      <c r="Z1200" s="5"/>
      <c r="AA1200" s="5"/>
      <c r="AB1200" s="5"/>
      <c r="AC1200" s="5"/>
      <c r="AD1200" s="5"/>
      <c r="AE1200" s="5"/>
      <c r="AF1200" s="5"/>
      <c r="AG1200" s="5"/>
      <c r="AH1200" s="5"/>
      <c r="AI1200" s="5"/>
      <c r="AJ1200" s="5"/>
      <c r="AK1200" s="5"/>
      <c r="AL1200" s="5"/>
      <c r="AM1200" s="5"/>
      <c r="AN1200" s="5"/>
      <c r="AO1200" s="5"/>
      <c r="AP1200" s="5"/>
      <c r="AQ1200" s="5"/>
      <c r="AR1200" s="5"/>
      <c r="AS1200" s="5"/>
      <c r="AT1200" s="5"/>
      <c r="AU1200" s="130"/>
    </row>
    <row r="1201" spans="1:47" x14ac:dyDescent="0.25">
      <c r="A1201" s="5"/>
      <c r="B1201" s="5"/>
      <c r="C1201" s="5"/>
      <c r="D1201" s="5"/>
      <c r="E1201" s="5"/>
      <c r="F1201" s="5"/>
      <c r="G1201" s="5"/>
      <c r="H1201" s="5"/>
      <c r="I1201" s="5"/>
      <c r="J1201" s="5"/>
      <c r="K1201" s="5"/>
      <c r="L1201" s="5"/>
      <c r="M1201" s="5"/>
      <c r="N1201" s="5"/>
      <c r="O1201" s="5"/>
      <c r="P1201" s="5"/>
      <c r="Q1201" s="5"/>
      <c r="R1201" s="5"/>
      <c r="S1201" s="5"/>
      <c r="T1201" s="5"/>
      <c r="U1201" s="5"/>
      <c r="V1201" s="5"/>
      <c r="W1201" s="5"/>
      <c r="X1201" s="5"/>
      <c r="Y1201" s="5"/>
      <c r="Z1201" s="5"/>
      <c r="AA1201" s="5"/>
      <c r="AB1201" s="5"/>
      <c r="AC1201" s="5"/>
      <c r="AD1201" s="5"/>
      <c r="AE1201" s="5"/>
      <c r="AF1201" s="5"/>
      <c r="AG1201" s="5"/>
      <c r="AH1201" s="5"/>
      <c r="AI1201" s="5"/>
      <c r="AJ1201" s="5"/>
      <c r="AK1201" s="5"/>
      <c r="AL1201" s="5"/>
      <c r="AM1201" s="5"/>
      <c r="AN1201" s="5"/>
      <c r="AO1201" s="5"/>
      <c r="AP1201" s="5"/>
      <c r="AQ1201" s="5"/>
      <c r="AR1201" s="5"/>
      <c r="AS1201" s="5"/>
      <c r="AT1201" s="5"/>
      <c r="AU1201" s="130"/>
    </row>
    <row r="1202" spans="1:47" x14ac:dyDescent="0.25">
      <c r="A1202" s="5"/>
      <c r="B1202" s="5"/>
      <c r="C1202" s="5"/>
      <c r="D1202" s="5"/>
      <c r="E1202" s="5"/>
      <c r="F1202" s="5"/>
      <c r="G1202" s="5"/>
      <c r="H1202" s="5"/>
      <c r="I1202" s="5"/>
      <c r="J1202" s="5"/>
      <c r="K1202" s="5"/>
      <c r="L1202" s="5"/>
      <c r="M1202" s="5"/>
      <c r="N1202" s="5"/>
      <c r="O1202" s="5"/>
      <c r="P1202" s="5"/>
      <c r="Q1202" s="5"/>
      <c r="R1202" s="5"/>
      <c r="S1202" s="5"/>
      <c r="T1202" s="5"/>
      <c r="U1202" s="5"/>
      <c r="V1202" s="5"/>
      <c r="W1202" s="5"/>
      <c r="X1202" s="5"/>
      <c r="Y1202" s="5"/>
      <c r="Z1202" s="5"/>
      <c r="AA1202" s="5"/>
      <c r="AB1202" s="5"/>
      <c r="AC1202" s="5"/>
      <c r="AD1202" s="5"/>
      <c r="AE1202" s="5"/>
      <c r="AF1202" s="5"/>
      <c r="AG1202" s="5"/>
      <c r="AH1202" s="5"/>
      <c r="AI1202" s="5"/>
      <c r="AJ1202" s="5"/>
      <c r="AK1202" s="5"/>
      <c r="AL1202" s="5"/>
      <c r="AM1202" s="5"/>
      <c r="AN1202" s="5"/>
      <c r="AO1202" s="5"/>
      <c r="AP1202" s="5"/>
      <c r="AQ1202" s="5"/>
      <c r="AR1202" s="5"/>
      <c r="AS1202" s="5"/>
      <c r="AT1202" s="5"/>
      <c r="AU1202" s="130"/>
    </row>
    <row r="1203" spans="1:47" x14ac:dyDescent="0.25">
      <c r="A1203" s="5"/>
      <c r="B1203" s="5"/>
      <c r="C1203" s="5"/>
      <c r="D1203" s="5"/>
      <c r="E1203" s="5"/>
      <c r="F1203" s="5"/>
      <c r="G1203" s="5"/>
      <c r="H1203" s="5"/>
      <c r="I1203" s="5"/>
      <c r="J1203" s="5"/>
      <c r="K1203" s="5"/>
      <c r="L1203" s="5"/>
      <c r="M1203" s="5"/>
      <c r="N1203" s="5"/>
      <c r="O1203" s="5"/>
      <c r="P1203" s="5"/>
      <c r="Q1203" s="5"/>
      <c r="R1203" s="5"/>
      <c r="S1203" s="5"/>
      <c r="T1203" s="5"/>
      <c r="U1203" s="5"/>
      <c r="V1203" s="5"/>
      <c r="W1203" s="5"/>
      <c r="X1203" s="5"/>
      <c r="Y1203" s="5"/>
      <c r="Z1203" s="5"/>
      <c r="AA1203" s="5"/>
      <c r="AB1203" s="5"/>
      <c r="AC1203" s="5"/>
      <c r="AD1203" s="5"/>
      <c r="AE1203" s="5"/>
      <c r="AF1203" s="5"/>
      <c r="AG1203" s="5"/>
      <c r="AH1203" s="5"/>
      <c r="AI1203" s="5"/>
      <c r="AJ1203" s="5"/>
      <c r="AK1203" s="5"/>
      <c r="AL1203" s="5"/>
      <c r="AM1203" s="5"/>
      <c r="AN1203" s="5"/>
      <c r="AO1203" s="5"/>
      <c r="AP1203" s="5"/>
      <c r="AQ1203" s="5"/>
      <c r="AR1203" s="5"/>
      <c r="AS1203" s="5"/>
      <c r="AT1203" s="5"/>
      <c r="AU1203" s="130"/>
    </row>
    <row r="1204" spans="1:47" x14ac:dyDescent="0.25">
      <c r="A1204" s="5"/>
      <c r="B1204" s="5"/>
      <c r="C1204" s="5"/>
      <c r="D1204" s="5"/>
      <c r="E1204" s="5"/>
      <c r="F1204" s="5"/>
      <c r="G1204" s="5"/>
      <c r="H1204" s="5"/>
      <c r="I1204" s="5"/>
      <c r="J1204" s="5"/>
      <c r="K1204" s="5"/>
      <c r="L1204" s="5"/>
      <c r="M1204" s="5"/>
      <c r="N1204" s="5"/>
      <c r="O1204" s="5"/>
      <c r="P1204" s="5"/>
      <c r="Q1204" s="5"/>
      <c r="R1204" s="5"/>
      <c r="S1204" s="5"/>
      <c r="T1204" s="5"/>
      <c r="U1204" s="5"/>
      <c r="V1204" s="5"/>
      <c r="W1204" s="5"/>
      <c r="X1204" s="5"/>
      <c r="Y1204" s="5"/>
      <c r="Z1204" s="5"/>
      <c r="AA1204" s="5"/>
      <c r="AB1204" s="5"/>
      <c r="AC1204" s="5"/>
      <c r="AD1204" s="5"/>
      <c r="AE1204" s="5"/>
      <c r="AF1204" s="5"/>
      <c r="AG1204" s="5"/>
      <c r="AH1204" s="5"/>
      <c r="AI1204" s="5"/>
      <c r="AJ1204" s="5"/>
      <c r="AK1204" s="5"/>
      <c r="AL1204" s="5"/>
      <c r="AM1204" s="5"/>
      <c r="AN1204" s="5"/>
      <c r="AO1204" s="5"/>
      <c r="AP1204" s="5"/>
      <c r="AQ1204" s="5"/>
      <c r="AR1204" s="5"/>
      <c r="AS1204" s="5"/>
      <c r="AT1204" s="5"/>
      <c r="AU1204" s="130"/>
    </row>
    <row r="1205" spans="1:47" x14ac:dyDescent="0.25">
      <c r="A1205" s="5"/>
      <c r="B1205" s="5"/>
      <c r="C1205" s="5"/>
      <c r="D1205" s="5"/>
      <c r="E1205" s="5"/>
      <c r="F1205" s="5"/>
      <c r="G1205" s="5"/>
      <c r="H1205" s="5"/>
      <c r="I1205" s="5"/>
      <c r="J1205" s="5"/>
      <c r="K1205" s="5"/>
      <c r="L1205" s="5"/>
      <c r="M1205" s="5"/>
      <c r="N1205" s="5"/>
      <c r="O1205" s="5"/>
      <c r="P1205" s="5"/>
      <c r="Q1205" s="5"/>
      <c r="R1205" s="5"/>
      <c r="S1205" s="5"/>
      <c r="T1205" s="5"/>
      <c r="U1205" s="5"/>
      <c r="V1205" s="5"/>
      <c r="W1205" s="5"/>
      <c r="X1205" s="5"/>
      <c r="Y1205" s="5"/>
      <c r="Z1205" s="5"/>
      <c r="AA1205" s="5"/>
      <c r="AB1205" s="5"/>
      <c r="AC1205" s="5"/>
      <c r="AD1205" s="5"/>
      <c r="AE1205" s="5"/>
      <c r="AF1205" s="5"/>
      <c r="AG1205" s="5"/>
      <c r="AH1205" s="5"/>
      <c r="AI1205" s="5"/>
      <c r="AJ1205" s="5"/>
      <c r="AK1205" s="5"/>
      <c r="AL1205" s="5"/>
      <c r="AM1205" s="5"/>
      <c r="AN1205" s="5"/>
      <c r="AO1205" s="5"/>
      <c r="AP1205" s="5"/>
      <c r="AQ1205" s="5"/>
      <c r="AR1205" s="5"/>
      <c r="AS1205" s="5"/>
      <c r="AT1205" s="5"/>
      <c r="AU1205" s="130"/>
    </row>
    <row r="1206" spans="1:47" x14ac:dyDescent="0.25">
      <c r="A1206" s="5"/>
      <c r="B1206" s="5"/>
      <c r="C1206" s="5"/>
      <c r="D1206" s="5"/>
      <c r="E1206" s="5"/>
      <c r="F1206" s="5"/>
      <c r="G1206" s="5"/>
      <c r="H1206" s="5"/>
      <c r="I1206" s="5"/>
      <c r="J1206" s="5"/>
      <c r="K1206" s="5"/>
      <c r="L1206" s="5"/>
      <c r="M1206" s="5"/>
      <c r="N1206" s="5"/>
      <c r="O1206" s="5"/>
      <c r="P1206" s="5"/>
      <c r="Q1206" s="5"/>
      <c r="R1206" s="5"/>
      <c r="S1206" s="5"/>
      <c r="T1206" s="5"/>
      <c r="U1206" s="5"/>
      <c r="V1206" s="5"/>
      <c r="W1206" s="5"/>
      <c r="X1206" s="5"/>
      <c r="Y1206" s="5"/>
      <c r="Z1206" s="5"/>
      <c r="AA1206" s="5"/>
      <c r="AB1206" s="5"/>
      <c r="AC1206" s="5"/>
      <c r="AD1206" s="5"/>
      <c r="AE1206" s="5"/>
      <c r="AF1206" s="5"/>
      <c r="AG1206" s="5"/>
      <c r="AH1206" s="5"/>
      <c r="AI1206" s="5"/>
      <c r="AJ1206" s="5"/>
      <c r="AK1206" s="5"/>
      <c r="AL1206" s="5"/>
      <c r="AM1206" s="5"/>
      <c r="AN1206" s="5"/>
      <c r="AO1206" s="5"/>
      <c r="AP1206" s="5"/>
      <c r="AQ1206" s="5"/>
      <c r="AR1206" s="5"/>
      <c r="AS1206" s="5"/>
      <c r="AT1206" s="5"/>
      <c r="AU1206" s="130"/>
    </row>
    <row r="1207" spans="1:47" x14ac:dyDescent="0.25">
      <c r="A1207" s="5"/>
      <c r="B1207" s="5"/>
      <c r="C1207" s="5"/>
      <c r="D1207" s="5"/>
      <c r="E1207" s="5"/>
      <c r="F1207" s="5"/>
      <c r="G1207" s="5"/>
      <c r="H1207" s="5"/>
      <c r="I1207" s="5"/>
      <c r="J1207" s="5"/>
      <c r="K1207" s="5"/>
      <c r="L1207" s="5"/>
      <c r="M1207" s="5"/>
      <c r="N1207" s="5"/>
      <c r="O1207" s="5"/>
      <c r="P1207" s="5"/>
      <c r="Q1207" s="5"/>
      <c r="R1207" s="5"/>
      <c r="S1207" s="5"/>
      <c r="T1207" s="5"/>
      <c r="U1207" s="5"/>
      <c r="V1207" s="5"/>
      <c r="W1207" s="5"/>
      <c r="X1207" s="5"/>
      <c r="Y1207" s="5"/>
      <c r="Z1207" s="5"/>
      <c r="AA1207" s="5"/>
      <c r="AB1207" s="5"/>
      <c r="AC1207" s="5"/>
      <c r="AD1207" s="5"/>
      <c r="AE1207" s="5"/>
      <c r="AF1207" s="5"/>
      <c r="AG1207" s="5"/>
      <c r="AH1207" s="5"/>
      <c r="AI1207" s="5"/>
      <c r="AJ1207" s="5"/>
      <c r="AK1207" s="5"/>
      <c r="AL1207" s="5"/>
      <c r="AM1207" s="5"/>
      <c r="AN1207" s="5"/>
      <c r="AO1207" s="5"/>
      <c r="AP1207" s="5"/>
      <c r="AQ1207" s="5"/>
      <c r="AR1207" s="5"/>
      <c r="AS1207" s="5"/>
      <c r="AT1207" s="5"/>
      <c r="AU1207" s="130"/>
    </row>
    <row r="1208" spans="1:47" x14ac:dyDescent="0.25">
      <c r="A1208" s="5"/>
      <c r="B1208" s="5"/>
      <c r="C1208" s="5"/>
      <c r="D1208" s="5"/>
      <c r="E1208" s="5"/>
      <c r="F1208" s="5"/>
      <c r="G1208" s="5"/>
      <c r="H1208" s="5"/>
      <c r="I1208" s="5"/>
      <c r="J1208" s="5"/>
      <c r="K1208" s="5"/>
      <c r="L1208" s="5"/>
      <c r="M1208" s="5"/>
      <c r="N1208" s="5"/>
      <c r="O1208" s="5"/>
      <c r="P1208" s="5"/>
      <c r="Q1208" s="5"/>
      <c r="R1208" s="5"/>
      <c r="S1208" s="5"/>
      <c r="T1208" s="5"/>
      <c r="U1208" s="5"/>
      <c r="V1208" s="5"/>
      <c r="W1208" s="5"/>
      <c r="X1208" s="5"/>
      <c r="Y1208" s="5"/>
      <c r="Z1208" s="5"/>
      <c r="AA1208" s="5"/>
      <c r="AB1208" s="5"/>
      <c r="AC1208" s="5"/>
      <c r="AD1208" s="5"/>
      <c r="AE1208" s="5"/>
      <c r="AF1208" s="5"/>
      <c r="AG1208" s="5"/>
      <c r="AH1208" s="5"/>
      <c r="AI1208" s="5"/>
      <c r="AJ1208" s="5"/>
      <c r="AK1208" s="5"/>
      <c r="AL1208" s="5"/>
      <c r="AM1208" s="5"/>
      <c r="AN1208" s="5"/>
      <c r="AO1208" s="5"/>
      <c r="AP1208" s="5"/>
      <c r="AQ1208" s="5"/>
      <c r="AR1208" s="5"/>
      <c r="AS1208" s="5"/>
      <c r="AT1208" s="5"/>
      <c r="AU1208" s="130"/>
    </row>
    <row r="1209" spans="1:47" x14ac:dyDescent="0.25">
      <c r="A1209" s="5"/>
      <c r="B1209" s="5"/>
      <c r="C1209" s="5"/>
      <c r="D1209" s="5"/>
      <c r="E1209" s="5"/>
      <c r="F1209" s="5"/>
      <c r="G1209" s="5"/>
      <c r="H1209" s="5"/>
      <c r="I1209" s="5"/>
      <c r="J1209" s="5"/>
      <c r="K1209" s="5"/>
      <c r="L1209" s="5"/>
      <c r="M1209" s="5"/>
      <c r="N1209" s="5"/>
      <c r="O1209" s="5"/>
      <c r="P1209" s="5"/>
      <c r="Q1209" s="5"/>
      <c r="R1209" s="5"/>
      <c r="S1209" s="5"/>
      <c r="T1209" s="5"/>
      <c r="U1209" s="5"/>
      <c r="V1209" s="5"/>
      <c r="W1209" s="5"/>
      <c r="X1209" s="5"/>
      <c r="Y1209" s="5"/>
      <c r="Z1209" s="5"/>
      <c r="AA1209" s="5"/>
      <c r="AB1209" s="5"/>
      <c r="AC1209" s="5"/>
      <c r="AD1209" s="5"/>
      <c r="AE1209" s="5"/>
      <c r="AF1209" s="5"/>
      <c r="AG1209" s="5"/>
      <c r="AH1209" s="5"/>
      <c r="AI1209" s="5"/>
      <c r="AJ1209" s="5"/>
      <c r="AK1209" s="5"/>
      <c r="AL1209" s="5"/>
      <c r="AM1209" s="5"/>
      <c r="AN1209" s="5"/>
      <c r="AO1209" s="5"/>
      <c r="AP1209" s="5"/>
      <c r="AQ1209" s="5"/>
      <c r="AR1209" s="5"/>
      <c r="AS1209" s="5"/>
      <c r="AT1209" s="5"/>
      <c r="AU1209" s="130"/>
    </row>
    <row r="1210" spans="1:47" x14ac:dyDescent="0.25">
      <c r="A1210" s="5"/>
      <c r="B1210" s="5"/>
      <c r="C1210" s="5"/>
      <c r="D1210" s="5"/>
      <c r="E1210" s="5"/>
      <c r="F1210" s="5"/>
      <c r="G1210" s="5"/>
      <c r="H1210" s="5"/>
      <c r="I1210" s="5"/>
      <c r="J1210" s="5"/>
      <c r="K1210" s="5"/>
      <c r="L1210" s="5"/>
      <c r="M1210" s="5"/>
      <c r="N1210" s="5"/>
      <c r="O1210" s="5"/>
      <c r="P1210" s="5"/>
      <c r="Q1210" s="5"/>
      <c r="R1210" s="5"/>
      <c r="S1210" s="5"/>
      <c r="T1210" s="5"/>
      <c r="U1210" s="5"/>
      <c r="V1210" s="5"/>
      <c r="W1210" s="5"/>
      <c r="X1210" s="5"/>
      <c r="Y1210" s="5"/>
      <c r="Z1210" s="5"/>
      <c r="AA1210" s="5"/>
      <c r="AB1210" s="5"/>
      <c r="AC1210" s="5"/>
      <c r="AD1210" s="5"/>
      <c r="AE1210" s="5"/>
      <c r="AF1210" s="5"/>
      <c r="AG1210" s="5"/>
      <c r="AH1210" s="5"/>
      <c r="AI1210" s="5"/>
      <c r="AJ1210" s="5"/>
      <c r="AK1210" s="5"/>
      <c r="AL1210" s="5"/>
      <c r="AM1210" s="5"/>
      <c r="AN1210" s="5"/>
      <c r="AO1210" s="5"/>
      <c r="AP1210" s="5"/>
      <c r="AQ1210" s="5"/>
      <c r="AR1210" s="5"/>
      <c r="AS1210" s="5"/>
      <c r="AT1210" s="5"/>
      <c r="AU1210" s="130"/>
    </row>
    <row r="1211" spans="1:47" x14ac:dyDescent="0.25">
      <c r="A1211" s="5"/>
      <c r="B1211" s="5"/>
      <c r="C1211" s="5"/>
      <c r="D1211" s="5"/>
      <c r="E1211" s="5"/>
      <c r="F1211" s="5"/>
      <c r="G1211" s="5"/>
      <c r="H1211" s="5"/>
      <c r="I1211" s="5"/>
      <c r="J1211" s="5"/>
      <c r="K1211" s="5"/>
      <c r="L1211" s="5"/>
      <c r="M1211" s="5"/>
      <c r="N1211" s="5"/>
      <c r="O1211" s="5"/>
      <c r="P1211" s="5"/>
      <c r="Q1211" s="5"/>
      <c r="R1211" s="5"/>
      <c r="S1211" s="5"/>
      <c r="T1211" s="5"/>
      <c r="U1211" s="5"/>
      <c r="V1211" s="5"/>
      <c r="W1211" s="5"/>
      <c r="X1211" s="5"/>
      <c r="Y1211" s="5"/>
      <c r="Z1211" s="5"/>
      <c r="AA1211" s="5"/>
      <c r="AB1211" s="5"/>
      <c r="AC1211" s="5"/>
      <c r="AD1211" s="5"/>
      <c r="AE1211" s="5"/>
      <c r="AF1211" s="5"/>
      <c r="AG1211" s="5"/>
      <c r="AH1211" s="5"/>
      <c r="AI1211" s="5"/>
      <c r="AJ1211" s="5"/>
      <c r="AK1211" s="5"/>
      <c r="AL1211" s="5"/>
      <c r="AM1211" s="5"/>
      <c r="AN1211" s="5"/>
      <c r="AO1211" s="5"/>
      <c r="AP1211" s="5"/>
      <c r="AQ1211" s="5"/>
      <c r="AR1211" s="5"/>
      <c r="AS1211" s="5"/>
      <c r="AT1211" s="5"/>
      <c r="AU1211" s="130"/>
    </row>
    <row r="1212" spans="1:47" x14ac:dyDescent="0.25">
      <c r="A1212" s="5"/>
      <c r="B1212" s="5"/>
      <c r="C1212" s="5"/>
      <c r="D1212" s="5"/>
      <c r="E1212" s="5"/>
      <c r="F1212" s="5"/>
      <c r="G1212" s="5"/>
      <c r="H1212" s="5"/>
      <c r="I1212" s="5"/>
      <c r="J1212" s="5"/>
      <c r="K1212" s="5"/>
      <c r="L1212" s="5"/>
      <c r="M1212" s="5"/>
      <c r="N1212" s="5"/>
      <c r="O1212" s="5"/>
      <c r="P1212" s="5"/>
      <c r="Q1212" s="5"/>
      <c r="R1212" s="5"/>
      <c r="S1212" s="5"/>
      <c r="T1212" s="5"/>
      <c r="U1212" s="5"/>
      <c r="V1212" s="5"/>
      <c r="W1212" s="5"/>
      <c r="X1212" s="5"/>
      <c r="Y1212" s="5"/>
      <c r="Z1212" s="5"/>
      <c r="AA1212" s="5"/>
      <c r="AB1212" s="5"/>
      <c r="AC1212" s="5"/>
      <c r="AD1212" s="5"/>
      <c r="AE1212" s="5"/>
      <c r="AF1212" s="5"/>
      <c r="AG1212" s="5"/>
      <c r="AH1212" s="5"/>
      <c r="AI1212" s="5"/>
      <c r="AJ1212" s="5"/>
      <c r="AK1212" s="5"/>
      <c r="AL1212" s="5"/>
      <c r="AM1212" s="5"/>
      <c r="AN1212" s="5"/>
      <c r="AO1212" s="5"/>
      <c r="AP1212" s="5"/>
      <c r="AQ1212" s="5"/>
      <c r="AR1212" s="5"/>
      <c r="AS1212" s="5"/>
      <c r="AT1212" s="5"/>
      <c r="AU1212" s="130"/>
    </row>
    <row r="1213" spans="1:47" x14ac:dyDescent="0.25">
      <c r="A1213" s="5"/>
      <c r="B1213" s="5"/>
      <c r="C1213" s="5"/>
      <c r="D1213" s="5"/>
      <c r="E1213" s="5"/>
      <c r="F1213" s="5"/>
      <c r="G1213" s="5"/>
      <c r="H1213" s="5"/>
      <c r="I1213" s="5"/>
      <c r="J1213" s="5"/>
      <c r="K1213" s="5"/>
      <c r="L1213" s="5"/>
      <c r="M1213" s="5"/>
      <c r="N1213" s="5"/>
      <c r="O1213" s="5"/>
      <c r="P1213" s="5"/>
      <c r="Q1213" s="5"/>
      <c r="R1213" s="5"/>
      <c r="S1213" s="5"/>
      <c r="T1213" s="5"/>
      <c r="U1213" s="5"/>
      <c r="V1213" s="5"/>
      <c r="W1213" s="5"/>
      <c r="X1213" s="5"/>
      <c r="Y1213" s="5"/>
      <c r="Z1213" s="5"/>
      <c r="AA1213" s="5"/>
      <c r="AB1213" s="5"/>
      <c r="AC1213" s="5"/>
      <c r="AD1213" s="5"/>
      <c r="AE1213" s="5"/>
      <c r="AF1213" s="5"/>
      <c r="AG1213" s="5"/>
      <c r="AH1213" s="5"/>
      <c r="AI1213" s="5"/>
      <c r="AJ1213" s="5"/>
      <c r="AK1213" s="5"/>
      <c r="AL1213" s="5"/>
      <c r="AM1213" s="5"/>
      <c r="AN1213" s="5"/>
      <c r="AO1213" s="5"/>
      <c r="AP1213" s="5"/>
      <c r="AQ1213" s="5"/>
      <c r="AR1213" s="5"/>
      <c r="AS1213" s="5"/>
      <c r="AT1213" s="5"/>
      <c r="AU1213" s="130"/>
    </row>
    <row r="1214" spans="1:47" x14ac:dyDescent="0.25">
      <c r="A1214" s="5"/>
      <c r="B1214" s="5"/>
      <c r="C1214" s="5"/>
      <c r="D1214" s="5"/>
      <c r="E1214" s="5"/>
      <c r="F1214" s="5"/>
      <c r="G1214" s="5"/>
      <c r="H1214" s="5"/>
      <c r="I1214" s="5"/>
      <c r="J1214" s="5"/>
      <c r="K1214" s="5"/>
      <c r="L1214" s="5"/>
      <c r="M1214" s="5"/>
      <c r="N1214" s="5"/>
      <c r="O1214" s="5"/>
      <c r="P1214" s="5"/>
      <c r="Q1214" s="5"/>
      <c r="R1214" s="5"/>
      <c r="S1214" s="5"/>
      <c r="T1214" s="5"/>
      <c r="U1214" s="5"/>
      <c r="V1214" s="5"/>
      <c r="W1214" s="5"/>
      <c r="X1214" s="5"/>
      <c r="Y1214" s="5"/>
      <c r="Z1214" s="5"/>
      <c r="AA1214" s="5"/>
      <c r="AB1214" s="5"/>
      <c r="AC1214" s="5"/>
      <c r="AD1214" s="5"/>
      <c r="AE1214" s="5"/>
      <c r="AF1214" s="5"/>
      <c r="AG1214" s="5"/>
      <c r="AH1214" s="5"/>
      <c r="AI1214" s="5"/>
      <c r="AJ1214" s="5"/>
      <c r="AK1214" s="5"/>
      <c r="AL1214" s="5"/>
      <c r="AM1214" s="5"/>
      <c r="AN1214" s="5"/>
      <c r="AO1214" s="5"/>
      <c r="AP1214" s="5"/>
      <c r="AQ1214" s="5"/>
      <c r="AR1214" s="5"/>
      <c r="AS1214" s="5"/>
      <c r="AT1214" s="5"/>
      <c r="AU1214" s="130"/>
    </row>
    <row r="1215" spans="1:47" x14ac:dyDescent="0.25">
      <c r="A1215" s="5"/>
      <c r="B1215" s="5"/>
      <c r="C1215" s="5"/>
      <c r="D1215" s="5"/>
      <c r="E1215" s="5"/>
      <c r="F1215" s="5"/>
      <c r="G1215" s="5"/>
      <c r="H1215" s="5"/>
      <c r="I1215" s="5"/>
      <c r="J1215" s="5"/>
      <c r="K1215" s="5"/>
      <c r="L1215" s="5"/>
      <c r="M1215" s="5"/>
      <c r="N1215" s="5"/>
      <c r="O1215" s="5"/>
      <c r="P1215" s="5"/>
      <c r="Q1215" s="5"/>
      <c r="R1215" s="5"/>
      <c r="S1215" s="5"/>
      <c r="T1215" s="5"/>
      <c r="U1215" s="5"/>
      <c r="V1215" s="5"/>
      <c r="W1215" s="5"/>
      <c r="X1215" s="5"/>
      <c r="Y1215" s="5"/>
      <c r="Z1215" s="5"/>
      <c r="AA1215" s="5"/>
      <c r="AB1215" s="5"/>
      <c r="AC1215" s="5"/>
      <c r="AD1215" s="5"/>
      <c r="AE1215" s="5"/>
      <c r="AF1215" s="5"/>
      <c r="AG1215" s="5"/>
      <c r="AH1215" s="5"/>
      <c r="AI1215" s="5"/>
      <c r="AJ1215" s="5"/>
      <c r="AK1215" s="5"/>
      <c r="AL1215" s="5"/>
      <c r="AM1215" s="5"/>
      <c r="AN1215" s="5"/>
      <c r="AO1215" s="5"/>
      <c r="AP1215" s="5"/>
      <c r="AQ1215" s="5"/>
      <c r="AR1215" s="5"/>
      <c r="AS1215" s="5"/>
      <c r="AT1215" s="5"/>
      <c r="AU1215" s="130"/>
    </row>
    <row r="1216" spans="1:47" x14ac:dyDescent="0.25">
      <c r="A1216" s="5"/>
      <c r="B1216" s="5"/>
      <c r="C1216" s="5"/>
      <c r="D1216" s="5"/>
      <c r="E1216" s="5"/>
      <c r="F1216" s="5"/>
      <c r="G1216" s="5"/>
      <c r="H1216" s="5"/>
      <c r="I1216" s="5"/>
      <c r="J1216" s="5"/>
      <c r="K1216" s="5"/>
      <c r="L1216" s="5"/>
      <c r="M1216" s="5"/>
      <c r="N1216" s="5"/>
      <c r="O1216" s="5"/>
      <c r="P1216" s="5"/>
      <c r="Q1216" s="5"/>
      <c r="R1216" s="5"/>
      <c r="S1216" s="5"/>
      <c r="T1216" s="5"/>
      <c r="U1216" s="5"/>
      <c r="V1216" s="5"/>
      <c r="W1216" s="5"/>
      <c r="X1216" s="5"/>
      <c r="Y1216" s="5"/>
      <c r="Z1216" s="5"/>
      <c r="AA1216" s="5"/>
      <c r="AB1216" s="5"/>
      <c r="AC1216" s="5"/>
      <c r="AD1216" s="5"/>
      <c r="AE1216" s="5"/>
      <c r="AF1216" s="5"/>
      <c r="AG1216" s="5"/>
      <c r="AH1216" s="5"/>
      <c r="AI1216" s="5"/>
      <c r="AJ1216" s="5"/>
      <c r="AK1216" s="5"/>
      <c r="AL1216" s="5"/>
      <c r="AM1216" s="5"/>
      <c r="AN1216" s="5"/>
      <c r="AO1216" s="5"/>
      <c r="AP1216" s="5"/>
      <c r="AQ1216" s="5"/>
      <c r="AR1216" s="5"/>
      <c r="AS1216" s="5"/>
      <c r="AT1216" s="5"/>
      <c r="AU1216" s="130"/>
    </row>
    <row r="1217" spans="1:47" x14ac:dyDescent="0.25">
      <c r="A1217" s="5"/>
      <c r="B1217" s="5"/>
      <c r="C1217" s="5"/>
      <c r="D1217" s="5"/>
      <c r="E1217" s="5"/>
      <c r="F1217" s="5"/>
      <c r="G1217" s="5"/>
      <c r="H1217" s="5"/>
      <c r="I1217" s="5"/>
      <c r="J1217" s="5"/>
      <c r="K1217" s="5"/>
      <c r="L1217" s="5"/>
      <c r="M1217" s="5"/>
      <c r="N1217" s="5"/>
      <c r="O1217" s="5"/>
      <c r="P1217" s="5"/>
      <c r="Q1217" s="5"/>
      <c r="R1217" s="5"/>
      <c r="S1217" s="5"/>
      <c r="T1217" s="5"/>
      <c r="U1217" s="5"/>
      <c r="V1217" s="5"/>
      <c r="W1217" s="5"/>
      <c r="X1217" s="5"/>
      <c r="Y1217" s="5"/>
      <c r="Z1217" s="5"/>
      <c r="AA1217" s="5"/>
      <c r="AB1217" s="5"/>
      <c r="AC1217" s="5"/>
      <c r="AD1217" s="5"/>
      <c r="AE1217" s="5"/>
      <c r="AF1217" s="5"/>
      <c r="AG1217" s="5"/>
      <c r="AH1217" s="5"/>
      <c r="AI1217" s="5"/>
      <c r="AJ1217" s="5"/>
      <c r="AK1217" s="5"/>
      <c r="AL1217" s="5"/>
      <c r="AM1217" s="5"/>
      <c r="AN1217" s="5"/>
      <c r="AO1217" s="5"/>
      <c r="AP1217" s="5"/>
      <c r="AQ1217" s="5"/>
      <c r="AR1217" s="5"/>
      <c r="AS1217" s="5"/>
      <c r="AT1217" s="5"/>
      <c r="AU1217" s="130"/>
    </row>
    <row r="1218" spans="1:47" x14ac:dyDescent="0.25">
      <c r="A1218" s="5"/>
      <c r="B1218" s="5"/>
      <c r="C1218" s="5"/>
      <c r="D1218" s="5"/>
      <c r="E1218" s="5"/>
      <c r="F1218" s="5"/>
      <c r="G1218" s="5"/>
      <c r="H1218" s="5"/>
      <c r="I1218" s="5"/>
      <c r="J1218" s="5"/>
      <c r="K1218" s="5"/>
      <c r="L1218" s="5"/>
      <c r="M1218" s="5"/>
      <c r="N1218" s="5"/>
      <c r="O1218" s="5"/>
      <c r="P1218" s="5"/>
      <c r="Q1218" s="5"/>
      <c r="R1218" s="5"/>
      <c r="S1218" s="5"/>
      <c r="T1218" s="5"/>
      <c r="U1218" s="5"/>
      <c r="V1218" s="5"/>
      <c r="W1218" s="5"/>
      <c r="X1218" s="5"/>
      <c r="Y1218" s="5"/>
      <c r="Z1218" s="5"/>
      <c r="AA1218" s="5"/>
      <c r="AB1218" s="5"/>
      <c r="AC1218" s="5"/>
      <c r="AD1218" s="5"/>
      <c r="AE1218" s="5"/>
      <c r="AF1218" s="5"/>
      <c r="AG1218" s="5"/>
      <c r="AH1218" s="5"/>
      <c r="AI1218" s="5"/>
      <c r="AJ1218" s="5"/>
      <c r="AK1218" s="5"/>
      <c r="AL1218" s="5"/>
      <c r="AM1218" s="5"/>
      <c r="AN1218" s="5"/>
      <c r="AO1218" s="5"/>
      <c r="AP1218" s="5"/>
      <c r="AQ1218" s="5"/>
      <c r="AR1218" s="5"/>
      <c r="AS1218" s="5"/>
      <c r="AT1218" s="5"/>
      <c r="AU1218" s="130"/>
    </row>
    <row r="1219" spans="1:47" x14ac:dyDescent="0.25">
      <c r="A1219" s="5"/>
      <c r="B1219" s="5"/>
      <c r="C1219" s="5"/>
      <c r="D1219" s="5"/>
      <c r="E1219" s="5"/>
      <c r="F1219" s="5"/>
      <c r="G1219" s="5"/>
      <c r="H1219" s="5"/>
      <c r="I1219" s="5"/>
      <c r="J1219" s="5"/>
      <c r="K1219" s="5"/>
      <c r="L1219" s="5"/>
      <c r="M1219" s="5"/>
      <c r="N1219" s="5"/>
      <c r="O1219" s="5"/>
      <c r="P1219" s="5"/>
      <c r="Q1219" s="5"/>
      <c r="R1219" s="5"/>
      <c r="S1219" s="5"/>
      <c r="T1219" s="5"/>
      <c r="U1219" s="5"/>
      <c r="V1219" s="5"/>
      <c r="W1219" s="5"/>
      <c r="X1219" s="5"/>
      <c r="Y1219" s="5"/>
      <c r="Z1219" s="5"/>
      <c r="AA1219" s="5"/>
      <c r="AB1219" s="5"/>
      <c r="AC1219" s="5"/>
      <c r="AD1219" s="5"/>
      <c r="AE1219" s="5"/>
      <c r="AF1219" s="5"/>
      <c r="AG1219" s="5"/>
      <c r="AH1219" s="5"/>
      <c r="AI1219" s="5"/>
      <c r="AJ1219" s="5"/>
      <c r="AK1219" s="5"/>
      <c r="AL1219" s="5"/>
      <c r="AM1219" s="5"/>
      <c r="AN1219" s="5"/>
      <c r="AO1219" s="5"/>
      <c r="AP1219" s="5"/>
      <c r="AQ1219" s="5"/>
      <c r="AR1219" s="5"/>
      <c r="AS1219" s="5"/>
      <c r="AT1219" s="5"/>
      <c r="AU1219" s="130"/>
    </row>
    <row r="1220" spans="1:47" x14ac:dyDescent="0.25">
      <c r="A1220" s="5"/>
      <c r="B1220" s="5"/>
      <c r="C1220" s="5"/>
      <c r="D1220" s="5"/>
      <c r="E1220" s="5"/>
      <c r="F1220" s="5"/>
      <c r="G1220" s="5"/>
      <c r="H1220" s="5"/>
      <c r="I1220" s="5"/>
      <c r="J1220" s="5"/>
      <c r="K1220" s="5"/>
      <c r="L1220" s="5"/>
      <c r="M1220" s="5"/>
      <c r="N1220" s="5"/>
      <c r="O1220" s="5"/>
      <c r="P1220" s="5"/>
      <c r="Q1220" s="5"/>
      <c r="R1220" s="5"/>
      <c r="S1220" s="5"/>
      <c r="T1220" s="5"/>
      <c r="U1220" s="5"/>
      <c r="V1220" s="5"/>
      <c r="W1220" s="5"/>
      <c r="X1220" s="5"/>
      <c r="Y1220" s="5"/>
      <c r="Z1220" s="5"/>
      <c r="AA1220" s="5"/>
      <c r="AB1220" s="5"/>
      <c r="AC1220" s="5"/>
      <c r="AD1220" s="5"/>
      <c r="AE1220" s="5"/>
      <c r="AF1220" s="5"/>
      <c r="AG1220" s="5"/>
      <c r="AH1220" s="5"/>
      <c r="AI1220" s="5"/>
      <c r="AJ1220" s="5"/>
      <c r="AK1220" s="5"/>
      <c r="AL1220" s="5"/>
      <c r="AM1220" s="5"/>
      <c r="AN1220" s="5"/>
      <c r="AO1220" s="5"/>
      <c r="AP1220" s="5"/>
      <c r="AQ1220" s="5"/>
      <c r="AR1220" s="5"/>
      <c r="AS1220" s="5"/>
      <c r="AT1220" s="5"/>
      <c r="AU1220" s="130"/>
    </row>
    <row r="1221" spans="1:47" x14ac:dyDescent="0.25">
      <c r="A1221" s="5"/>
      <c r="B1221" s="5"/>
      <c r="C1221" s="5"/>
      <c r="D1221" s="5"/>
      <c r="E1221" s="5"/>
      <c r="F1221" s="5"/>
      <c r="G1221" s="5"/>
      <c r="H1221" s="5"/>
      <c r="I1221" s="5"/>
      <c r="J1221" s="5"/>
      <c r="K1221" s="5"/>
      <c r="L1221" s="5"/>
      <c r="M1221" s="5"/>
      <c r="N1221" s="5"/>
      <c r="O1221" s="5"/>
      <c r="P1221" s="5"/>
      <c r="Q1221" s="5"/>
      <c r="R1221" s="5"/>
      <c r="S1221" s="5"/>
      <c r="T1221" s="5"/>
      <c r="U1221" s="5"/>
      <c r="V1221" s="5"/>
      <c r="W1221" s="5"/>
      <c r="X1221" s="5"/>
      <c r="Y1221" s="5"/>
      <c r="Z1221" s="5"/>
      <c r="AA1221" s="5"/>
      <c r="AB1221" s="5"/>
      <c r="AC1221" s="5"/>
      <c r="AD1221" s="5"/>
      <c r="AE1221" s="5"/>
      <c r="AF1221" s="5"/>
      <c r="AG1221" s="5"/>
      <c r="AH1221" s="5"/>
      <c r="AI1221" s="5"/>
      <c r="AJ1221" s="5"/>
      <c r="AK1221" s="5"/>
      <c r="AL1221" s="5"/>
      <c r="AM1221" s="5"/>
      <c r="AN1221" s="5"/>
      <c r="AO1221" s="5"/>
      <c r="AP1221" s="5"/>
      <c r="AQ1221" s="5"/>
      <c r="AR1221" s="5"/>
      <c r="AS1221" s="5"/>
      <c r="AT1221" s="5"/>
      <c r="AU1221" s="130"/>
    </row>
    <row r="1222" spans="1:47" x14ac:dyDescent="0.25">
      <c r="A1222" s="5"/>
      <c r="B1222" s="5"/>
      <c r="C1222" s="5"/>
      <c r="D1222" s="5"/>
      <c r="E1222" s="5"/>
      <c r="F1222" s="5"/>
      <c r="G1222" s="5"/>
      <c r="H1222" s="5"/>
      <c r="I1222" s="5"/>
      <c r="J1222" s="5"/>
      <c r="K1222" s="5"/>
      <c r="L1222" s="5"/>
      <c r="M1222" s="5"/>
      <c r="N1222" s="5"/>
      <c r="O1222" s="5"/>
      <c r="P1222" s="5"/>
      <c r="Q1222" s="5"/>
      <c r="R1222" s="5"/>
      <c r="S1222" s="5"/>
      <c r="T1222" s="5"/>
      <c r="U1222" s="5"/>
      <c r="V1222" s="5"/>
      <c r="W1222" s="5"/>
      <c r="X1222" s="5"/>
      <c r="Y1222" s="5"/>
      <c r="Z1222" s="5"/>
      <c r="AA1222" s="5"/>
      <c r="AB1222" s="5"/>
      <c r="AC1222" s="5"/>
      <c r="AD1222" s="5"/>
      <c r="AE1222" s="5"/>
      <c r="AF1222" s="5"/>
      <c r="AG1222" s="5"/>
      <c r="AH1222" s="5"/>
      <c r="AI1222" s="5"/>
      <c r="AJ1222" s="5"/>
      <c r="AK1222" s="5"/>
      <c r="AL1222" s="5"/>
      <c r="AM1222" s="5"/>
      <c r="AN1222" s="5"/>
      <c r="AO1222" s="5"/>
      <c r="AP1222" s="5"/>
      <c r="AQ1222" s="5"/>
      <c r="AR1222" s="5"/>
      <c r="AS1222" s="5"/>
      <c r="AT1222" s="5"/>
      <c r="AU1222" s="130"/>
    </row>
    <row r="1223" spans="1:47" x14ac:dyDescent="0.25">
      <c r="A1223" s="5"/>
      <c r="B1223" s="5"/>
      <c r="C1223" s="5"/>
      <c r="D1223" s="5"/>
      <c r="E1223" s="5"/>
      <c r="F1223" s="5"/>
      <c r="G1223" s="5"/>
      <c r="H1223" s="5"/>
      <c r="I1223" s="5"/>
      <c r="J1223" s="5"/>
      <c r="K1223" s="5"/>
      <c r="L1223" s="5"/>
      <c r="M1223" s="5"/>
      <c r="N1223" s="5"/>
      <c r="O1223" s="5"/>
      <c r="P1223" s="5"/>
      <c r="Q1223" s="5"/>
      <c r="R1223" s="5"/>
      <c r="S1223" s="5"/>
      <c r="T1223" s="5"/>
      <c r="U1223" s="5"/>
      <c r="V1223" s="5"/>
      <c r="W1223" s="5"/>
      <c r="X1223" s="5"/>
      <c r="Y1223" s="5"/>
      <c r="Z1223" s="5"/>
      <c r="AA1223" s="5"/>
      <c r="AB1223" s="5"/>
      <c r="AC1223" s="5"/>
      <c r="AD1223" s="5"/>
      <c r="AE1223" s="5"/>
      <c r="AF1223" s="5"/>
      <c r="AG1223" s="5"/>
      <c r="AH1223" s="5"/>
      <c r="AI1223" s="5"/>
      <c r="AJ1223" s="5"/>
      <c r="AK1223" s="5"/>
      <c r="AL1223" s="5"/>
      <c r="AM1223" s="5"/>
      <c r="AN1223" s="5"/>
      <c r="AO1223" s="5"/>
      <c r="AP1223" s="5"/>
      <c r="AQ1223" s="5"/>
      <c r="AR1223" s="5"/>
      <c r="AS1223" s="5"/>
      <c r="AT1223" s="5"/>
      <c r="AU1223" s="130"/>
    </row>
    <row r="1224" spans="1:47" x14ac:dyDescent="0.25">
      <c r="A1224" s="5"/>
      <c r="B1224" s="5"/>
      <c r="C1224" s="5"/>
      <c r="D1224" s="5"/>
      <c r="E1224" s="5"/>
      <c r="F1224" s="5"/>
      <c r="G1224" s="5"/>
      <c r="H1224" s="5"/>
      <c r="I1224" s="5"/>
      <c r="J1224" s="5"/>
      <c r="K1224" s="5"/>
      <c r="L1224" s="5"/>
      <c r="M1224" s="5"/>
      <c r="N1224" s="5"/>
      <c r="O1224" s="5"/>
      <c r="P1224" s="5"/>
      <c r="Q1224" s="5"/>
      <c r="R1224" s="5"/>
      <c r="S1224" s="5"/>
      <c r="T1224" s="5"/>
      <c r="U1224" s="5"/>
      <c r="V1224" s="5"/>
      <c r="W1224" s="5"/>
      <c r="X1224" s="5"/>
      <c r="Y1224" s="5"/>
      <c r="Z1224" s="5"/>
      <c r="AA1224" s="5"/>
      <c r="AB1224" s="5"/>
      <c r="AC1224" s="5"/>
      <c r="AD1224" s="5"/>
      <c r="AE1224" s="5"/>
      <c r="AF1224" s="5"/>
      <c r="AG1224" s="5"/>
      <c r="AH1224" s="5"/>
      <c r="AI1224" s="5"/>
      <c r="AJ1224" s="5"/>
      <c r="AK1224" s="5"/>
      <c r="AL1224" s="5"/>
      <c r="AM1224" s="5"/>
      <c r="AN1224" s="5"/>
      <c r="AO1224" s="5"/>
      <c r="AP1224" s="5"/>
      <c r="AQ1224" s="5"/>
      <c r="AR1224" s="5"/>
      <c r="AS1224" s="5"/>
      <c r="AT1224" s="5"/>
      <c r="AU1224" s="130"/>
    </row>
    <row r="1225" spans="1:47" x14ac:dyDescent="0.25">
      <c r="A1225" s="5"/>
      <c r="B1225" s="5"/>
      <c r="C1225" s="5"/>
      <c r="D1225" s="5"/>
      <c r="E1225" s="5"/>
      <c r="F1225" s="5"/>
      <c r="G1225" s="5"/>
      <c r="H1225" s="5"/>
      <c r="I1225" s="5"/>
      <c r="J1225" s="5"/>
      <c r="K1225" s="5"/>
      <c r="L1225" s="5"/>
      <c r="M1225" s="5"/>
      <c r="N1225" s="5"/>
      <c r="O1225" s="5"/>
      <c r="P1225" s="5"/>
      <c r="Q1225" s="5"/>
      <c r="R1225" s="5"/>
      <c r="S1225" s="5"/>
      <c r="T1225" s="5"/>
      <c r="U1225" s="5"/>
      <c r="V1225" s="5"/>
      <c r="W1225" s="5"/>
      <c r="X1225" s="5"/>
      <c r="Y1225" s="5"/>
      <c r="Z1225" s="5"/>
      <c r="AA1225" s="5"/>
      <c r="AB1225" s="5"/>
      <c r="AC1225" s="5"/>
      <c r="AD1225" s="5"/>
      <c r="AE1225" s="5"/>
      <c r="AF1225" s="5"/>
      <c r="AG1225" s="5"/>
      <c r="AH1225" s="5"/>
      <c r="AI1225" s="5"/>
      <c r="AJ1225" s="5"/>
      <c r="AK1225" s="5"/>
      <c r="AL1225" s="5"/>
      <c r="AM1225" s="5"/>
      <c r="AN1225" s="5"/>
      <c r="AO1225" s="5"/>
      <c r="AP1225" s="5"/>
      <c r="AQ1225" s="5"/>
      <c r="AR1225" s="5"/>
      <c r="AS1225" s="5"/>
      <c r="AT1225" s="5"/>
      <c r="AU1225" s="130"/>
    </row>
    <row r="1226" spans="1:47" x14ac:dyDescent="0.25">
      <c r="A1226" s="5"/>
      <c r="B1226" s="5"/>
      <c r="C1226" s="5"/>
      <c r="D1226" s="5"/>
      <c r="E1226" s="5"/>
      <c r="F1226" s="5"/>
      <c r="G1226" s="5"/>
      <c r="H1226" s="5"/>
      <c r="I1226" s="5"/>
      <c r="J1226" s="5"/>
      <c r="K1226" s="5"/>
      <c r="L1226" s="5"/>
      <c r="M1226" s="5"/>
      <c r="N1226" s="5"/>
      <c r="O1226" s="5"/>
      <c r="P1226" s="5"/>
      <c r="Q1226" s="5"/>
      <c r="R1226" s="5"/>
      <c r="S1226" s="5"/>
      <c r="T1226" s="5"/>
      <c r="U1226" s="5"/>
      <c r="V1226" s="5"/>
      <c r="W1226" s="5"/>
      <c r="X1226" s="5"/>
      <c r="Y1226" s="5"/>
      <c r="Z1226" s="5"/>
      <c r="AA1226" s="5"/>
      <c r="AB1226" s="5"/>
      <c r="AC1226" s="5"/>
      <c r="AD1226" s="5"/>
      <c r="AE1226" s="5"/>
      <c r="AF1226" s="5"/>
      <c r="AG1226" s="5"/>
      <c r="AH1226" s="5"/>
      <c r="AI1226" s="5"/>
      <c r="AJ1226" s="5"/>
      <c r="AK1226" s="5"/>
      <c r="AL1226" s="5"/>
      <c r="AM1226" s="5"/>
      <c r="AN1226" s="5"/>
      <c r="AO1226" s="5"/>
      <c r="AP1226" s="5"/>
      <c r="AQ1226" s="5"/>
      <c r="AR1226" s="5"/>
      <c r="AS1226" s="5"/>
      <c r="AT1226" s="5"/>
      <c r="AU1226" s="130"/>
    </row>
    <row r="1227" spans="1:47" x14ac:dyDescent="0.25">
      <c r="A1227" s="5"/>
      <c r="B1227" s="5"/>
      <c r="C1227" s="5"/>
      <c r="D1227" s="5"/>
      <c r="E1227" s="5"/>
      <c r="F1227" s="5"/>
      <c r="G1227" s="5"/>
      <c r="H1227" s="5"/>
      <c r="I1227" s="5"/>
      <c r="J1227" s="5"/>
      <c r="K1227" s="5"/>
      <c r="L1227" s="5"/>
      <c r="M1227" s="5"/>
      <c r="N1227" s="5"/>
      <c r="O1227" s="5"/>
      <c r="P1227" s="5"/>
      <c r="Q1227" s="5"/>
      <c r="R1227" s="5"/>
      <c r="S1227" s="5"/>
      <c r="T1227" s="5"/>
      <c r="U1227" s="5"/>
      <c r="V1227" s="5"/>
      <c r="W1227" s="5"/>
      <c r="X1227" s="5"/>
      <c r="Y1227" s="5"/>
      <c r="Z1227" s="5"/>
      <c r="AA1227" s="5"/>
      <c r="AB1227" s="5"/>
      <c r="AC1227" s="5"/>
      <c r="AD1227" s="5"/>
      <c r="AE1227" s="5"/>
      <c r="AF1227" s="5"/>
      <c r="AG1227" s="5"/>
      <c r="AH1227" s="5"/>
      <c r="AI1227" s="5"/>
      <c r="AJ1227" s="5"/>
      <c r="AK1227" s="5"/>
      <c r="AL1227" s="5"/>
      <c r="AM1227" s="5"/>
      <c r="AN1227" s="5"/>
      <c r="AO1227" s="5"/>
      <c r="AP1227" s="5"/>
      <c r="AQ1227" s="5"/>
      <c r="AR1227" s="5"/>
      <c r="AS1227" s="5"/>
      <c r="AT1227" s="5"/>
      <c r="AU1227" s="130"/>
    </row>
    <row r="1228" spans="1:47" x14ac:dyDescent="0.25">
      <c r="A1228" s="5"/>
      <c r="B1228" s="5"/>
      <c r="C1228" s="5"/>
      <c r="D1228" s="5"/>
      <c r="E1228" s="5"/>
      <c r="F1228" s="5"/>
      <c r="G1228" s="5"/>
      <c r="H1228" s="5"/>
      <c r="I1228" s="5"/>
      <c r="J1228" s="5"/>
      <c r="K1228" s="5"/>
      <c r="L1228" s="5"/>
      <c r="M1228" s="5"/>
      <c r="N1228" s="5"/>
      <c r="O1228" s="5"/>
      <c r="P1228" s="5"/>
      <c r="Q1228" s="5"/>
      <c r="R1228" s="5"/>
      <c r="S1228" s="5"/>
      <c r="T1228" s="5"/>
      <c r="U1228" s="5"/>
      <c r="V1228" s="5"/>
      <c r="W1228" s="5"/>
      <c r="X1228" s="5"/>
      <c r="Y1228" s="5"/>
      <c r="Z1228" s="5"/>
      <c r="AA1228" s="5"/>
      <c r="AB1228" s="5"/>
      <c r="AC1228" s="5"/>
      <c r="AD1228" s="5"/>
      <c r="AE1228" s="5"/>
      <c r="AF1228" s="5"/>
      <c r="AG1228" s="5"/>
      <c r="AH1228" s="5"/>
      <c r="AI1228" s="5"/>
      <c r="AJ1228" s="5"/>
      <c r="AK1228" s="5"/>
      <c r="AL1228" s="5"/>
      <c r="AM1228" s="5"/>
      <c r="AN1228" s="5"/>
      <c r="AO1228" s="5"/>
      <c r="AP1228" s="5"/>
      <c r="AQ1228" s="5"/>
      <c r="AR1228" s="5"/>
      <c r="AS1228" s="5"/>
      <c r="AT1228" s="5"/>
      <c r="AU1228" s="130"/>
    </row>
    <row r="1229" spans="1:47" x14ac:dyDescent="0.25">
      <c r="A1229" s="5"/>
      <c r="B1229" s="5"/>
      <c r="C1229" s="5"/>
      <c r="D1229" s="5"/>
      <c r="E1229" s="5"/>
      <c r="F1229" s="5"/>
      <c r="G1229" s="5"/>
      <c r="H1229" s="5"/>
      <c r="I1229" s="5"/>
      <c r="J1229" s="5"/>
      <c r="K1229" s="5"/>
      <c r="L1229" s="5"/>
      <c r="M1229" s="5"/>
      <c r="N1229" s="5"/>
      <c r="O1229" s="5"/>
      <c r="P1229" s="5"/>
      <c r="Q1229" s="5"/>
      <c r="R1229" s="5"/>
      <c r="S1229" s="5"/>
      <c r="T1229" s="5"/>
      <c r="U1229" s="5"/>
      <c r="V1229" s="5"/>
      <c r="W1229" s="5"/>
      <c r="X1229" s="5"/>
      <c r="Y1229" s="5"/>
      <c r="Z1229" s="5"/>
      <c r="AA1229" s="5"/>
      <c r="AB1229" s="5"/>
      <c r="AC1229" s="5"/>
      <c r="AD1229" s="5"/>
      <c r="AE1229" s="5"/>
      <c r="AF1229" s="5"/>
      <c r="AG1229" s="5"/>
      <c r="AH1229" s="5"/>
      <c r="AI1229" s="5"/>
      <c r="AJ1229" s="5"/>
      <c r="AK1229" s="5"/>
      <c r="AL1229" s="5"/>
      <c r="AM1229" s="5"/>
      <c r="AN1229" s="5"/>
      <c r="AO1229" s="5"/>
      <c r="AP1229" s="5"/>
      <c r="AQ1229" s="5"/>
      <c r="AR1229" s="5"/>
      <c r="AS1229" s="5"/>
      <c r="AT1229" s="5"/>
      <c r="AU1229" s="130"/>
    </row>
    <row r="1230" spans="1:47" x14ac:dyDescent="0.25">
      <c r="A1230" s="5"/>
      <c r="B1230" s="5"/>
      <c r="C1230" s="5"/>
      <c r="D1230" s="5"/>
      <c r="E1230" s="5"/>
      <c r="F1230" s="5"/>
      <c r="G1230" s="5"/>
      <c r="H1230" s="5"/>
      <c r="I1230" s="5"/>
      <c r="J1230" s="5"/>
      <c r="K1230" s="5"/>
      <c r="L1230" s="5"/>
      <c r="M1230" s="5"/>
      <c r="N1230" s="5"/>
      <c r="O1230" s="5"/>
      <c r="P1230" s="5"/>
      <c r="Q1230" s="5"/>
      <c r="R1230" s="5"/>
      <c r="S1230" s="5"/>
      <c r="T1230" s="5"/>
      <c r="U1230" s="5"/>
      <c r="V1230" s="5"/>
      <c r="W1230" s="5"/>
      <c r="X1230" s="5"/>
      <c r="Y1230" s="5"/>
      <c r="Z1230" s="5"/>
      <c r="AA1230" s="5"/>
      <c r="AB1230" s="5"/>
      <c r="AC1230" s="5"/>
      <c r="AD1230" s="5"/>
      <c r="AE1230" s="5"/>
      <c r="AF1230" s="5"/>
      <c r="AG1230" s="5"/>
      <c r="AH1230" s="5"/>
      <c r="AI1230" s="5"/>
      <c r="AJ1230" s="5"/>
      <c r="AK1230" s="5"/>
      <c r="AL1230" s="5"/>
      <c r="AM1230" s="5"/>
      <c r="AN1230" s="5"/>
      <c r="AO1230" s="5"/>
      <c r="AP1230" s="5"/>
      <c r="AQ1230" s="5"/>
      <c r="AR1230" s="5"/>
      <c r="AS1230" s="5"/>
      <c r="AT1230" s="5"/>
      <c r="AU1230" s="130"/>
    </row>
    <row r="1231" spans="1:47" x14ac:dyDescent="0.25">
      <c r="A1231" s="5"/>
      <c r="B1231" s="5"/>
      <c r="C1231" s="5"/>
      <c r="D1231" s="5"/>
      <c r="E1231" s="5"/>
      <c r="F1231" s="5"/>
      <c r="G1231" s="5"/>
      <c r="H1231" s="5"/>
      <c r="I1231" s="5"/>
      <c r="J1231" s="5"/>
      <c r="K1231" s="5"/>
      <c r="L1231" s="5"/>
      <c r="M1231" s="5"/>
      <c r="N1231" s="5"/>
      <c r="O1231" s="5"/>
      <c r="P1231" s="5"/>
      <c r="Q1231" s="5"/>
      <c r="R1231" s="5"/>
      <c r="S1231" s="5"/>
      <c r="T1231" s="5"/>
      <c r="U1231" s="5"/>
      <c r="V1231" s="5"/>
      <c r="W1231" s="5"/>
      <c r="X1231" s="5"/>
      <c r="Y1231" s="5"/>
      <c r="Z1231" s="5"/>
      <c r="AA1231" s="5"/>
      <c r="AB1231" s="5"/>
      <c r="AC1231" s="5"/>
      <c r="AD1231" s="5"/>
      <c r="AE1231" s="5"/>
      <c r="AF1231" s="5"/>
      <c r="AG1231" s="5"/>
      <c r="AH1231" s="5"/>
      <c r="AI1231" s="5"/>
      <c r="AJ1231" s="5"/>
      <c r="AK1231" s="5"/>
      <c r="AL1231" s="5"/>
      <c r="AM1231" s="5"/>
      <c r="AN1231" s="5"/>
      <c r="AO1231" s="5"/>
      <c r="AP1231" s="5"/>
      <c r="AQ1231" s="5"/>
      <c r="AR1231" s="5"/>
      <c r="AS1231" s="5"/>
      <c r="AT1231" s="5"/>
      <c r="AU1231" s="130"/>
    </row>
    <row r="1232" spans="1:47" x14ac:dyDescent="0.25">
      <c r="A1232" s="5"/>
      <c r="B1232" s="5"/>
      <c r="C1232" s="5"/>
      <c r="D1232" s="5"/>
      <c r="E1232" s="5"/>
      <c r="F1232" s="5"/>
      <c r="G1232" s="5"/>
      <c r="H1232" s="5"/>
      <c r="I1232" s="5"/>
      <c r="J1232" s="5"/>
      <c r="K1232" s="5"/>
      <c r="L1232" s="5"/>
      <c r="M1232" s="5"/>
      <c r="N1232" s="5"/>
      <c r="O1232" s="5"/>
      <c r="P1232" s="5"/>
      <c r="Q1232" s="5"/>
      <c r="R1232" s="5"/>
      <c r="S1232" s="5"/>
      <c r="T1232" s="5"/>
      <c r="U1232" s="5"/>
      <c r="V1232" s="5"/>
      <c r="W1232" s="5"/>
      <c r="X1232" s="5"/>
      <c r="Y1232" s="5"/>
      <c r="Z1232" s="5"/>
      <c r="AA1232" s="5"/>
      <c r="AB1232" s="5"/>
      <c r="AC1232" s="5"/>
      <c r="AD1232" s="5"/>
      <c r="AE1232" s="5"/>
      <c r="AF1232" s="5"/>
      <c r="AG1232" s="5"/>
      <c r="AH1232" s="5"/>
      <c r="AI1232" s="5"/>
      <c r="AJ1232" s="5"/>
      <c r="AK1232" s="5"/>
      <c r="AL1232" s="5"/>
      <c r="AM1232" s="5"/>
      <c r="AN1232" s="5"/>
      <c r="AO1232" s="5"/>
      <c r="AP1232" s="5"/>
      <c r="AQ1232" s="5"/>
      <c r="AR1232" s="5"/>
      <c r="AS1232" s="5"/>
      <c r="AT1232" s="5"/>
      <c r="AU1232" s="130"/>
    </row>
    <row r="1233" spans="1:47" x14ac:dyDescent="0.25">
      <c r="A1233" s="5"/>
      <c r="B1233" s="5"/>
      <c r="C1233" s="5"/>
      <c r="D1233" s="5"/>
      <c r="E1233" s="5"/>
      <c r="F1233" s="5"/>
      <c r="G1233" s="5"/>
      <c r="H1233" s="5"/>
      <c r="I1233" s="5"/>
      <c r="J1233" s="5"/>
      <c r="K1233" s="5"/>
      <c r="L1233" s="5"/>
      <c r="M1233" s="5"/>
      <c r="N1233" s="5"/>
      <c r="O1233" s="5"/>
      <c r="P1233" s="5"/>
      <c r="Q1233" s="5"/>
      <c r="R1233" s="5"/>
      <c r="S1233" s="5"/>
      <c r="T1233" s="5"/>
      <c r="U1233" s="5"/>
      <c r="V1233" s="5"/>
      <c r="W1233" s="5"/>
      <c r="X1233" s="5"/>
      <c r="Y1233" s="5"/>
      <c r="Z1233" s="5"/>
      <c r="AA1233" s="5"/>
      <c r="AB1233" s="5"/>
      <c r="AC1233" s="5"/>
      <c r="AD1233" s="5"/>
      <c r="AE1233" s="5"/>
      <c r="AF1233" s="5"/>
      <c r="AG1233" s="5"/>
      <c r="AH1233" s="5"/>
      <c r="AI1233" s="5"/>
      <c r="AJ1233" s="5"/>
      <c r="AK1233" s="5"/>
      <c r="AL1233" s="5"/>
      <c r="AM1233" s="5"/>
      <c r="AN1233" s="5"/>
      <c r="AO1233" s="5"/>
      <c r="AP1233" s="5"/>
      <c r="AQ1233" s="5"/>
      <c r="AR1233" s="5"/>
      <c r="AS1233" s="5"/>
      <c r="AT1233" s="5"/>
      <c r="AU1233" s="130"/>
    </row>
    <row r="1234" spans="1:47" x14ac:dyDescent="0.25">
      <c r="A1234" s="5"/>
      <c r="B1234" s="5"/>
      <c r="C1234" s="5"/>
      <c r="D1234" s="5"/>
      <c r="E1234" s="5"/>
      <c r="F1234" s="5"/>
      <c r="G1234" s="5"/>
      <c r="H1234" s="5"/>
      <c r="I1234" s="5"/>
      <c r="J1234" s="5"/>
      <c r="K1234" s="5"/>
      <c r="L1234" s="5"/>
      <c r="M1234" s="5"/>
      <c r="N1234" s="5"/>
      <c r="O1234" s="5"/>
      <c r="P1234" s="5"/>
      <c r="Q1234" s="5"/>
      <c r="R1234" s="5"/>
      <c r="S1234" s="5"/>
      <c r="T1234" s="5"/>
      <c r="U1234" s="5"/>
      <c r="V1234" s="5"/>
      <c r="W1234" s="5"/>
      <c r="X1234" s="5"/>
      <c r="Y1234" s="5"/>
      <c r="Z1234" s="5"/>
      <c r="AA1234" s="5"/>
      <c r="AB1234" s="5"/>
      <c r="AC1234" s="5"/>
      <c r="AD1234" s="5"/>
      <c r="AE1234" s="5"/>
      <c r="AF1234" s="5"/>
      <c r="AG1234" s="5"/>
      <c r="AH1234" s="5"/>
      <c r="AI1234" s="5"/>
      <c r="AJ1234" s="5"/>
      <c r="AK1234" s="5"/>
      <c r="AL1234" s="5"/>
      <c r="AM1234" s="5"/>
      <c r="AN1234" s="5"/>
      <c r="AO1234" s="5"/>
      <c r="AP1234" s="5"/>
      <c r="AQ1234" s="5"/>
      <c r="AR1234" s="5"/>
      <c r="AS1234" s="5"/>
      <c r="AT1234" s="5"/>
      <c r="AU1234" s="130"/>
    </row>
    <row r="1235" spans="1:47" x14ac:dyDescent="0.25">
      <c r="A1235" s="5"/>
      <c r="B1235" s="5"/>
      <c r="C1235" s="5"/>
      <c r="D1235" s="5"/>
      <c r="E1235" s="5"/>
      <c r="F1235" s="5"/>
      <c r="G1235" s="5"/>
      <c r="H1235" s="5"/>
      <c r="I1235" s="5"/>
      <c r="J1235" s="5"/>
      <c r="K1235" s="5"/>
      <c r="L1235" s="5"/>
      <c r="M1235" s="5"/>
      <c r="N1235" s="5"/>
      <c r="O1235" s="5"/>
      <c r="P1235" s="5"/>
      <c r="Q1235" s="5"/>
      <c r="R1235" s="5"/>
      <c r="S1235" s="5"/>
      <c r="T1235" s="5"/>
      <c r="U1235" s="5"/>
      <c r="V1235" s="5"/>
      <c r="W1235" s="5"/>
      <c r="X1235" s="5"/>
      <c r="Y1235" s="5"/>
      <c r="Z1235" s="5"/>
      <c r="AA1235" s="5"/>
      <c r="AB1235" s="5"/>
      <c r="AC1235" s="5"/>
      <c r="AD1235" s="5"/>
      <c r="AE1235" s="5"/>
      <c r="AF1235" s="5"/>
      <c r="AG1235" s="5"/>
      <c r="AH1235" s="5"/>
      <c r="AI1235" s="5"/>
      <c r="AJ1235" s="5"/>
      <c r="AK1235" s="5"/>
      <c r="AL1235" s="5"/>
      <c r="AM1235" s="5"/>
      <c r="AN1235" s="5"/>
      <c r="AO1235" s="5"/>
      <c r="AP1235" s="5"/>
      <c r="AQ1235" s="5"/>
      <c r="AR1235" s="5"/>
      <c r="AS1235" s="5"/>
      <c r="AT1235" s="5"/>
      <c r="AU1235" s="130"/>
    </row>
    <row r="1236" spans="1:47" x14ac:dyDescent="0.25">
      <c r="A1236" s="5"/>
      <c r="B1236" s="5"/>
      <c r="C1236" s="5"/>
      <c r="D1236" s="5"/>
      <c r="E1236" s="5"/>
      <c r="F1236" s="5"/>
      <c r="G1236" s="5"/>
      <c r="H1236" s="5"/>
      <c r="I1236" s="5"/>
      <c r="J1236" s="5"/>
      <c r="K1236" s="5"/>
      <c r="L1236" s="5"/>
      <c r="M1236" s="5"/>
      <c r="N1236" s="5"/>
      <c r="O1236" s="5"/>
      <c r="P1236" s="5"/>
      <c r="Q1236" s="5"/>
      <c r="R1236" s="5"/>
      <c r="S1236" s="5"/>
      <c r="T1236" s="5"/>
      <c r="U1236" s="5"/>
      <c r="V1236" s="5"/>
      <c r="W1236" s="5"/>
      <c r="X1236" s="5"/>
      <c r="Y1236" s="5"/>
      <c r="Z1236" s="5"/>
      <c r="AA1236" s="5"/>
      <c r="AB1236" s="5"/>
      <c r="AC1236" s="5"/>
      <c r="AD1236" s="5"/>
      <c r="AE1236" s="5"/>
      <c r="AF1236" s="5"/>
      <c r="AG1236" s="5"/>
      <c r="AH1236" s="5"/>
      <c r="AI1236" s="5"/>
      <c r="AJ1236" s="5"/>
      <c r="AK1236" s="5"/>
      <c r="AL1236" s="5"/>
      <c r="AM1236" s="5"/>
      <c r="AN1236" s="5"/>
      <c r="AO1236" s="5"/>
      <c r="AP1236" s="5"/>
      <c r="AQ1236" s="5"/>
      <c r="AR1236" s="5"/>
      <c r="AS1236" s="5"/>
      <c r="AT1236" s="5"/>
      <c r="AU1236" s="130"/>
    </row>
    <row r="1237" spans="1:47" x14ac:dyDescent="0.25">
      <c r="A1237" s="5"/>
      <c r="B1237" s="5"/>
      <c r="C1237" s="5"/>
      <c r="D1237" s="5"/>
      <c r="E1237" s="5"/>
      <c r="F1237" s="5"/>
      <c r="G1237" s="5"/>
      <c r="H1237" s="5"/>
      <c r="I1237" s="5"/>
      <c r="J1237" s="5"/>
      <c r="K1237" s="5"/>
      <c r="L1237" s="5"/>
      <c r="M1237" s="5"/>
      <c r="N1237" s="5"/>
      <c r="O1237" s="5"/>
      <c r="P1237" s="5"/>
      <c r="Q1237" s="5"/>
      <c r="R1237" s="5"/>
      <c r="S1237" s="5"/>
      <c r="T1237" s="5"/>
      <c r="U1237" s="5"/>
      <c r="V1237" s="5"/>
      <c r="W1237" s="5"/>
      <c r="X1237" s="5"/>
      <c r="Y1237" s="5"/>
      <c r="Z1237" s="5"/>
      <c r="AA1237" s="5"/>
      <c r="AB1237" s="5"/>
      <c r="AC1237" s="5"/>
      <c r="AD1237" s="5"/>
      <c r="AE1237" s="5"/>
      <c r="AF1237" s="5"/>
      <c r="AG1237" s="5"/>
      <c r="AH1237" s="5"/>
      <c r="AI1237" s="5"/>
      <c r="AJ1237" s="5"/>
      <c r="AK1237" s="5"/>
      <c r="AL1237" s="5"/>
      <c r="AM1237" s="5"/>
      <c r="AN1237" s="5"/>
      <c r="AO1237" s="5"/>
      <c r="AP1237" s="5"/>
      <c r="AQ1237" s="5"/>
      <c r="AR1237" s="5"/>
      <c r="AS1237" s="5"/>
      <c r="AT1237" s="5"/>
      <c r="AU1237" s="130"/>
    </row>
    <row r="1238" spans="1:47" x14ac:dyDescent="0.25">
      <c r="A1238" s="5"/>
      <c r="B1238" s="5"/>
      <c r="C1238" s="5"/>
      <c r="D1238" s="5"/>
      <c r="E1238" s="5"/>
      <c r="F1238" s="5"/>
      <c r="G1238" s="5"/>
      <c r="H1238" s="5"/>
      <c r="I1238" s="5"/>
      <c r="J1238" s="5"/>
      <c r="K1238" s="5"/>
      <c r="L1238" s="5"/>
      <c r="M1238" s="5"/>
      <c r="N1238" s="5"/>
      <c r="O1238" s="5"/>
      <c r="P1238" s="5"/>
      <c r="Q1238" s="5"/>
      <c r="R1238" s="5"/>
      <c r="S1238" s="5"/>
      <c r="T1238" s="5"/>
      <c r="U1238" s="5"/>
      <c r="V1238" s="5"/>
      <c r="W1238" s="5"/>
      <c r="X1238" s="5"/>
      <c r="Y1238" s="5"/>
      <c r="Z1238" s="5"/>
      <c r="AA1238" s="5"/>
      <c r="AB1238" s="5"/>
      <c r="AC1238" s="5"/>
      <c r="AD1238" s="5"/>
      <c r="AE1238" s="5"/>
      <c r="AF1238" s="5"/>
      <c r="AG1238" s="5"/>
      <c r="AH1238" s="5"/>
      <c r="AI1238" s="5"/>
      <c r="AJ1238" s="5"/>
      <c r="AK1238" s="5"/>
      <c r="AL1238" s="5"/>
      <c r="AM1238" s="5"/>
      <c r="AN1238" s="5"/>
      <c r="AO1238" s="5"/>
      <c r="AP1238" s="5"/>
      <c r="AQ1238" s="5"/>
      <c r="AR1238" s="5"/>
      <c r="AS1238" s="5"/>
      <c r="AT1238" s="5"/>
      <c r="AU1238" s="130"/>
    </row>
    <row r="1239" spans="1:47" x14ac:dyDescent="0.25">
      <c r="A1239" s="5"/>
      <c r="B1239" s="5"/>
      <c r="C1239" s="5"/>
      <c r="D1239" s="5"/>
      <c r="E1239" s="5"/>
      <c r="F1239" s="5"/>
      <c r="G1239" s="5"/>
      <c r="H1239" s="5"/>
      <c r="I1239" s="5"/>
      <c r="J1239" s="5"/>
      <c r="K1239" s="5"/>
      <c r="L1239" s="5"/>
      <c r="M1239" s="5"/>
      <c r="N1239" s="5"/>
      <c r="O1239" s="5"/>
      <c r="P1239" s="5"/>
      <c r="Q1239" s="5"/>
      <c r="R1239" s="5"/>
      <c r="S1239" s="5"/>
      <c r="T1239" s="5"/>
      <c r="U1239" s="5"/>
      <c r="V1239" s="5"/>
      <c r="W1239" s="5"/>
      <c r="X1239" s="5"/>
      <c r="Y1239" s="5"/>
      <c r="Z1239" s="5"/>
      <c r="AA1239" s="5"/>
      <c r="AB1239" s="5"/>
      <c r="AC1239" s="5"/>
      <c r="AD1239" s="5"/>
      <c r="AE1239" s="5"/>
      <c r="AF1239" s="5"/>
      <c r="AG1239" s="5"/>
      <c r="AH1239" s="5"/>
      <c r="AI1239" s="5"/>
      <c r="AJ1239" s="5"/>
      <c r="AK1239" s="5"/>
      <c r="AL1239" s="5"/>
      <c r="AM1239" s="5"/>
      <c r="AN1239" s="5"/>
      <c r="AO1239" s="5"/>
      <c r="AP1239" s="5"/>
      <c r="AQ1239" s="5"/>
      <c r="AR1239" s="5"/>
      <c r="AS1239" s="5"/>
      <c r="AT1239" s="5"/>
      <c r="AU1239" s="130"/>
    </row>
    <row r="1240" spans="1:47" x14ac:dyDescent="0.25">
      <c r="A1240" s="5"/>
      <c r="B1240" s="5"/>
      <c r="C1240" s="5"/>
      <c r="D1240" s="5"/>
      <c r="E1240" s="5"/>
      <c r="F1240" s="5"/>
      <c r="G1240" s="5"/>
      <c r="H1240" s="5"/>
      <c r="I1240" s="5"/>
      <c r="J1240" s="5"/>
      <c r="K1240" s="5"/>
      <c r="L1240" s="5"/>
      <c r="M1240" s="5"/>
      <c r="N1240" s="5"/>
      <c r="O1240" s="5"/>
      <c r="P1240" s="5"/>
      <c r="Q1240" s="5"/>
      <c r="R1240" s="5"/>
      <c r="S1240" s="5"/>
      <c r="T1240" s="5"/>
      <c r="U1240" s="5"/>
      <c r="V1240" s="5"/>
      <c r="W1240" s="5"/>
      <c r="X1240" s="5"/>
      <c r="Y1240" s="5"/>
      <c r="Z1240" s="5"/>
      <c r="AA1240" s="5"/>
      <c r="AB1240" s="5"/>
      <c r="AC1240" s="5"/>
      <c r="AD1240" s="5"/>
      <c r="AE1240" s="5"/>
      <c r="AF1240" s="5"/>
      <c r="AG1240" s="5"/>
      <c r="AH1240" s="5"/>
      <c r="AI1240" s="5"/>
      <c r="AJ1240" s="5"/>
      <c r="AK1240" s="5"/>
      <c r="AL1240" s="5"/>
      <c r="AM1240" s="5"/>
      <c r="AN1240" s="5"/>
      <c r="AO1240" s="5"/>
      <c r="AP1240" s="5"/>
      <c r="AQ1240" s="5"/>
      <c r="AR1240" s="5"/>
      <c r="AS1240" s="5"/>
      <c r="AT1240" s="5"/>
      <c r="AU1240" s="130"/>
    </row>
    <row r="1241" spans="1:47" x14ac:dyDescent="0.25">
      <c r="A1241" s="5"/>
      <c r="B1241" s="5"/>
      <c r="C1241" s="5"/>
      <c r="D1241" s="5"/>
      <c r="E1241" s="5"/>
      <c r="F1241" s="5"/>
      <c r="G1241" s="5"/>
      <c r="H1241" s="5"/>
      <c r="I1241" s="5"/>
      <c r="J1241" s="5"/>
      <c r="K1241" s="5"/>
      <c r="L1241" s="5"/>
      <c r="M1241" s="5"/>
      <c r="N1241" s="5"/>
      <c r="O1241" s="5"/>
      <c r="P1241" s="5"/>
      <c r="Q1241" s="5"/>
      <c r="R1241" s="5"/>
      <c r="S1241" s="5"/>
      <c r="T1241" s="5"/>
      <c r="U1241" s="5"/>
      <c r="V1241" s="5"/>
      <c r="W1241" s="5"/>
      <c r="X1241" s="5"/>
      <c r="Y1241" s="5"/>
      <c r="Z1241" s="5"/>
      <c r="AA1241" s="5"/>
      <c r="AB1241" s="5"/>
      <c r="AC1241" s="5"/>
      <c r="AD1241" s="5"/>
      <c r="AE1241" s="5"/>
      <c r="AF1241" s="5"/>
      <c r="AG1241" s="5"/>
      <c r="AH1241" s="5"/>
      <c r="AI1241" s="5"/>
      <c r="AJ1241" s="5"/>
      <c r="AK1241" s="5"/>
      <c r="AL1241" s="5"/>
      <c r="AM1241" s="5"/>
      <c r="AN1241" s="5"/>
      <c r="AO1241" s="5"/>
      <c r="AP1241" s="5"/>
      <c r="AQ1241" s="5"/>
      <c r="AR1241" s="5"/>
      <c r="AS1241" s="5"/>
      <c r="AT1241" s="5"/>
      <c r="AU1241" s="130"/>
    </row>
    <row r="1242" spans="1:47" x14ac:dyDescent="0.25">
      <c r="A1242" s="5"/>
      <c r="B1242" s="5"/>
      <c r="C1242" s="5"/>
      <c r="D1242" s="5"/>
      <c r="E1242" s="5"/>
      <c r="F1242" s="5"/>
      <c r="G1242" s="5"/>
      <c r="H1242" s="5"/>
      <c r="I1242" s="5"/>
      <c r="J1242" s="5"/>
      <c r="K1242" s="5"/>
      <c r="L1242" s="5"/>
      <c r="M1242" s="5"/>
      <c r="N1242" s="5"/>
      <c r="O1242" s="5"/>
      <c r="P1242" s="5"/>
      <c r="Q1242" s="5"/>
      <c r="R1242" s="5"/>
      <c r="S1242" s="5"/>
      <c r="T1242" s="5"/>
      <c r="U1242" s="5"/>
      <c r="V1242" s="5"/>
      <c r="W1242" s="5"/>
      <c r="X1242" s="5"/>
      <c r="Y1242" s="5"/>
      <c r="Z1242" s="5"/>
      <c r="AA1242" s="5"/>
      <c r="AB1242" s="5"/>
      <c r="AC1242" s="5"/>
      <c r="AD1242" s="5"/>
      <c r="AE1242" s="5"/>
      <c r="AF1242" s="5"/>
      <c r="AG1242" s="5"/>
      <c r="AH1242" s="5"/>
      <c r="AI1242" s="5"/>
      <c r="AJ1242" s="5"/>
      <c r="AK1242" s="5"/>
      <c r="AL1242" s="5"/>
      <c r="AM1242" s="5"/>
      <c r="AN1242" s="5"/>
      <c r="AO1242" s="5"/>
      <c r="AP1242" s="5"/>
      <c r="AQ1242" s="5"/>
      <c r="AR1242" s="5"/>
      <c r="AS1242" s="5"/>
      <c r="AT1242" s="5"/>
      <c r="AU1242" s="130"/>
    </row>
    <row r="1243" spans="1:47" x14ac:dyDescent="0.25">
      <c r="A1243" s="5"/>
      <c r="B1243" s="5"/>
      <c r="C1243" s="5"/>
      <c r="D1243" s="5"/>
      <c r="E1243" s="5"/>
      <c r="F1243" s="5"/>
      <c r="G1243" s="5"/>
      <c r="H1243" s="5"/>
      <c r="I1243" s="5"/>
      <c r="J1243" s="5"/>
      <c r="K1243" s="5"/>
      <c r="L1243" s="5"/>
      <c r="M1243" s="5"/>
      <c r="N1243" s="5"/>
      <c r="O1243" s="5"/>
      <c r="P1243" s="5"/>
      <c r="Q1243" s="5"/>
      <c r="R1243" s="5"/>
      <c r="S1243" s="5"/>
      <c r="T1243" s="5"/>
      <c r="U1243" s="5"/>
      <c r="V1243" s="5"/>
      <c r="W1243" s="5"/>
      <c r="X1243" s="5"/>
      <c r="Y1243" s="5"/>
      <c r="Z1243" s="5"/>
      <c r="AA1243" s="5"/>
      <c r="AB1243" s="5"/>
      <c r="AC1243" s="5"/>
      <c r="AD1243" s="5"/>
      <c r="AE1243" s="5"/>
      <c r="AF1243" s="5"/>
      <c r="AG1243" s="5"/>
      <c r="AH1243" s="5"/>
      <c r="AI1243" s="5"/>
      <c r="AJ1243" s="5"/>
      <c r="AK1243" s="5"/>
      <c r="AL1243" s="5"/>
      <c r="AM1243" s="5"/>
      <c r="AN1243" s="5"/>
      <c r="AO1243" s="5"/>
      <c r="AP1243" s="5"/>
      <c r="AQ1243" s="5"/>
      <c r="AR1243" s="5"/>
      <c r="AS1243" s="5"/>
      <c r="AT1243" s="5"/>
      <c r="AU1243" s="130"/>
    </row>
    <row r="1244" spans="1:47" x14ac:dyDescent="0.25">
      <c r="A1244" s="5"/>
      <c r="B1244" s="5"/>
      <c r="C1244" s="5"/>
      <c r="D1244" s="5"/>
      <c r="E1244" s="5"/>
      <c r="F1244" s="5"/>
      <c r="G1244" s="5"/>
      <c r="H1244" s="5"/>
      <c r="I1244" s="5"/>
      <c r="J1244" s="5"/>
      <c r="K1244" s="5"/>
      <c r="L1244" s="5"/>
      <c r="M1244" s="5"/>
      <c r="N1244" s="5"/>
      <c r="O1244" s="5"/>
      <c r="P1244" s="5"/>
      <c r="Q1244" s="5"/>
      <c r="R1244" s="5"/>
      <c r="S1244" s="5"/>
      <c r="T1244" s="5"/>
      <c r="U1244" s="5"/>
      <c r="V1244" s="5"/>
      <c r="W1244" s="5"/>
      <c r="X1244" s="5"/>
      <c r="Y1244" s="5"/>
      <c r="Z1244" s="5"/>
      <c r="AA1244" s="5"/>
      <c r="AB1244" s="5"/>
      <c r="AC1244" s="5"/>
      <c r="AD1244" s="5"/>
      <c r="AE1244" s="5"/>
      <c r="AF1244" s="5"/>
      <c r="AG1244" s="5"/>
      <c r="AH1244" s="5"/>
      <c r="AI1244" s="5"/>
      <c r="AJ1244" s="5"/>
      <c r="AK1244" s="5"/>
      <c r="AL1244" s="5"/>
      <c r="AM1244" s="5"/>
      <c r="AN1244" s="5"/>
      <c r="AO1244" s="5"/>
      <c r="AP1244" s="5"/>
      <c r="AQ1244" s="5"/>
      <c r="AR1244" s="5"/>
      <c r="AS1244" s="5"/>
      <c r="AT1244" s="5"/>
      <c r="AU1244" s="130"/>
    </row>
    <row r="1245" spans="1:47" x14ac:dyDescent="0.25">
      <c r="A1245" s="5"/>
      <c r="B1245" s="5"/>
      <c r="C1245" s="5"/>
      <c r="D1245" s="5"/>
      <c r="E1245" s="5"/>
      <c r="F1245" s="5"/>
      <c r="G1245" s="5"/>
      <c r="H1245" s="5"/>
      <c r="I1245" s="5"/>
      <c r="J1245" s="5"/>
      <c r="K1245" s="5"/>
      <c r="L1245" s="5"/>
      <c r="M1245" s="5"/>
      <c r="N1245" s="5"/>
      <c r="O1245" s="5"/>
      <c r="P1245" s="5"/>
      <c r="Q1245" s="5"/>
      <c r="R1245" s="5"/>
      <c r="S1245" s="5"/>
      <c r="T1245" s="5"/>
      <c r="U1245" s="5"/>
      <c r="V1245" s="5"/>
      <c r="W1245" s="5"/>
      <c r="X1245" s="5"/>
      <c r="Y1245" s="5"/>
      <c r="Z1245" s="5"/>
      <c r="AA1245" s="5"/>
      <c r="AB1245" s="5"/>
      <c r="AC1245" s="5"/>
      <c r="AD1245" s="5"/>
      <c r="AE1245" s="5"/>
      <c r="AF1245" s="5"/>
      <c r="AG1245" s="5"/>
      <c r="AH1245" s="5"/>
      <c r="AI1245" s="5"/>
      <c r="AJ1245" s="5"/>
      <c r="AK1245" s="5"/>
      <c r="AL1245" s="5"/>
      <c r="AM1245" s="5"/>
      <c r="AN1245" s="5"/>
      <c r="AO1245" s="5"/>
      <c r="AP1245" s="5"/>
      <c r="AQ1245" s="5"/>
      <c r="AR1245" s="5"/>
      <c r="AS1245" s="5"/>
      <c r="AT1245" s="5"/>
      <c r="AU1245" s="130"/>
    </row>
    <row r="1246" spans="1:47" x14ac:dyDescent="0.25">
      <c r="A1246" s="5"/>
      <c r="B1246" s="5"/>
      <c r="C1246" s="5"/>
      <c r="D1246" s="5"/>
      <c r="E1246" s="5"/>
      <c r="F1246" s="5"/>
      <c r="G1246" s="5"/>
      <c r="H1246" s="5"/>
      <c r="I1246" s="5"/>
      <c r="J1246" s="5"/>
      <c r="K1246" s="5"/>
      <c r="L1246" s="5"/>
      <c r="M1246" s="5"/>
      <c r="N1246" s="5"/>
      <c r="O1246" s="5"/>
      <c r="P1246" s="5"/>
      <c r="Q1246" s="5"/>
      <c r="R1246" s="5"/>
      <c r="S1246" s="5"/>
      <c r="T1246" s="5"/>
      <c r="U1246" s="5"/>
      <c r="V1246" s="5"/>
      <c r="W1246" s="5"/>
      <c r="X1246" s="5"/>
      <c r="Y1246" s="5"/>
      <c r="Z1246" s="5"/>
      <c r="AA1246" s="5"/>
      <c r="AB1246" s="5"/>
      <c r="AC1246" s="5"/>
      <c r="AD1246" s="5"/>
      <c r="AE1246" s="5"/>
      <c r="AF1246" s="5"/>
      <c r="AG1246" s="5"/>
      <c r="AH1246" s="5"/>
      <c r="AI1246" s="5"/>
      <c r="AJ1246" s="5"/>
      <c r="AK1246" s="5"/>
      <c r="AL1246" s="5"/>
      <c r="AM1246" s="5"/>
      <c r="AN1246" s="5"/>
      <c r="AO1246" s="5"/>
      <c r="AP1246" s="5"/>
      <c r="AQ1246" s="5"/>
      <c r="AR1246" s="5"/>
      <c r="AS1246" s="5"/>
      <c r="AT1246" s="5"/>
      <c r="AU1246" s="130"/>
    </row>
    <row r="1247" spans="1:47" x14ac:dyDescent="0.25">
      <c r="A1247" s="5"/>
      <c r="B1247" s="5"/>
      <c r="C1247" s="5"/>
      <c r="D1247" s="5"/>
      <c r="E1247" s="5"/>
      <c r="F1247" s="5"/>
      <c r="G1247" s="5"/>
      <c r="H1247" s="5"/>
      <c r="I1247" s="5"/>
      <c r="J1247" s="5"/>
      <c r="K1247" s="5"/>
      <c r="L1247" s="5"/>
      <c r="M1247" s="5"/>
      <c r="N1247" s="5"/>
      <c r="O1247" s="5"/>
      <c r="P1247" s="5"/>
      <c r="Q1247" s="5"/>
      <c r="R1247" s="5"/>
      <c r="S1247" s="5"/>
      <c r="T1247" s="5"/>
      <c r="U1247" s="5"/>
      <c r="V1247" s="5"/>
      <c r="W1247" s="5"/>
      <c r="X1247" s="5"/>
      <c r="Y1247" s="5"/>
      <c r="Z1247" s="5"/>
      <c r="AA1247" s="5"/>
      <c r="AB1247" s="5"/>
      <c r="AC1247" s="5"/>
      <c r="AD1247" s="5"/>
      <c r="AE1247" s="5"/>
      <c r="AF1247" s="5"/>
      <c r="AG1247" s="5"/>
      <c r="AH1247" s="5"/>
      <c r="AI1247" s="5"/>
      <c r="AJ1247" s="5"/>
      <c r="AK1247" s="5"/>
      <c r="AL1247" s="5"/>
      <c r="AM1247" s="5"/>
      <c r="AN1247" s="5"/>
      <c r="AO1247" s="5"/>
      <c r="AP1247" s="5"/>
      <c r="AQ1247" s="5"/>
      <c r="AR1247" s="5"/>
      <c r="AS1247" s="5"/>
      <c r="AT1247" s="5"/>
      <c r="AU1247" s="130"/>
    </row>
    <row r="1248" spans="1:47" x14ac:dyDescent="0.25">
      <c r="A1248" s="5"/>
      <c r="B1248" s="5"/>
      <c r="C1248" s="5"/>
      <c r="D1248" s="5"/>
      <c r="E1248" s="5"/>
      <c r="F1248" s="5"/>
      <c r="G1248" s="5"/>
      <c r="H1248" s="5"/>
      <c r="I1248" s="5"/>
      <c r="J1248" s="5"/>
      <c r="K1248" s="5"/>
      <c r="L1248" s="5"/>
      <c r="M1248" s="5"/>
      <c r="N1248" s="5"/>
      <c r="O1248" s="5"/>
      <c r="P1248" s="5"/>
      <c r="Q1248" s="5"/>
      <c r="R1248" s="5"/>
      <c r="S1248" s="5"/>
      <c r="T1248" s="5"/>
      <c r="U1248" s="5"/>
      <c r="V1248" s="5"/>
      <c r="W1248" s="5"/>
      <c r="X1248" s="5"/>
      <c r="Y1248" s="5"/>
      <c r="Z1248" s="5"/>
      <c r="AA1248" s="5"/>
      <c r="AB1248" s="5"/>
      <c r="AC1248" s="5"/>
      <c r="AD1248" s="5"/>
      <c r="AE1248" s="5"/>
      <c r="AF1248" s="5"/>
      <c r="AG1248" s="5"/>
      <c r="AH1248" s="5"/>
      <c r="AI1248" s="5"/>
      <c r="AJ1248" s="5"/>
      <c r="AK1248" s="5"/>
      <c r="AL1248" s="5"/>
      <c r="AM1248" s="5"/>
      <c r="AN1248" s="5"/>
      <c r="AO1248" s="5"/>
      <c r="AP1248" s="5"/>
      <c r="AQ1248" s="5"/>
      <c r="AR1248" s="5"/>
      <c r="AS1248" s="5"/>
      <c r="AT1248" s="5"/>
      <c r="AU1248" s="130"/>
    </row>
    <row r="1249" spans="1:47" x14ac:dyDescent="0.25">
      <c r="A1249" s="5"/>
      <c r="B1249" s="5"/>
      <c r="C1249" s="5"/>
      <c r="D1249" s="5"/>
      <c r="E1249" s="5"/>
      <c r="F1249" s="5"/>
      <c r="G1249" s="5"/>
      <c r="H1249" s="5"/>
      <c r="I1249" s="5"/>
      <c r="J1249" s="5"/>
      <c r="K1249" s="5"/>
      <c r="L1249" s="5"/>
      <c r="M1249" s="5"/>
      <c r="N1249" s="5"/>
      <c r="O1249" s="5"/>
      <c r="P1249" s="5"/>
      <c r="Q1249" s="5"/>
      <c r="R1249" s="5"/>
      <c r="S1249" s="5"/>
      <c r="T1249" s="5"/>
      <c r="U1249" s="5"/>
      <c r="V1249" s="5"/>
      <c r="W1249" s="5"/>
      <c r="X1249" s="5"/>
      <c r="Y1249" s="5"/>
      <c r="Z1249" s="5"/>
      <c r="AA1249" s="5"/>
      <c r="AB1249" s="5"/>
      <c r="AC1249" s="5"/>
      <c r="AD1249" s="5"/>
      <c r="AE1249" s="5"/>
      <c r="AF1249" s="5"/>
      <c r="AG1249" s="5"/>
      <c r="AH1249" s="5"/>
      <c r="AI1249" s="5"/>
      <c r="AJ1249" s="5"/>
      <c r="AK1249" s="5"/>
      <c r="AL1249" s="5"/>
      <c r="AM1249" s="5"/>
      <c r="AN1249" s="5"/>
      <c r="AO1249" s="5"/>
      <c r="AP1249" s="5"/>
      <c r="AQ1249" s="5"/>
      <c r="AR1249" s="5"/>
      <c r="AS1249" s="5"/>
      <c r="AT1249" s="5"/>
      <c r="AU1249" s="130"/>
    </row>
    <row r="1250" spans="1:47" x14ac:dyDescent="0.25">
      <c r="A1250" s="5"/>
      <c r="B1250" s="5"/>
      <c r="C1250" s="5"/>
      <c r="D1250" s="5"/>
      <c r="E1250" s="5"/>
      <c r="F1250" s="5"/>
      <c r="G1250" s="5"/>
      <c r="H1250" s="5"/>
      <c r="I1250" s="5"/>
      <c r="J1250" s="5"/>
      <c r="K1250" s="5"/>
      <c r="L1250" s="5"/>
      <c r="M1250" s="5"/>
      <c r="N1250" s="5"/>
      <c r="O1250" s="5"/>
      <c r="P1250" s="5"/>
      <c r="Q1250" s="5"/>
      <c r="R1250" s="5"/>
      <c r="S1250" s="5"/>
      <c r="T1250" s="5"/>
      <c r="U1250" s="5"/>
      <c r="V1250" s="5"/>
      <c r="W1250" s="5"/>
      <c r="X1250" s="5"/>
      <c r="Y1250" s="5"/>
      <c r="Z1250" s="5"/>
      <c r="AA1250" s="5"/>
      <c r="AB1250" s="5"/>
      <c r="AC1250" s="5"/>
      <c r="AD1250" s="5"/>
      <c r="AE1250" s="5"/>
      <c r="AF1250" s="5"/>
      <c r="AG1250" s="5"/>
      <c r="AH1250" s="5"/>
      <c r="AI1250" s="5"/>
      <c r="AJ1250" s="5"/>
      <c r="AK1250" s="5"/>
      <c r="AL1250" s="5"/>
      <c r="AM1250" s="5"/>
      <c r="AN1250" s="5"/>
      <c r="AO1250" s="5"/>
      <c r="AP1250" s="5"/>
      <c r="AQ1250" s="5"/>
      <c r="AR1250" s="5"/>
      <c r="AS1250" s="5"/>
      <c r="AT1250" s="5"/>
      <c r="AU1250" s="130"/>
    </row>
    <row r="1251" spans="1:47" x14ac:dyDescent="0.25">
      <c r="A1251" s="5"/>
      <c r="B1251" s="5"/>
      <c r="C1251" s="5"/>
      <c r="D1251" s="5"/>
      <c r="E1251" s="5"/>
      <c r="F1251" s="5"/>
      <c r="G1251" s="5"/>
      <c r="H1251" s="5"/>
      <c r="I1251" s="5"/>
      <c r="J1251" s="5"/>
      <c r="K1251" s="5"/>
      <c r="L1251" s="5"/>
      <c r="M1251" s="5"/>
      <c r="N1251" s="5"/>
      <c r="O1251" s="5"/>
      <c r="P1251" s="5"/>
      <c r="Q1251" s="5"/>
      <c r="R1251" s="5"/>
      <c r="S1251" s="5"/>
      <c r="T1251" s="5"/>
      <c r="U1251" s="5"/>
      <c r="V1251" s="5"/>
      <c r="W1251" s="5"/>
      <c r="X1251" s="5"/>
      <c r="Y1251" s="5"/>
      <c r="Z1251" s="5"/>
      <c r="AA1251" s="5"/>
      <c r="AB1251" s="5"/>
      <c r="AC1251" s="5"/>
      <c r="AD1251" s="5"/>
      <c r="AE1251" s="5"/>
      <c r="AF1251" s="5"/>
      <c r="AG1251" s="5"/>
      <c r="AH1251" s="5"/>
      <c r="AI1251" s="5"/>
      <c r="AJ1251" s="5"/>
      <c r="AK1251" s="5"/>
      <c r="AL1251" s="5"/>
      <c r="AM1251" s="5"/>
      <c r="AN1251" s="5"/>
      <c r="AO1251" s="5"/>
      <c r="AP1251" s="5"/>
      <c r="AQ1251" s="5"/>
      <c r="AR1251" s="5"/>
      <c r="AS1251" s="5"/>
      <c r="AT1251" s="5"/>
      <c r="AU1251" s="130"/>
    </row>
    <row r="1252" spans="1:47" x14ac:dyDescent="0.25">
      <c r="A1252" s="5"/>
      <c r="B1252" s="5"/>
      <c r="C1252" s="5"/>
      <c r="D1252" s="5"/>
      <c r="E1252" s="5"/>
      <c r="F1252" s="5"/>
      <c r="G1252" s="5"/>
      <c r="H1252" s="5"/>
      <c r="I1252" s="5"/>
      <c r="J1252" s="5"/>
      <c r="K1252" s="5"/>
      <c r="L1252" s="5"/>
      <c r="M1252" s="5"/>
      <c r="N1252" s="5"/>
      <c r="O1252" s="5"/>
      <c r="P1252" s="5"/>
      <c r="Q1252" s="5"/>
      <c r="R1252" s="5"/>
      <c r="S1252" s="5"/>
      <c r="T1252" s="5"/>
      <c r="U1252" s="5"/>
      <c r="V1252" s="5"/>
      <c r="W1252" s="5"/>
      <c r="X1252" s="5"/>
      <c r="Y1252" s="5"/>
      <c r="Z1252" s="5"/>
      <c r="AA1252" s="5"/>
      <c r="AB1252" s="5"/>
      <c r="AC1252" s="5"/>
      <c r="AD1252" s="5"/>
      <c r="AE1252" s="5"/>
      <c r="AF1252" s="5"/>
      <c r="AG1252" s="5"/>
      <c r="AH1252" s="5"/>
      <c r="AI1252" s="5"/>
      <c r="AJ1252" s="5"/>
      <c r="AK1252" s="5"/>
      <c r="AL1252" s="5"/>
      <c r="AM1252" s="5"/>
      <c r="AN1252" s="5"/>
      <c r="AO1252" s="5"/>
      <c r="AP1252" s="5"/>
      <c r="AQ1252" s="5"/>
      <c r="AR1252" s="5"/>
      <c r="AS1252" s="5"/>
      <c r="AT1252" s="5"/>
      <c r="AU1252" s="130"/>
    </row>
    <row r="1253" spans="1:47" x14ac:dyDescent="0.25">
      <c r="A1253" s="5"/>
      <c r="B1253" s="5"/>
      <c r="C1253" s="5"/>
      <c r="D1253" s="5"/>
      <c r="E1253" s="5"/>
      <c r="F1253" s="5"/>
      <c r="G1253" s="5"/>
      <c r="H1253" s="5"/>
      <c r="I1253" s="5"/>
      <c r="J1253" s="5"/>
      <c r="K1253" s="5"/>
      <c r="L1253" s="5"/>
      <c r="M1253" s="5"/>
      <c r="N1253" s="5"/>
      <c r="O1253" s="5"/>
      <c r="P1253" s="5"/>
      <c r="Q1253" s="5"/>
      <c r="R1253" s="5"/>
      <c r="S1253" s="5"/>
      <c r="T1253" s="5"/>
      <c r="U1253" s="5"/>
      <c r="V1253" s="5"/>
      <c r="W1253" s="5"/>
      <c r="X1253" s="5"/>
      <c r="Y1253" s="5"/>
      <c r="Z1253" s="5"/>
      <c r="AA1253" s="5"/>
      <c r="AB1253" s="5"/>
      <c r="AC1253" s="5"/>
      <c r="AD1253" s="5"/>
      <c r="AE1253" s="5"/>
      <c r="AF1253" s="5"/>
      <c r="AG1253" s="5"/>
      <c r="AH1253" s="5"/>
      <c r="AI1253" s="5"/>
      <c r="AJ1253" s="5"/>
      <c r="AK1253" s="5"/>
      <c r="AL1253" s="5"/>
      <c r="AM1253" s="5"/>
      <c r="AN1253" s="5"/>
      <c r="AO1253" s="5"/>
      <c r="AP1253" s="5"/>
      <c r="AQ1253" s="5"/>
      <c r="AR1253" s="5"/>
      <c r="AS1253" s="5"/>
      <c r="AT1253" s="5"/>
      <c r="AU1253" s="130"/>
    </row>
    <row r="1254" spans="1:47" x14ac:dyDescent="0.25">
      <c r="A1254" s="5"/>
      <c r="B1254" s="5"/>
      <c r="C1254" s="5"/>
      <c r="D1254" s="5"/>
      <c r="E1254" s="5"/>
      <c r="F1254" s="5"/>
      <c r="G1254" s="5"/>
      <c r="H1254" s="5"/>
      <c r="I1254" s="5"/>
      <c r="J1254" s="5"/>
      <c r="K1254" s="5"/>
      <c r="L1254" s="5"/>
      <c r="M1254" s="5"/>
      <c r="N1254" s="5"/>
      <c r="O1254" s="5"/>
      <c r="P1254" s="5"/>
      <c r="Q1254" s="5"/>
      <c r="R1254" s="5"/>
      <c r="S1254" s="5"/>
      <c r="T1254" s="5"/>
      <c r="U1254" s="5"/>
      <c r="V1254" s="5"/>
      <c r="W1254" s="5"/>
      <c r="X1254" s="5"/>
      <c r="Y1254" s="5"/>
      <c r="Z1254" s="5"/>
      <c r="AA1254" s="5"/>
      <c r="AB1254" s="5"/>
      <c r="AC1254" s="5"/>
      <c r="AD1254" s="5"/>
      <c r="AE1254" s="5"/>
      <c r="AF1254" s="5"/>
      <c r="AG1254" s="5"/>
      <c r="AH1254" s="5"/>
      <c r="AI1254" s="5"/>
      <c r="AJ1254" s="5"/>
      <c r="AK1254" s="5"/>
      <c r="AL1254" s="5"/>
      <c r="AM1254" s="5"/>
      <c r="AN1254" s="5"/>
      <c r="AO1254" s="5"/>
      <c r="AP1254" s="5"/>
      <c r="AQ1254" s="5"/>
      <c r="AR1254" s="5"/>
      <c r="AS1254" s="5"/>
      <c r="AT1254" s="5"/>
      <c r="AU1254" s="130"/>
    </row>
    <row r="1255" spans="1:47" x14ac:dyDescent="0.25">
      <c r="A1255" s="5"/>
      <c r="B1255" s="5"/>
      <c r="C1255" s="5"/>
      <c r="D1255" s="5"/>
      <c r="E1255" s="5"/>
      <c r="F1255" s="5"/>
      <c r="G1255" s="5"/>
      <c r="H1255" s="5"/>
      <c r="I1255" s="5"/>
      <c r="J1255" s="5"/>
      <c r="K1255" s="5"/>
      <c r="L1255" s="5"/>
      <c r="M1255" s="5"/>
      <c r="N1255" s="5"/>
      <c r="O1255" s="5"/>
      <c r="P1255" s="5"/>
      <c r="Q1255" s="5"/>
      <c r="R1255" s="5"/>
      <c r="S1255" s="5"/>
      <c r="T1255" s="5"/>
      <c r="U1255" s="5"/>
      <c r="V1255" s="5"/>
      <c r="W1255" s="5"/>
      <c r="X1255" s="5"/>
      <c r="Y1255" s="5"/>
      <c r="Z1255" s="5"/>
      <c r="AA1255" s="5"/>
      <c r="AB1255" s="5"/>
      <c r="AC1255" s="5"/>
      <c r="AD1255" s="5"/>
      <c r="AE1255" s="5"/>
      <c r="AF1255" s="5"/>
      <c r="AG1255" s="5"/>
      <c r="AH1255" s="5"/>
      <c r="AI1255" s="5"/>
      <c r="AJ1255" s="5"/>
      <c r="AK1255" s="5"/>
      <c r="AL1255" s="5"/>
      <c r="AM1255" s="5"/>
      <c r="AN1255" s="5"/>
      <c r="AO1255" s="5"/>
      <c r="AP1255" s="5"/>
      <c r="AQ1255" s="5"/>
      <c r="AR1255" s="5"/>
      <c r="AS1255" s="5"/>
      <c r="AT1255" s="5"/>
      <c r="AU1255" s="130"/>
    </row>
    <row r="1256" spans="1:47" x14ac:dyDescent="0.25">
      <c r="A1256" s="5"/>
      <c r="B1256" s="5"/>
      <c r="C1256" s="5"/>
      <c r="D1256" s="5"/>
      <c r="E1256" s="5"/>
      <c r="F1256" s="5"/>
      <c r="G1256" s="5"/>
      <c r="H1256" s="5"/>
      <c r="I1256" s="5"/>
      <c r="J1256" s="5"/>
      <c r="K1256" s="5"/>
      <c r="L1256" s="5"/>
      <c r="M1256" s="5"/>
      <c r="N1256" s="5"/>
      <c r="O1256" s="5"/>
      <c r="P1256" s="5"/>
      <c r="Q1256" s="5"/>
      <c r="R1256" s="5"/>
      <c r="S1256" s="5"/>
      <c r="T1256" s="5"/>
      <c r="U1256" s="5"/>
      <c r="V1256" s="5"/>
      <c r="W1256" s="5"/>
      <c r="X1256" s="5"/>
      <c r="Y1256" s="5"/>
      <c r="Z1256" s="5"/>
      <c r="AA1256" s="5"/>
      <c r="AB1256" s="5"/>
      <c r="AC1256" s="5"/>
      <c r="AD1256" s="5"/>
      <c r="AE1256" s="5"/>
      <c r="AF1256" s="5"/>
      <c r="AG1256" s="5"/>
      <c r="AH1256" s="5"/>
      <c r="AI1256" s="5"/>
      <c r="AJ1256" s="5"/>
      <c r="AK1256" s="5"/>
      <c r="AL1256" s="5"/>
      <c r="AM1256" s="5"/>
      <c r="AN1256" s="5"/>
      <c r="AO1256" s="5"/>
      <c r="AP1256" s="5"/>
      <c r="AQ1256" s="5"/>
      <c r="AR1256" s="5"/>
      <c r="AS1256" s="5"/>
      <c r="AT1256" s="5"/>
      <c r="AU1256" s="130"/>
    </row>
    <row r="1257" spans="1:47" x14ac:dyDescent="0.25">
      <c r="A1257" s="5"/>
      <c r="B1257" s="5"/>
      <c r="C1257" s="5"/>
      <c r="D1257" s="5"/>
      <c r="E1257" s="5"/>
      <c r="F1257" s="5"/>
      <c r="G1257" s="5"/>
      <c r="H1257" s="5"/>
      <c r="I1257" s="5"/>
      <c r="J1257" s="5"/>
      <c r="K1257" s="5"/>
      <c r="L1257" s="5"/>
      <c r="M1257" s="5"/>
      <c r="N1257" s="5"/>
      <c r="O1257" s="5"/>
      <c r="P1257" s="5"/>
      <c r="Q1257" s="5"/>
      <c r="R1257" s="5"/>
      <c r="S1257" s="5"/>
      <c r="T1257" s="5"/>
      <c r="U1257" s="5"/>
      <c r="V1257" s="5"/>
      <c r="W1257" s="5"/>
      <c r="X1257" s="5"/>
      <c r="Y1257" s="5"/>
      <c r="Z1257" s="5"/>
      <c r="AA1257" s="5"/>
      <c r="AB1257" s="5"/>
      <c r="AC1257" s="5"/>
      <c r="AD1257" s="5"/>
      <c r="AE1257" s="5"/>
      <c r="AF1257" s="5"/>
      <c r="AG1257" s="5"/>
      <c r="AH1257" s="5"/>
      <c r="AI1257" s="5"/>
      <c r="AJ1257" s="5"/>
      <c r="AK1257" s="5"/>
      <c r="AL1257" s="5"/>
      <c r="AM1257" s="5"/>
      <c r="AN1257" s="5"/>
      <c r="AO1257" s="5"/>
      <c r="AP1257" s="5"/>
      <c r="AQ1257" s="5"/>
      <c r="AR1257" s="5"/>
      <c r="AS1257" s="5"/>
      <c r="AT1257" s="5"/>
      <c r="AU1257" s="130"/>
    </row>
    <row r="1258" spans="1:47" x14ac:dyDescent="0.25">
      <c r="A1258" s="5"/>
      <c r="B1258" s="5"/>
      <c r="C1258" s="5"/>
      <c r="D1258" s="5"/>
      <c r="E1258" s="5"/>
      <c r="F1258" s="5"/>
      <c r="G1258" s="5"/>
      <c r="H1258" s="5"/>
      <c r="I1258" s="5"/>
      <c r="J1258" s="5"/>
      <c r="K1258" s="5"/>
      <c r="L1258" s="5"/>
      <c r="M1258" s="5"/>
      <c r="N1258" s="5"/>
      <c r="O1258" s="5"/>
      <c r="P1258" s="5"/>
      <c r="Q1258" s="5"/>
      <c r="R1258" s="5"/>
      <c r="S1258" s="5"/>
      <c r="T1258" s="5"/>
      <c r="U1258" s="5"/>
      <c r="V1258" s="5"/>
      <c r="W1258" s="5"/>
      <c r="X1258" s="5"/>
      <c r="Y1258" s="5"/>
      <c r="Z1258" s="5"/>
      <c r="AA1258" s="5"/>
      <c r="AB1258" s="5"/>
      <c r="AC1258" s="5"/>
      <c r="AD1258" s="5"/>
      <c r="AE1258" s="5"/>
      <c r="AF1258" s="5"/>
      <c r="AG1258" s="5"/>
      <c r="AH1258" s="5"/>
      <c r="AI1258" s="5"/>
      <c r="AJ1258" s="5"/>
      <c r="AK1258" s="5"/>
      <c r="AL1258" s="5"/>
      <c r="AM1258" s="5"/>
      <c r="AN1258" s="5"/>
      <c r="AO1258" s="5"/>
      <c r="AP1258" s="5"/>
      <c r="AQ1258" s="5"/>
      <c r="AR1258" s="5"/>
      <c r="AS1258" s="5"/>
      <c r="AT1258" s="5"/>
      <c r="AU1258" s="130"/>
    </row>
    <row r="1259" spans="1:47" x14ac:dyDescent="0.25">
      <c r="A1259" s="5"/>
      <c r="B1259" s="5"/>
      <c r="C1259" s="5"/>
      <c r="D1259" s="5"/>
      <c r="E1259" s="5"/>
      <c r="F1259" s="5"/>
      <c r="G1259" s="5"/>
      <c r="H1259" s="5"/>
      <c r="I1259" s="5"/>
      <c r="J1259" s="5"/>
      <c r="K1259" s="5"/>
      <c r="L1259" s="5"/>
      <c r="M1259" s="5"/>
      <c r="N1259" s="5"/>
      <c r="O1259" s="5"/>
      <c r="P1259" s="5"/>
      <c r="Q1259" s="5"/>
      <c r="R1259" s="5"/>
      <c r="S1259" s="5"/>
      <c r="T1259" s="5"/>
      <c r="U1259" s="5"/>
      <c r="V1259" s="5"/>
      <c r="W1259" s="5"/>
      <c r="X1259" s="5"/>
      <c r="Y1259" s="5"/>
      <c r="Z1259" s="5"/>
      <c r="AA1259" s="5"/>
      <c r="AB1259" s="5"/>
      <c r="AC1259" s="5"/>
      <c r="AD1259" s="5"/>
      <c r="AE1259" s="5"/>
      <c r="AF1259" s="5"/>
      <c r="AG1259" s="5"/>
      <c r="AH1259" s="5"/>
      <c r="AI1259" s="5"/>
      <c r="AJ1259" s="5"/>
      <c r="AK1259" s="5"/>
      <c r="AL1259" s="5"/>
      <c r="AM1259" s="5"/>
      <c r="AN1259" s="5"/>
      <c r="AO1259" s="5"/>
      <c r="AP1259" s="5"/>
      <c r="AQ1259" s="5"/>
      <c r="AR1259" s="5"/>
      <c r="AS1259" s="5"/>
      <c r="AT1259" s="5"/>
      <c r="AU1259" s="130"/>
    </row>
    <row r="1260" spans="1:47" x14ac:dyDescent="0.25">
      <c r="A1260" s="5"/>
      <c r="B1260" s="5"/>
      <c r="C1260" s="5"/>
      <c r="D1260" s="5"/>
      <c r="E1260" s="5"/>
      <c r="F1260" s="5"/>
      <c r="G1260" s="5"/>
      <c r="H1260" s="5"/>
      <c r="I1260" s="5"/>
      <c r="J1260" s="5"/>
      <c r="K1260" s="5"/>
      <c r="L1260" s="5"/>
      <c r="M1260" s="5"/>
      <c r="N1260" s="5"/>
      <c r="O1260" s="5"/>
      <c r="P1260" s="5"/>
      <c r="Q1260" s="5"/>
      <c r="R1260" s="5"/>
      <c r="S1260" s="5"/>
      <c r="T1260" s="5"/>
      <c r="U1260" s="5"/>
      <c r="V1260" s="5"/>
      <c r="W1260" s="5"/>
      <c r="X1260" s="5"/>
      <c r="Y1260" s="5"/>
      <c r="Z1260" s="5"/>
      <c r="AA1260" s="5"/>
      <c r="AB1260" s="5"/>
      <c r="AC1260" s="5"/>
      <c r="AD1260" s="5"/>
      <c r="AE1260" s="5"/>
      <c r="AF1260" s="5"/>
      <c r="AG1260" s="5"/>
      <c r="AH1260" s="5"/>
      <c r="AI1260" s="5"/>
      <c r="AJ1260" s="5"/>
      <c r="AK1260" s="5"/>
      <c r="AL1260" s="5"/>
      <c r="AM1260" s="5"/>
      <c r="AN1260" s="5"/>
      <c r="AO1260" s="5"/>
      <c r="AP1260" s="5"/>
      <c r="AQ1260" s="5"/>
      <c r="AR1260" s="5"/>
      <c r="AS1260" s="5"/>
      <c r="AT1260" s="5"/>
      <c r="AU1260" s="130"/>
    </row>
    <row r="1261" spans="1:47" x14ac:dyDescent="0.25">
      <c r="A1261" s="5"/>
      <c r="B1261" s="5"/>
      <c r="C1261" s="5"/>
      <c r="D1261" s="5"/>
      <c r="E1261" s="5"/>
      <c r="F1261" s="5"/>
      <c r="G1261" s="5"/>
      <c r="H1261" s="5"/>
      <c r="I1261" s="5"/>
      <c r="J1261" s="5"/>
      <c r="K1261" s="5"/>
      <c r="L1261" s="5"/>
      <c r="M1261" s="5"/>
      <c r="N1261" s="5"/>
      <c r="O1261" s="5"/>
      <c r="P1261" s="5"/>
      <c r="Q1261" s="5"/>
      <c r="R1261" s="5"/>
      <c r="S1261" s="5"/>
      <c r="T1261" s="5"/>
      <c r="U1261" s="5"/>
      <c r="V1261" s="5"/>
      <c r="W1261" s="5"/>
      <c r="X1261" s="5"/>
      <c r="Y1261" s="5"/>
      <c r="Z1261" s="5"/>
      <c r="AA1261" s="5"/>
      <c r="AB1261" s="5"/>
      <c r="AC1261" s="5"/>
      <c r="AD1261" s="5"/>
      <c r="AE1261" s="5"/>
      <c r="AF1261" s="5"/>
      <c r="AG1261" s="5"/>
      <c r="AH1261" s="5"/>
      <c r="AI1261" s="5"/>
      <c r="AJ1261" s="5"/>
      <c r="AK1261" s="5"/>
      <c r="AL1261" s="5"/>
      <c r="AM1261" s="5"/>
      <c r="AN1261" s="5"/>
      <c r="AO1261" s="5"/>
      <c r="AP1261" s="5"/>
      <c r="AQ1261" s="5"/>
      <c r="AR1261" s="5"/>
      <c r="AS1261" s="5"/>
      <c r="AT1261" s="5"/>
      <c r="AU1261" s="130"/>
    </row>
    <row r="1262" spans="1:47" x14ac:dyDescent="0.25">
      <c r="A1262" s="5"/>
      <c r="B1262" s="5"/>
      <c r="C1262" s="5"/>
      <c r="D1262" s="5"/>
      <c r="E1262" s="5"/>
      <c r="F1262" s="5"/>
      <c r="G1262" s="5"/>
      <c r="H1262" s="5"/>
      <c r="I1262" s="5"/>
      <c r="J1262" s="5"/>
      <c r="K1262" s="5"/>
      <c r="L1262" s="5"/>
      <c r="M1262" s="5"/>
      <c r="N1262" s="5"/>
      <c r="O1262" s="5"/>
      <c r="P1262" s="5"/>
      <c r="Q1262" s="5"/>
      <c r="R1262" s="5"/>
      <c r="S1262" s="5"/>
      <c r="T1262" s="5"/>
      <c r="U1262" s="5"/>
      <c r="V1262" s="5"/>
      <c r="W1262" s="5"/>
      <c r="X1262" s="5"/>
      <c r="Y1262" s="5"/>
      <c r="Z1262" s="5"/>
      <c r="AA1262" s="5"/>
      <c r="AB1262" s="5"/>
      <c r="AC1262" s="5"/>
      <c r="AD1262" s="5"/>
      <c r="AE1262" s="5"/>
      <c r="AF1262" s="5"/>
      <c r="AG1262" s="5"/>
      <c r="AH1262" s="5"/>
      <c r="AI1262" s="5"/>
      <c r="AJ1262" s="5"/>
      <c r="AK1262" s="5"/>
      <c r="AL1262" s="5"/>
      <c r="AM1262" s="5"/>
      <c r="AN1262" s="5"/>
      <c r="AO1262" s="5"/>
      <c r="AP1262" s="5"/>
      <c r="AQ1262" s="5"/>
      <c r="AR1262" s="5"/>
      <c r="AS1262" s="5"/>
      <c r="AT1262" s="5"/>
      <c r="AU1262" s="130"/>
    </row>
    <row r="1263" spans="1:47" x14ac:dyDescent="0.25">
      <c r="A1263" s="5"/>
      <c r="B1263" s="5"/>
      <c r="C1263" s="5"/>
      <c r="D1263" s="5"/>
      <c r="E1263" s="5"/>
      <c r="F1263" s="5"/>
      <c r="G1263" s="5"/>
      <c r="H1263" s="5"/>
      <c r="I1263" s="5"/>
      <c r="J1263" s="5"/>
      <c r="K1263" s="5"/>
      <c r="L1263" s="5"/>
      <c r="M1263" s="5"/>
      <c r="N1263" s="5"/>
      <c r="O1263" s="5"/>
      <c r="P1263" s="5"/>
      <c r="Q1263" s="5"/>
      <c r="R1263" s="5"/>
      <c r="S1263" s="5"/>
      <c r="T1263" s="5"/>
      <c r="U1263" s="5"/>
      <c r="V1263" s="5"/>
      <c r="W1263" s="5"/>
      <c r="X1263" s="5"/>
      <c r="Y1263" s="5"/>
      <c r="Z1263" s="5"/>
      <c r="AA1263" s="5"/>
      <c r="AB1263" s="5"/>
      <c r="AC1263" s="5"/>
      <c r="AD1263" s="5"/>
      <c r="AE1263" s="5"/>
      <c r="AF1263" s="5"/>
      <c r="AG1263" s="5"/>
      <c r="AH1263" s="5"/>
      <c r="AI1263" s="5"/>
      <c r="AJ1263" s="5"/>
      <c r="AK1263" s="5"/>
      <c r="AL1263" s="5"/>
      <c r="AM1263" s="5"/>
      <c r="AN1263" s="5"/>
      <c r="AO1263" s="5"/>
      <c r="AP1263" s="5"/>
      <c r="AQ1263" s="5"/>
      <c r="AR1263" s="5"/>
      <c r="AS1263" s="5"/>
      <c r="AT1263" s="5"/>
      <c r="AU1263" s="130"/>
    </row>
    <row r="1264" spans="1:47" x14ac:dyDescent="0.25">
      <c r="A1264" s="5"/>
      <c r="B1264" s="5"/>
      <c r="C1264" s="5"/>
      <c r="D1264" s="5"/>
      <c r="E1264" s="5"/>
      <c r="F1264" s="5"/>
      <c r="G1264" s="5"/>
      <c r="H1264" s="5"/>
      <c r="I1264" s="5"/>
      <c r="J1264" s="5"/>
      <c r="K1264" s="5"/>
      <c r="L1264" s="5"/>
      <c r="M1264" s="5"/>
      <c r="N1264" s="5"/>
      <c r="O1264" s="5"/>
      <c r="P1264" s="5"/>
      <c r="Q1264" s="5"/>
      <c r="R1264" s="5"/>
      <c r="S1264" s="5"/>
      <c r="T1264" s="5"/>
      <c r="U1264" s="5"/>
      <c r="V1264" s="5"/>
      <c r="W1264" s="5"/>
      <c r="X1264" s="5"/>
      <c r="Y1264" s="5"/>
      <c r="Z1264" s="5"/>
      <c r="AA1264" s="5"/>
      <c r="AB1264" s="5"/>
      <c r="AC1264" s="5"/>
      <c r="AD1264" s="5"/>
      <c r="AE1264" s="5"/>
      <c r="AF1264" s="5"/>
      <c r="AG1264" s="5"/>
      <c r="AH1264" s="5"/>
      <c r="AI1264" s="5"/>
      <c r="AJ1264" s="5"/>
      <c r="AK1264" s="5"/>
      <c r="AL1264" s="5"/>
      <c r="AM1264" s="5"/>
      <c r="AN1264" s="5"/>
      <c r="AO1264" s="5"/>
      <c r="AP1264" s="5"/>
      <c r="AQ1264" s="5"/>
      <c r="AR1264" s="5"/>
      <c r="AS1264" s="5"/>
      <c r="AT1264" s="5"/>
      <c r="AU1264" s="130"/>
    </row>
    <row r="1265" spans="1:47" x14ac:dyDescent="0.25">
      <c r="A1265" s="5"/>
      <c r="B1265" s="5"/>
      <c r="C1265" s="5"/>
      <c r="D1265" s="5"/>
      <c r="E1265" s="5"/>
      <c r="F1265" s="5"/>
      <c r="G1265" s="5"/>
      <c r="H1265" s="5"/>
      <c r="I1265" s="5"/>
      <c r="J1265" s="5"/>
      <c r="K1265" s="5"/>
      <c r="L1265" s="5"/>
      <c r="M1265" s="5"/>
      <c r="N1265" s="5"/>
      <c r="O1265" s="5"/>
      <c r="P1265" s="5"/>
      <c r="Q1265" s="5"/>
      <c r="R1265" s="5"/>
      <c r="S1265" s="5"/>
      <c r="T1265" s="5"/>
      <c r="U1265" s="5"/>
      <c r="V1265" s="5"/>
      <c r="W1265" s="5"/>
      <c r="X1265" s="5"/>
      <c r="Y1265" s="5"/>
      <c r="Z1265" s="5"/>
      <c r="AA1265" s="5"/>
      <c r="AB1265" s="5"/>
      <c r="AC1265" s="5"/>
      <c r="AD1265" s="5"/>
      <c r="AE1265" s="5"/>
      <c r="AF1265" s="5"/>
      <c r="AG1265" s="5"/>
      <c r="AH1265" s="5"/>
      <c r="AI1265" s="5"/>
      <c r="AJ1265" s="5"/>
      <c r="AK1265" s="5"/>
      <c r="AL1265" s="5"/>
      <c r="AM1265" s="5"/>
      <c r="AN1265" s="5"/>
      <c r="AO1265" s="5"/>
      <c r="AP1265" s="5"/>
      <c r="AQ1265" s="5"/>
      <c r="AR1265" s="5"/>
      <c r="AS1265" s="5"/>
      <c r="AT1265" s="5"/>
      <c r="AU1265" s="130"/>
    </row>
    <row r="1266" spans="1:47" x14ac:dyDescent="0.25">
      <c r="A1266" s="5"/>
      <c r="B1266" s="5"/>
      <c r="C1266" s="5"/>
      <c r="D1266" s="5"/>
      <c r="E1266" s="5"/>
      <c r="F1266" s="5"/>
      <c r="G1266" s="5"/>
      <c r="H1266" s="5"/>
      <c r="I1266" s="5"/>
      <c r="J1266" s="5"/>
      <c r="K1266" s="5"/>
      <c r="L1266" s="5"/>
      <c r="M1266" s="5"/>
      <c r="N1266" s="5"/>
      <c r="O1266" s="5"/>
      <c r="P1266" s="5"/>
      <c r="Q1266" s="5"/>
      <c r="R1266" s="5"/>
      <c r="S1266" s="5"/>
      <c r="T1266" s="5"/>
      <c r="U1266" s="5"/>
      <c r="V1266" s="5"/>
      <c r="W1266" s="5"/>
      <c r="X1266" s="5"/>
      <c r="Y1266" s="5"/>
      <c r="Z1266" s="5"/>
      <c r="AA1266" s="5"/>
      <c r="AB1266" s="5"/>
      <c r="AC1266" s="5"/>
      <c r="AD1266" s="5"/>
      <c r="AE1266" s="5"/>
      <c r="AF1266" s="5"/>
      <c r="AG1266" s="5"/>
      <c r="AH1266" s="5"/>
      <c r="AI1266" s="5"/>
      <c r="AJ1266" s="5"/>
      <c r="AK1266" s="5"/>
      <c r="AL1266" s="5"/>
      <c r="AM1266" s="5"/>
      <c r="AN1266" s="5"/>
      <c r="AO1266" s="5"/>
      <c r="AP1266" s="5"/>
      <c r="AQ1266" s="5"/>
      <c r="AR1266" s="5"/>
      <c r="AS1266" s="5"/>
      <c r="AT1266" s="5"/>
      <c r="AU1266" s="130"/>
    </row>
    <row r="1267" spans="1:47" x14ac:dyDescent="0.25">
      <c r="A1267" s="5"/>
      <c r="B1267" s="5"/>
      <c r="C1267" s="5"/>
      <c r="D1267" s="5"/>
      <c r="E1267" s="5"/>
      <c r="F1267" s="5"/>
      <c r="G1267" s="5"/>
      <c r="H1267" s="5"/>
      <c r="I1267" s="5"/>
      <c r="J1267" s="5"/>
      <c r="K1267" s="5"/>
      <c r="L1267" s="5"/>
      <c r="M1267" s="5"/>
      <c r="N1267" s="130"/>
    </row>
    <row r="1268" spans="1:47" x14ac:dyDescent="0.25">
      <c r="A1268" s="5"/>
      <c r="B1268" s="5"/>
      <c r="C1268" s="5"/>
      <c r="D1268" s="5"/>
      <c r="E1268" s="5"/>
      <c r="F1268" s="5"/>
      <c r="G1268" s="5"/>
      <c r="H1268" s="5"/>
      <c r="I1268" s="5"/>
      <c r="J1268" s="5"/>
      <c r="K1268" s="5"/>
      <c r="L1268" s="5"/>
      <c r="M1268" s="5"/>
      <c r="N1268" s="130"/>
    </row>
    <row r="1269" spans="1:47" x14ac:dyDescent="0.25">
      <c r="A1269" s="5"/>
      <c r="B1269" s="5"/>
      <c r="C1269" s="5"/>
      <c r="D1269" s="5"/>
      <c r="E1269" s="5"/>
      <c r="F1269" s="5"/>
      <c r="G1269" s="5"/>
      <c r="H1269" s="5"/>
      <c r="I1269" s="5"/>
      <c r="J1269" s="5"/>
      <c r="K1269" s="5"/>
      <c r="L1269" s="5"/>
      <c r="M1269" s="5"/>
      <c r="N1269" s="130"/>
    </row>
    <row r="1270" spans="1:47" x14ac:dyDescent="0.25">
      <c r="A1270" s="5"/>
      <c r="B1270" s="5"/>
      <c r="C1270" s="5"/>
      <c r="D1270" s="5"/>
      <c r="E1270" s="5"/>
      <c r="F1270" s="5"/>
      <c r="G1270" s="5"/>
      <c r="H1270" s="5"/>
      <c r="I1270" s="5"/>
      <c r="J1270" s="5"/>
      <c r="K1270" s="5"/>
      <c r="L1270" s="5"/>
      <c r="M1270" s="5"/>
      <c r="N1270" s="130"/>
    </row>
    <row r="1271" spans="1:47" x14ac:dyDescent="0.25">
      <c r="A1271" s="5"/>
      <c r="B1271" s="5"/>
      <c r="C1271" s="5"/>
      <c r="D1271" s="5"/>
      <c r="E1271" s="5"/>
      <c r="F1271" s="5"/>
      <c r="G1271" s="5"/>
      <c r="H1271" s="5"/>
      <c r="I1271" s="5"/>
      <c r="J1271" s="5"/>
      <c r="K1271" s="5"/>
      <c r="L1271" s="5"/>
      <c r="M1271" s="5"/>
      <c r="N1271" s="130"/>
    </row>
    <row r="1272" spans="1:47" x14ac:dyDescent="0.25">
      <c r="A1272" s="5"/>
      <c r="B1272" s="5"/>
      <c r="C1272" s="5"/>
      <c r="D1272" s="5"/>
      <c r="E1272" s="5"/>
      <c r="F1272" s="5"/>
      <c r="G1272" s="5"/>
      <c r="H1272" s="5"/>
      <c r="I1272" s="5"/>
      <c r="J1272" s="5"/>
      <c r="K1272" s="5"/>
      <c r="L1272" s="5"/>
      <c r="M1272" s="5"/>
      <c r="N1272" s="130"/>
    </row>
    <row r="1273" spans="1:47" x14ac:dyDescent="0.25">
      <c r="A1273" s="5"/>
      <c r="B1273" s="5"/>
      <c r="C1273" s="5"/>
      <c r="D1273" s="5"/>
      <c r="E1273" s="5"/>
      <c r="F1273" s="5"/>
      <c r="G1273" s="5"/>
      <c r="H1273" s="5"/>
      <c r="I1273" s="5"/>
      <c r="J1273" s="5"/>
      <c r="K1273" s="5"/>
      <c r="L1273" s="5"/>
      <c r="M1273" s="5"/>
      <c r="N1273" s="130"/>
    </row>
    <row r="1274" spans="1:47" x14ac:dyDescent="0.25">
      <c r="A1274" s="5"/>
      <c r="B1274" s="5"/>
      <c r="C1274" s="5"/>
      <c r="D1274" s="5"/>
      <c r="E1274" s="5"/>
      <c r="F1274" s="5"/>
      <c r="G1274" s="5"/>
      <c r="H1274" s="5"/>
      <c r="I1274" s="5"/>
      <c r="J1274" s="5"/>
      <c r="K1274" s="5"/>
      <c r="L1274" s="5"/>
      <c r="M1274" s="5"/>
      <c r="N1274" s="130"/>
    </row>
    <row r="1275" spans="1:47" x14ac:dyDescent="0.25">
      <c r="A1275" s="5"/>
      <c r="B1275" s="5"/>
      <c r="C1275" s="5"/>
      <c r="D1275" s="5"/>
      <c r="E1275" s="5"/>
      <c r="F1275" s="5"/>
      <c r="G1275" s="5"/>
      <c r="H1275" s="5"/>
      <c r="I1275" s="5"/>
      <c r="J1275" s="5"/>
      <c r="K1275" s="5"/>
      <c r="L1275" s="5"/>
      <c r="M1275" s="5"/>
      <c r="N1275" s="130"/>
    </row>
    <row r="1276" spans="1:47" x14ac:dyDescent="0.25">
      <c r="A1276" s="5"/>
      <c r="B1276" s="5"/>
      <c r="C1276" s="5"/>
      <c r="D1276" s="5"/>
      <c r="E1276" s="5"/>
      <c r="F1276" s="5"/>
      <c r="G1276" s="5"/>
      <c r="H1276" s="5"/>
      <c r="I1276" s="5"/>
      <c r="J1276" s="5"/>
      <c r="K1276" s="5"/>
      <c r="L1276" s="5"/>
      <c r="M1276" s="5"/>
      <c r="N1276" s="130"/>
    </row>
    <row r="1277" spans="1:47" x14ac:dyDescent="0.25">
      <c r="A1277" s="5"/>
      <c r="B1277" s="5"/>
      <c r="C1277" s="5"/>
      <c r="D1277" s="5"/>
      <c r="E1277" s="5"/>
      <c r="F1277" s="5"/>
      <c r="G1277" s="5"/>
      <c r="H1277" s="5"/>
      <c r="I1277" s="5"/>
      <c r="J1277" s="5"/>
      <c r="K1277" s="5"/>
      <c r="L1277" s="5"/>
      <c r="M1277" s="5"/>
      <c r="N1277" s="130"/>
    </row>
    <row r="1278" spans="1:47" x14ac:dyDescent="0.25">
      <c r="A1278" s="5"/>
      <c r="B1278" s="5"/>
      <c r="C1278" s="5"/>
      <c r="D1278" s="5"/>
      <c r="E1278" s="5"/>
      <c r="F1278" s="5"/>
      <c r="G1278" s="5"/>
      <c r="H1278" s="5"/>
      <c r="I1278" s="5"/>
      <c r="J1278" s="5"/>
      <c r="K1278" s="5"/>
      <c r="L1278" s="5"/>
      <c r="M1278" s="5"/>
      <c r="N1278" s="130"/>
    </row>
    <row r="1279" spans="1:47" x14ac:dyDescent="0.25">
      <c r="A1279" s="5"/>
      <c r="B1279" s="5"/>
      <c r="C1279" s="5"/>
      <c r="D1279" s="5"/>
      <c r="E1279" s="5"/>
      <c r="F1279" s="5"/>
      <c r="G1279" s="5"/>
      <c r="H1279" s="5"/>
      <c r="I1279" s="5"/>
      <c r="J1279" s="5"/>
      <c r="K1279" s="5"/>
      <c r="L1279" s="5"/>
      <c r="M1279" s="5"/>
      <c r="N1279" s="130"/>
    </row>
    <row r="1280" spans="1:47" x14ac:dyDescent="0.25">
      <c r="A1280" s="5"/>
      <c r="B1280" s="5"/>
      <c r="C1280" s="5"/>
      <c r="D1280" s="5"/>
      <c r="E1280" s="5"/>
      <c r="F1280" s="5"/>
      <c r="G1280" s="5"/>
      <c r="H1280" s="5"/>
      <c r="I1280" s="5"/>
      <c r="J1280" s="5"/>
      <c r="K1280" s="5"/>
      <c r="L1280" s="5"/>
      <c r="M1280" s="5"/>
      <c r="N1280" s="130"/>
    </row>
    <row r="1281" spans="1:14" x14ac:dyDescent="0.25">
      <c r="A1281" s="5"/>
      <c r="B1281" s="5"/>
      <c r="C1281" s="5"/>
      <c r="D1281" s="5"/>
      <c r="E1281" s="5"/>
      <c r="F1281" s="5"/>
      <c r="G1281" s="5"/>
      <c r="H1281" s="5"/>
      <c r="I1281" s="5"/>
      <c r="J1281" s="5"/>
      <c r="K1281" s="5"/>
      <c r="L1281" s="5"/>
      <c r="M1281" s="5"/>
      <c r="N1281" s="130"/>
    </row>
    <row r="1282" spans="1:14" x14ac:dyDescent="0.25">
      <c r="A1282" s="5"/>
      <c r="B1282" s="5"/>
      <c r="C1282" s="5"/>
      <c r="D1282" s="5"/>
      <c r="E1282" s="5"/>
      <c r="F1282" s="5"/>
      <c r="G1282" s="5"/>
      <c r="H1282" s="5"/>
      <c r="I1282" s="5"/>
      <c r="J1282" s="5"/>
      <c r="K1282" s="5"/>
      <c r="L1282" s="5"/>
      <c r="M1282" s="5"/>
      <c r="N1282" s="130"/>
    </row>
    <row r="1283" spans="1:14" x14ac:dyDescent="0.25">
      <c r="A1283" s="5"/>
      <c r="B1283" s="5"/>
      <c r="C1283" s="5"/>
      <c r="D1283" s="5"/>
      <c r="E1283" s="5"/>
      <c r="F1283" s="5"/>
      <c r="G1283" s="5"/>
      <c r="H1283" s="5"/>
      <c r="I1283" s="5"/>
      <c r="J1283" s="5"/>
      <c r="K1283" s="5"/>
      <c r="L1283" s="5"/>
      <c r="M1283" s="5"/>
      <c r="N1283" s="130"/>
    </row>
    <row r="1284" spans="1:14" x14ac:dyDescent="0.25">
      <c r="A1284" s="5"/>
      <c r="B1284" s="5"/>
      <c r="C1284" s="5"/>
      <c r="D1284" s="5"/>
      <c r="E1284" s="5"/>
      <c r="F1284" s="5"/>
      <c r="G1284" s="5"/>
      <c r="H1284" s="5"/>
      <c r="I1284" s="5"/>
      <c r="J1284" s="5"/>
      <c r="K1284" s="5"/>
      <c r="L1284" s="5"/>
      <c r="M1284" s="5"/>
      <c r="N1284" s="130"/>
    </row>
    <row r="1285" spans="1:14" x14ac:dyDescent="0.25">
      <c r="A1285" s="5"/>
      <c r="B1285" s="5"/>
      <c r="C1285" s="5"/>
      <c r="D1285" s="5"/>
      <c r="E1285" s="5"/>
      <c r="F1285" s="5"/>
      <c r="G1285" s="5"/>
      <c r="H1285" s="5"/>
      <c r="I1285" s="5"/>
      <c r="J1285" s="5"/>
      <c r="K1285" s="5"/>
      <c r="L1285" s="5"/>
      <c r="M1285" s="5"/>
      <c r="N1285" s="130"/>
    </row>
    <row r="1286" spans="1:14" x14ac:dyDescent="0.25">
      <c r="A1286" s="5"/>
      <c r="B1286" s="5"/>
      <c r="C1286" s="5"/>
      <c r="D1286" s="5"/>
      <c r="E1286" s="5"/>
      <c r="F1286" s="5"/>
      <c r="G1286" s="5"/>
      <c r="H1286" s="5"/>
      <c r="I1286" s="5"/>
      <c r="J1286" s="5"/>
      <c r="K1286" s="5"/>
      <c r="L1286" s="5"/>
      <c r="M1286" s="5"/>
      <c r="N1286" s="130"/>
    </row>
    <row r="1287" spans="1:14" x14ac:dyDescent="0.25">
      <c r="A1287" s="5"/>
      <c r="B1287" s="5"/>
      <c r="C1287" s="5"/>
      <c r="D1287" s="5"/>
      <c r="E1287" s="5"/>
      <c r="F1287" s="5"/>
      <c r="G1287" s="5"/>
      <c r="H1287" s="5"/>
      <c r="I1287" s="5"/>
      <c r="J1287" s="5"/>
      <c r="K1287" s="5"/>
      <c r="L1287" s="5"/>
      <c r="M1287" s="5"/>
      <c r="N1287" s="130"/>
    </row>
    <row r="1288" spans="1:14" x14ac:dyDescent="0.25">
      <c r="A1288" s="5"/>
      <c r="B1288" s="5"/>
      <c r="C1288" s="5"/>
      <c r="D1288" s="5"/>
      <c r="E1288" s="5"/>
      <c r="F1288" s="5"/>
      <c r="G1288" s="5"/>
      <c r="H1288" s="5"/>
      <c r="I1288" s="5"/>
      <c r="J1288" s="5"/>
      <c r="K1288" s="5"/>
      <c r="L1288" s="5"/>
      <c r="M1288" s="5"/>
      <c r="N1288" s="130"/>
    </row>
    <row r="1289" spans="1:14" x14ac:dyDescent="0.25">
      <c r="A1289" s="5"/>
      <c r="B1289" s="5"/>
      <c r="C1289" s="5"/>
      <c r="D1289" s="5"/>
      <c r="E1289" s="5"/>
      <c r="F1289" s="5"/>
      <c r="G1289" s="5"/>
      <c r="H1289" s="5"/>
      <c r="I1289" s="5"/>
      <c r="J1289" s="5"/>
      <c r="K1289" s="5"/>
      <c r="L1289" s="5"/>
      <c r="M1289" s="5"/>
      <c r="N1289" s="130"/>
    </row>
    <row r="1290" spans="1:14" x14ac:dyDescent="0.25">
      <c r="A1290" s="5"/>
      <c r="B1290" s="5"/>
      <c r="C1290" s="5"/>
      <c r="D1290" s="5"/>
      <c r="E1290" s="5"/>
      <c r="F1290" s="5"/>
      <c r="G1290" s="5"/>
      <c r="H1290" s="5"/>
      <c r="I1290" s="5"/>
      <c r="J1290" s="5"/>
      <c r="K1290" s="5"/>
      <c r="L1290" s="5"/>
      <c r="M1290" s="5"/>
      <c r="N1290" s="130"/>
    </row>
    <row r="1291" spans="1:14" x14ac:dyDescent="0.25">
      <c r="A1291" s="5"/>
      <c r="B1291" s="5"/>
      <c r="C1291" s="5"/>
      <c r="D1291" s="5"/>
      <c r="E1291" s="5"/>
      <c r="F1291" s="5"/>
      <c r="G1291" s="5"/>
      <c r="H1291" s="5"/>
      <c r="I1291" s="5"/>
      <c r="J1291" s="5"/>
      <c r="K1291" s="5"/>
      <c r="L1291" s="5"/>
      <c r="M1291" s="5"/>
      <c r="N1291" s="130"/>
    </row>
    <row r="1292" spans="1:14" x14ac:dyDescent="0.25">
      <c r="A1292" s="5"/>
      <c r="B1292" s="5"/>
      <c r="C1292" s="5"/>
      <c r="D1292" s="5"/>
      <c r="E1292" s="5"/>
      <c r="F1292" s="5"/>
      <c r="G1292" s="5"/>
      <c r="H1292" s="5"/>
      <c r="I1292" s="5"/>
      <c r="J1292" s="5"/>
      <c r="K1292" s="5"/>
      <c r="L1292" s="5"/>
      <c r="M1292" s="5"/>
      <c r="N1292" s="130"/>
    </row>
    <row r="1293" spans="1:14" x14ac:dyDescent="0.25">
      <c r="A1293" s="5"/>
      <c r="B1293" s="5"/>
      <c r="C1293" s="5"/>
      <c r="D1293" s="5"/>
      <c r="E1293" s="5"/>
      <c r="F1293" s="5"/>
      <c r="G1293" s="5"/>
      <c r="H1293" s="5"/>
      <c r="I1293" s="5"/>
      <c r="J1293" s="5"/>
      <c r="K1293" s="5"/>
      <c r="L1293" s="5"/>
      <c r="M1293" s="5"/>
      <c r="N1293" s="130"/>
    </row>
    <row r="1294" spans="1:14" x14ac:dyDescent="0.25">
      <c r="A1294" s="5"/>
      <c r="B1294" s="5"/>
      <c r="C1294" s="5"/>
      <c r="D1294" s="5"/>
      <c r="E1294" s="5"/>
      <c r="F1294" s="5"/>
      <c r="G1294" s="5"/>
      <c r="H1294" s="5"/>
      <c r="I1294" s="5"/>
      <c r="J1294" s="5"/>
      <c r="K1294" s="5"/>
      <c r="L1294" s="5"/>
      <c r="M1294" s="5"/>
      <c r="N1294" s="130"/>
    </row>
    <row r="1295" spans="1:14" x14ac:dyDescent="0.25">
      <c r="A1295" s="5"/>
      <c r="B1295" s="5"/>
      <c r="C1295" s="5"/>
      <c r="D1295" s="5"/>
      <c r="E1295" s="5"/>
      <c r="F1295" s="5"/>
      <c r="G1295" s="5"/>
      <c r="H1295" s="5"/>
      <c r="I1295" s="5"/>
      <c r="J1295" s="5"/>
      <c r="K1295" s="5"/>
      <c r="L1295" s="5"/>
      <c r="M1295" s="5"/>
      <c r="N1295" s="130"/>
    </row>
    <row r="1296" spans="1:14" x14ac:dyDescent="0.25">
      <c r="A1296" s="5"/>
      <c r="B1296" s="5"/>
      <c r="C1296" s="5"/>
      <c r="D1296" s="5"/>
      <c r="E1296" s="5"/>
      <c r="F1296" s="5"/>
      <c r="G1296" s="5"/>
      <c r="H1296" s="5"/>
      <c r="I1296" s="5"/>
      <c r="J1296" s="5"/>
      <c r="K1296" s="5"/>
      <c r="L1296" s="5"/>
      <c r="M1296" s="5"/>
      <c r="N1296" s="130"/>
    </row>
    <row r="1297" spans="1:14" x14ac:dyDescent="0.25">
      <c r="A1297" s="5"/>
      <c r="B1297" s="5"/>
      <c r="C1297" s="5"/>
      <c r="D1297" s="5"/>
      <c r="E1297" s="5"/>
      <c r="F1297" s="5"/>
      <c r="G1297" s="5"/>
      <c r="H1297" s="5"/>
      <c r="I1297" s="5"/>
      <c r="J1297" s="5"/>
      <c r="K1297" s="5"/>
      <c r="L1297" s="5"/>
      <c r="M1297" s="5"/>
      <c r="N1297" s="130"/>
    </row>
    <row r="1298" spans="1:14" x14ac:dyDescent="0.25">
      <c r="A1298" s="5"/>
      <c r="B1298" s="5"/>
      <c r="C1298" s="5"/>
      <c r="D1298" s="5"/>
      <c r="E1298" s="5"/>
      <c r="F1298" s="5"/>
      <c r="G1298" s="5"/>
      <c r="H1298" s="5"/>
      <c r="I1298" s="5"/>
      <c r="J1298" s="5"/>
      <c r="K1298" s="5"/>
      <c r="L1298" s="5"/>
      <c r="M1298" s="5"/>
      <c r="N1298" s="130"/>
    </row>
    <row r="1299" spans="1:14" x14ac:dyDescent="0.25">
      <c r="A1299" s="5"/>
      <c r="B1299" s="5"/>
      <c r="C1299" s="5"/>
      <c r="D1299" s="5"/>
      <c r="E1299" s="5"/>
      <c r="F1299" s="5"/>
      <c r="G1299" s="5"/>
      <c r="H1299" s="5"/>
      <c r="I1299" s="5"/>
      <c r="J1299" s="5"/>
      <c r="K1299" s="5"/>
      <c r="L1299" s="5"/>
      <c r="M1299" s="5"/>
      <c r="N1299" s="130"/>
    </row>
    <row r="1300" spans="1:14" x14ac:dyDescent="0.25">
      <c r="A1300" s="5"/>
      <c r="B1300" s="5"/>
      <c r="C1300" s="5"/>
      <c r="D1300" s="5"/>
      <c r="E1300" s="5"/>
      <c r="F1300" s="5"/>
      <c r="G1300" s="5"/>
      <c r="H1300" s="5"/>
      <c r="I1300" s="5"/>
      <c r="J1300" s="5"/>
      <c r="K1300" s="5"/>
      <c r="L1300" s="5"/>
      <c r="M1300" s="5"/>
      <c r="N1300" s="130"/>
    </row>
    <row r="1301" spans="1:14" x14ac:dyDescent="0.25">
      <c r="A1301" s="5"/>
      <c r="B1301" s="5"/>
      <c r="C1301" s="5"/>
      <c r="D1301" s="5"/>
      <c r="E1301" s="5"/>
      <c r="F1301" s="5"/>
      <c r="G1301" s="5"/>
      <c r="H1301" s="5"/>
      <c r="I1301" s="5"/>
      <c r="J1301" s="5"/>
      <c r="K1301" s="5"/>
      <c r="L1301" s="5"/>
      <c r="M1301" s="5"/>
      <c r="N1301" s="130"/>
    </row>
    <row r="1302" spans="1:14" x14ac:dyDescent="0.25">
      <c r="A1302" s="5"/>
      <c r="B1302" s="5"/>
      <c r="C1302" s="5"/>
      <c r="D1302" s="5"/>
      <c r="E1302" s="5"/>
      <c r="F1302" s="5"/>
      <c r="G1302" s="5"/>
      <c r="H1302" s="5"/>
      <c r="I1302" s="5"/>
      <c r="J1302" s="5"/>
      <c r="K1302" s="5"/>
      <c r="L1302" s="5"/>
      <c r="M1302" s="5"/>
      <c r="N1302" s="130"/>
    </row>
    <row r="1303" spans="1:14" x14ac:dyDescent="0.25">
      <c r="A1303" s="5"/>
      <c r="B1303" s="5"/>
      <c r="C1303" s="5"/>
      <c r="D1303" s="5"/>
      <c r="E1303" s="5"/>
      <c r="F1303" s="5"/>
      <c r="G1303" s="5"/>
      <c r="H1303" s="5"/>
      <c r="I1303" s="5"/>
      <c r="J1303" s="5"/>
      <c r="K1303" s="5"/>
      <c r="L1303" s="5"/>
      <c r="M1303" s="5"/>
      <c r="N1303" s="130"/>
    </row>
    <row r="1304" spans="1:14" x14ac:dyDescent="0.25">
      <c r="A1304" s="5"/>
      <c r="B1304" s="5"/>
      <c r="C1304" s="5"/>
      <c r="D1304" s="5"/>
      <c r="E1304" s="5"/>
      <c r="F1304" s="5"/>
      <c r="G1304" s="5"/>
      <c r="H1304" s="5"/>
      <c r="I1304" s="5"/>
      <c r="J1304" s="5"/>
      <c r="K1304" s="5"/>
      <c r="L1304" s="5"/>
      <c r="M1304" s="5"/>
      <c r="N1304" s="130"/>
    </row>
    <row r="1305" spans="1:14" x14ac:dyDescent="0.25">
      <c r="A1305" s="5"/>
      <c r="B1305" s="5"/>
      <c r="C1305" s="5"/>
      <c r="D1305" s="5"/>
      <c r="E1305" s="5"/>
      <c r="F1305" s="5"/>
      <c r="G1305" s="5"/>
      <c r="H1305" s="5"/>
      <c r="I1305" s="5"/>
      <c r="J1305" s="5"/>
      <c r="K1305" s="5"/>
      <c r="L1305" s="5"/>
      <c r="M1305" s="5"/>
      <c r="N1305" s="130"/>
    </row>
    <row r="1306" spans="1:14" x14ac:dyDescent="0.25">
      <c r="A1306" s="5"/>
      <c r="B1306" s="5"/>
      <c r="C1306" s="5"/>
      <c r="D1306" s="5"/>
      <c r="E1306" s="5"/>
      <c r="F1306" s="5"/>
      <c r="G1306" s="5"/>
      <c r="H1306" s="5"/>
      <c r="I1306" s="5"/>
      <c r="J1306" s="5"/>
      <c r="K1306" s="5"/>
      <c r="L1306" s="5"/>
      <c r="M1306" s="5"/>
      <c r="N1306" s="130"/>
    </row>
    <row r="1307" spans="1:14" x14ac:dyDescent="0.25">
      <c r="A1307" s="5"/>
      <c r="B1307" s="5"/>
      <c r="C1307" s="5"/>
      <c r="D1307" s="5"/>
      <c r="E1307" s="5"/>
      <c r="F1307" s="5"/>
      <c r="G1307" s="5"/>
      <c r="H1307" s="5"/>
      <c r="I1307" s="5"/>
      <c r="J1307" s="5"/>
      <c r="K1307" s="5"/>
      <c r="L1307" s="5"/>
      <c r="M1307" s="5"/>
      <c r="N1307" s="130"/>
    </row>
    <row r="1308" spans="1:14" x14ac:dyDescent="0.25">
      <c r="A1308" s="5"/>
      <c r="B1308" s="5"/>
      <c r="C1308" s="5"/>
      <c r="D1308" s="5"/>
      <c r="E1308" s="5"/>
      <c r="F1308" s="5"/>
      <c r="G1308" s="5"/>
      <c r="H1308" s="5"/>
      <c r="I1308" s="5"/>
      <c r="J1308" s="5"/>
      <c r="K1308" s="5"/>
      <c r="L1308" s="5"/>
      <c r="M1308" s="5"/>
      <c r="N1308" s="130"/>
    </row>
    <row r="1309" spans="1:14" x14ac:dyDescent="0.25">
      <c r="A1309" s="5"/>
      <c r="B1309" s="5"/>
      <c r="C1309" s="5"/>
      <c r="D1309" s="5"/>
      <c r="E1309" s="5"/>
      <c r="F1309" s="5"/>
      <c r="G1309" s="5"/>
      <c r="H1309" s="5"/>
      <c r="I1309" s="5"/>
      <c r="J1309" s="5"/>
      <c r="K1309" s="5"/>
      <c r="L1309" s="5"/>
      <c r="M1309" s="5"/>
      <c r="N1309" s="130"/>
    </row>
    <row r="1310" spans="1:14" x14ac:dyDescent="0.25">
      <c r="A1310" s="5"/>
      <c r="B1310" s="5"/>
      <c r="C1310" s="5"/>
      <c r="D1310" s="5"/>
      <c r="E1310" s="5"/>
      <c r="F1310" s="5"/>
      <c r="G1310" s="5"/>
      <c r="H1310" s="5"/>
      <c r="I1310" s="5"/>
      <c r="J1310" s="5"/>
      <c r="K1310" s="5"/>
      <c r="L1310" s="5"/>
      <c r="M1310" s="5"/>
      <c r="N1310" s="130"/>
    </row>
    <row r="1311" spans="1:14" x14ac:dyDescent="0.25">
      <c r="A1311" s="5"/>
      <c r="B1311" s="5"/>
      <c r="C1311" s="5"/>
      <c r="D1311" s="5"/>
      <c r="E1311" s="5"/>
      <c r="F1311" s="5"/>
      <c r="G1311" s="5"/>
      <c r="H1311" s="5"/>
      <c r="I1311" s="5"/>
      <c r="J1311" s="5"/>
      <c r="K1311" s="5"/>
      <c r="L1311" s="5"/>
      <c r="M1311" s="5"/>
      <c r="N1311" s="130"/>
    </row>
    <row r="1312" spans="1:14" x14ac:dyDescent="0.25">
      <c r="A1312" s="5"/>
      <c r="B1312" s="5"/>
      <c r="C1312" s="5"/>
      <c r="D1312" s="5"/>
      <c r="E1312" s="5"/>
      <c r="F1312" s="5"/>
      <c r="G1312" s="5"/>
      <c r="H1312" s="5"/>
      <c r="I1312" s="5"/>
      <c r="J1312" s="5"/>
      <c r="K1312" s="5"/>
      <c r="L1312" s="5"/>
      <c r="M1312" s="5"/>
      <c r="N1312" s="130"/>
    </row>
    <row r="1313" spans="1:14" x14ac:dyDescent="0.25">
      <c r="A1313" s="5"/>
      <c r="B1313" s="5"/>
      <c r="C1313" s="5"/>
      <c r="D1313" s="5"/>
      <c r="E1313" s="5"/>
      <c r="F1313" s="5"/>
      <c r="G1313" s="5"/>
      <c r="H1313" s="5"/>
      <c r="I1313" s="5"/>
      <c r="J1313" s="5"/>
      <c r="K1313" s="5"/>
      <c r="L1313" s="5"/>
      <c r="M1313" s="5"/>
      <c r="N1313" s="130"/>
    </row>
    <row r="1314" spans="1:14" x14ac:dyDescent="0.25">
      <c r="A1314" s="5"/>
      <c r="B1314" s="5"/>
      <c r="C1314" s="5"/>
      <c r="D1314" s="5"/>
      <c r="E1314" s="5"/>
      <c r="F1314" s="5"/>
      <c r="G1314" s="5"/>
      <c r="H1314" s="5"/>
      <c r="I1314" s="5"/>
      <c r="J1314" s="5"/>
      <c r="K1314" s="5"/>
      <c r="L1314" s="5"/>
      <c r="M1314" s="5"/>
      <c r="N1314" s="130"/>
    </row>
    <row r="1315" spans="1:14" x14ac:dyDescent="0.25">
      <c r="A1315" s="5"/>
      <c r="B1315" s="5"/>
      <c r="C1315" s="5"/>
      <c r="D1315" s="5"/>
      <c r="E1315" s="5"/>
      <c r="F1315" s="5"/>
      <c r="G1315" s="5"/>
      <c r="H1315" s="5"/>
      <c r="I1315" s="5"/>
      <c r="J1315" s="5"/>
      <c r="K1315" s="5"/>
      <c r="L1315" s="5"/>
      <c r="M1315" s="5"/>
      <c r="N1315" s="130"/>
    </row>
    <row r="1316" spans="1:14" x14ac:dyDescent="0.25">
      <c r="A1316" s="5"/>
      <c r="B1316" s="5"/>
      <c r="C1316" s="5"/>
      <c r="D1316" s="5"/>
      <c r="E1316" s="5"/>
      <c r="F1316" s="5"/>
      <c r="G1316" s="5"/>
      <c r="H1316" s="5"/>
      <c r="I1316" s="5"/>
      <c r="J1316" s="5"/>
      <c r="K1316" s="5"/>
      <c r="L1316" s="5"/>
      <c r="M1316" s="5"/>
      <c r="N1316" s="130"/>
    </row>
    <row r="1317" spans="1:14" x14ac:dyDescent="0.25">
      <c r="A1317" s="5"/>
      <c r="B1317" s="5"/>
      <c r="C1317" s="5"/>
      <c r="D1317" s="5"/>
      <c r="E1317" s="5"/>
      <c r="F1317" s="5"/>
      <c r="G1317" s="5"/>
      <c r="H1317" s="5"/>
      <c r="I1317" s="5"/>
      <c r="J1317" s="5"/>
      <c r="K1317" s="5"/>
      <c r="L1317" s="5"/>
      <c r="M1317" s="5"/>
      <c r="N1317" s="130"/>
    </row>
    <row r="1318" spans="1:14" x14ac:dyDescent="0.25">
      <c r="A1318" s="5"/>
      <c r="B1318" s="5"/>
      <c r="C1318" s="5"/>
      <c r="D1318" s="5"/>
      <c r="E1318" s="5"/>
      <c r="F1318" s="5"/>
      <c r="G1318" s="5"/>
      <c r="H1318" s="5"/>
      <c r="I1318" s="5"/>
      <c r="J1318" s="5"/>
      <c r="K1318" s="5"/>
      <c r="L1318" s="5"/>
      <c r="M1318" s="5"/>
      <c r="N1318" s="130"/>
    </row>
    <row r="1319" spans="1:14" x14ac:dyDescent="0.25">
      <c r="A1319" s="5"/>
      <c r="B1319" s="5"/>
      <c r="C1319" s="5"/>
      <c r="D1319" s="5"/>
      <c r="E1319" s="5"/>
      <c r="F1319" s="5"/>
      <c r="G1319" s="5"/>
      <c r="H1319" s="5"/>
      <c r="I1319" s="5"/>
      <c r="J1319" s="5"/>
      <c r="K1319" s="5"/>
      <c r="L1319" s="5"/>
      <c r="M1319" s="5"/>
      <c r="N1319" s="130"/>
    </row>
    <row r="1320" spans="1:14" x14ac:dyDescent="0.25">
      <c r="A1320" s="5"/>
      <c r="B1320" s="5"/>
      <c r="C1320" s="5"/>
      <c r="D1320" s="5"/>
      <c r="E1320" s="5"/>
      <c r="F1320" s="5"/>
      <c r="G1320" s="5"/>
      <c r="H1320" s="5"/>
      <c r="I1320" s="5"/>
      <c r="J1320" s="5"/>
      <c r="K1320" s="5"/>
      <c r="L1320" s="5"/>
      <c r="M1320" s="5"/>
      <c r="N1320" s="130"/>
    </row>
    <row r="1321" spans="1:14" x14ac:dyDescent="0.25">
      <c r="A1321" s="5"/>
      <c r="B1321" s="5"/>
      <c r="C1321" s="5"/>
      <c r="D1321" s="5"/>
      <c r="E1321" s="5"/>
      <c r="F1321" s="5"/>
      <c r="G1321" s="5"/>
      <c r="H1321" s="5"/>
      <c r="I1321" s="5"/>
      <c r="J1321" s="5"/>
      <c r="K1321" s="5"/>
      <c r="L1321" s="5"/>
      <c r="M1321" s="5"/>
      <c r="N1321" s="130"/>
    </row>
    <row r="1322" spans="1:14" x14ac:dyDescent="0.25">
      <c r="A1322" s="5"/>
      <c r="B1322" s="5"/>
      <c r="C1322" s="5"/>
      <c r="D1322" s="5"/>
      <c r="E1322" s="5"/>
      <c r="F1322" s="5"/>
      <c r="G1322" s="5"/>
      <c r="H1322" s="5"/>
      <c r="I1322" s="5"/>
      <c r="J1322" s="5"/>
      <c r="K1322" s="5"/>
      <c r="L1322" s="5"/>
      <c r="M1322" s="5"/>
      <c r="N1322" s="130"/>
    </row>
    <row r="1323" spans="1:14" x14ac:dyDescent="0.25">
      <c r="A1323" s="5"/>
      <c r="B1323" s="5"/>
      <c r="C1323" s="5"/>
      <c r="D1323" s="5"/>
      <c r="E1323" s="5"/>
      <c r="F1323" s="5"/>
      <c r="G1323" s="5"/>
      <c r="H1323" s="5"/>
      <c r="I1323" s="5"/>
      <c r="J1323" s="5"/>
      <c r="K1323" s="5"/>
      <c r="L1323" s="5"/>
      <c r="M1323" s="5"/>
      <c r="N1323" s="130"/>
    </row>
    <row r="1324" spans="1:14" x14ac:dyDescent="0.25">
      <c r="A1324" s="5"/>
      <c r="B1324" s="5"/>
      <c r="C1324" s="5"/>
      <c r="D1324" s="5"/>
      <c r="E1324" s="5"/>
      <c r="F1324" s="5"/>
      <c r="G1324" s="5"/>
      <c r="H1324" s="5"/>
      <c r="I1324" s="5"/>
      <c r="J1324" s="5"/>
      <c r="K1324" s="5"/>
      <c r="L1324" s="5"/>
      <c r="M1324" s="5"/>
      <c r="N1324" s="130"/>
    </row>
    <row r="1325" spans="1:14" x14ac:dyDescent="0.25">
      <c r="A1325" s="5"/>
      <c r="B1325" s="5"/>
      <c r="C1325" s="5"/>
      <c r="D1325" s="5"/>
      <c r="E1325" s="5"/>
      <c r="F1325" s="5"/>
      <c r="G1325" s="5"/>
      <c r="H1325" s="5"/>
      <c r="I1325" s="5"/>
      <c r="J1325" s="5"/>
      <c r="K1325" s="5"/>
      <c r="L1325" s="5"/>
      <c r="M1325" s="5"/>
      <c r="N1325" s="130"/>
    </row>
    <row r="1326" spans="1:14" x14ac:dyDescent="0.25">
      <c r="A1326" s="5"/>
      <c r="B1326" s="5"/>
      <c r="C1326" s="5"/>
      <c r="D1326" s="5"/>
      <c r="E1326" s="5"/>
      <c r="F1326" s="5"/>
      <c r="G1326" s="5"/>
      <c r="H1326" s="5"/>
      <c r="I1326" s="5"/>
      <c r="J1326" s="5"/>
      <c r="K1326" s="5"/>
      <c r="L1326" s="5"/>
      <c r="M1326" s="5"/>
      <c r="N1326" s="130"/>
    </row>
    <row r="1327" spans="1:14" x14ac:dyDescent="0.25">
      <c r="A1327" s="5"/>
      <c r="B1327" s="5"/>
      <c r="C1327" s="5"/>
      <c r="D1327" s="5"/>
      <c r="E1327" s="5"/>
      <c r="F1327" s="5"/>
      <c r="G1327" s="5"/>
      <c r="H1327" s="5"/>
      <c r="I1327" s="5"/>
      <c r="J1327" s="5"/>
      <c r="K1327" s="5"/>
      <c r="L1327" s="5"/>
      <c r="M1327" s="5"/>
      <c r="N1327" s="130"/>
    </row>
    <row r="1328" spans="1:14" x14ac:dyDescent="0.25">
      <c r="A1328" s="5"/>
      <c r="B1328" s="5"/>
      <c r="C1328" s="5"/>
      <c r="D1328" s="5"/>
      <c r="E1328" s="5"/>
      <c r="F1328" s="5"/>
      <c r="G1328" s="5"/>
      <c r="H1328" s="5"/>
      <c r="I1328" s="5"/>
      <c r="J1328" s="5"/>
      <c r="K1328" s="5"/>
      <c r="L1328" s="5"/>
      <c r="M1328" s="5"/>
      <c r="N1328" s="130"/>
    </row>
    <row r="1329" spans="1:14" x14ac:dyDescent="0.25">
      <c r="A1329" s="5"/>
      <c r="B1329" s="5"/>
      <c r="C1329" s="5"/>
      <c r="D1329" s="5"/>
      <c r="E1329" s="5"/>
      <c r="F1329" s="5"/>
      <c r="G1329" s="5"/>
      <c r="H1329" s="5"/>
      <c r="I1329" s="5"/>
      <c r="J1329" s="5"/>
      <c r="K1329" s="5"/>
      <c r="L1329" s="5"/>
      <c r="M1329" s="5"/>
      <c r="N1329" s="130"/>
    </row>
    <row r="1330" spans="1:14" x14ac:dyDescent="0.25">
      <c r="A1330" s="5"/>
      <c r="B1330" s="5"/>
      <c r="C1330" s="5"/>
      <c r="D1330" s="5"/>
      <c r="E1330" s="5"/>
      <c r="F1330" s="5"/>
      <c r="G1330" s="5"/>
      <c r="H1330" s="5"/>
      <c r="I1330" s="5"/>
      <c r="J1330" s="5"/>
      <c r="K1330" s="5"/>
      <c r="L1330" s="5"/>
      <c r="M1330" s="5"/>
      <c r="N1330" s="130"/>
    </row>
    <row r="1331" spans="1:14" x14ac:dyDescent="0.25">
      <c r="A1331" s="5"/>
      <c r="B1331" s="5"/>
      <c r="C1331" s="5"/>
      <c r="D1331" s="5"/>
      <c r="E1331" s="5"/>
      <c r="F1331" s="5"/>
      <c r="G1331" s="5"/>
      <c r="H1331" s="5"/>
      <c r="I1331" s="5"/>
      <c r="J1331" s="5"/>
      <c r="K1331" s="5"/>
      <c r="L1331" s="5"/>
      <c r="M1331" s="5"/>
      <c r="N1331" s="130"/>
    </row>
    <row r="1332" spans="1:14" x14ac:dyDescent="0.25">
      <c r="A1332" s="5"/>
      <c r="B1332" s="5"/>
      <c r="C1332" s="5"/>
      <c r="D1332" s="5"/>
      <c r="E1332" s="5"/>
      <c r="F1332" s="5"/>
      <c r="G1332" s="5"/>
      <c r="H1332" s="5"/>
      <c r="I1332" s="5"/>
      <c r="J1332" s="5"/>
      <c r="K1332" s="5"/>
      <c r="L1332" s="5"/>
      <c r="M1332" s="5"/>
      <c r="N1332" s="130"/>
    </row>
    <row r="1333" spans="1:14" x14ac:dyDescent="0.25">
      <c r="A1333" s="5"/>
      <c r="B1333" s="5"/>
      <c r="C1333" s="5"/>
      <c r="D1333" s="5"/>
      <c r="E1333" s="5"/>
      <c r="F1333" s="5"/>
      <c r="G1333" s="5"/>
      <c r="H1333" s="5"/>
      <c r="I1333" s="5"/>
      <c r="J1333" s="5"/>
      <c r="K1333" s="5"/>
      <c r="L1333" s="5"/>
      <c r="M1333" s="5"/>
      <c r="N1333" s="130"/>
    </row>
    <row r="1334" spans="1:14" x14ac:dyDescent="0.25">
      <c r="A1334" s="5"/>
      <c r="B1334" s="5"/>
      <c r="C1334" s="5"/>
      <c r="D1334" s="5"/>
      <c r="E1334" s="5"/>
      <c r="F1334" s="5"/>
      <c r="G1334" s="5"/>
      <c r="H1334" s="5"/>
      <c r="I1334" s="5"/>
      <c r="J1334" s="5"/>
      <c r="K1334" s="5"/>
      <c r="L1334" s="5"/>
      <c r="M1334" s="5"/>
      <c r="N1334" s="130"/>
    </row>
    <row r="1335" spans="1:14" x14ac:dyDescent="0.25">
      <c r="A1335" s="5"/>
      <c r="B1335" s="5"/>
      <c r="C1335" s="5"/>
      <c r="D1335" s="5"/>
      <c r="E1335" s="5"/>
      <c r="F1335" s="5"/>
      <c r="G1335" s="5"/>
      <c r="H1335" s="5"/>
      <c r="I1335" s="5"/>
      <c r="J1335" s="5"/>
      <c r="K1335" s="5"/>
      <c r="L1335" s="5"/>
      <c r="M1335" s="5"/>
      <c r="N1335" s="130"/>
    </row>
    <row r="1336" spans="1:14" x14ac:dyDescent="0.25">
      <c r="A1336" s="5"/>
      <c r="B1336" s="5"/>
      <c r="C1336" s="5"/>
      <c r="D1336" s="5"/>
      <c r="E1336" s="5"/>
      <c r="F1336" s="5"/>
      <c r="G1336" s="5"/>
      <c r="H1336" s="5"/>
      <c r="I1336" s="5"/>
      <c r="J1336" s="5"/>
      <c r="K1336" s="5"/>
      <c r="L1336" s="5"/>
      <c r="M1336" s="5"/>
      <c r="N1336" s="130"/>
    </row>
    <row r="1337" spans="1:14" x14ac:dyDescent="0.25">
      <c r="A1337" s="5"/>
      <c r="B1337" s="5"/>
      <c r="C1337" s="5"/>
      <c r="D1337" s="5"/>
      <c r="E1337" s="5"/>
      <c r="F1337" s="5"/>
      <c r="G1337" s="5"/>
      <c r="H1337" s="5"/>
      <c r="I1337" s="5"/>
      <c r="J1337" s="5"/>
      <c r="K1337" s="5"/>
      <c r="L1337" s="5"/>
      <c r="M1337" s="5"/>
      <c r="N1337" s="130"/>
    </row>
    <row r="1338" spans="1:14" x14ac:dyDescent="0.25">
      <c r="A1338" s="5"/>
      <c r="B1338" s="5"/>
      <c r="C1338" s="5"/>
      <c r="D1338" s="5"/>
      <c r="E1338" s="5"/>
      <c r="F1338" s="5"/>
      <c r="G1338" s="5"/>
      <c r="H1338" s="5"/>
      <c r="I1338" s="5"/>
      <c r="J1338" s="5"/>
      <c r="K1338" s="5"/>
      <c r="L1338" s="5"/>
      <c r="M1338" s="5"/>
      <c r="N1338" s="130"/>
    </row>
    <row r="1339" spans="1:14" x14ac:dyDescent="0.25">
      <c r="A1339" s="5"/>
      <c r="B1339" s="5"/>
      <c r="C1339" s="5"/>
      <c r="D1339" s="5"/>
      <c r="E1339" s="5"/>
      <c r="F1339" s="5"/>
      <c r="G1339" s="5"/>
      <c r="H1339" s="5"/>
      <c r="I1339" s="5"/>
      <c r="J1339" s="5"/>
      <c r="K1339" s="5"/>
      <c r="L1339" s="5"/>
      <c r="M1339" s="5"/>
      <c r="N1339" s="130"/>
    </row>
    <row r="1340" spans="1:14" x14ac:dyDescent="0.25">
      <c r="A1340" s="5"/>
      <c r="B1340" s="5"/>
      <c r="C1340" s="5"/>
      <c r="D1340" s="5"/>
      <c r="E1340" s="5"/>
      <c r="F1340" s="5"/>
      <c r="G1340" s="5"/>
      <c r="H1340" s="5"/>
      <c r="I1340" s="5"/>
      <c r="J1340" s="5"/>
      <c r="K1340" s="5"/>
      <c r="L1340" s="5"/>
      <c r="M1340" s="5"/>
      <c r="N1340" s="130"/>
    </row>
    <row r="1341" spans="1:14" x14ac:dyDescent="0.25">
      <c r="A1341" s="5"/>
      <c r="B1341" s="5"/>
      <c r="C1341" s="5"/>
      <c r="D1341" s="5"/>
      <c r="E1341" s="5"/>
      <c r="F1341" s="5"/>
      <c r="G1341" s="5"/>
      <c r="H1341" s="5"/>
      <c r="I1341" s="5"/>
      <c r="J1341" s="5"/>
      <c r="K1341" s="5"/>
      <c r="L1341" s="5"/>
      <c r="M1341" s="5"/>
      <c r="N1341" s="130"/>
    </row>
    <row r="1342" spans="1:14" x14ac:dyDescent="0.25">
      <c r="A1342" s="5"/>
      <c r="B1342" s="5"/>
      <c r="C1342" s="5"/>
      <c r="D1342" s="5"/>
      <c r="E1342" s="5"/>
      <c r="F1342" s="5"/>
      <c r="G1342" s="5"/>
      <c r="H1342" s="5"/>
      <c r="I1342" s="5"/>
      <c r="J1342" s="5"/>
      <c r="K1342" s="5"/>
      <c r="L1342" s="5"/>
      <c r="M1342" s="5"/>
      <c r="N1342" s="130"/>
    </row>
    <row r="1343" spans="1:14" x14ac:dyDescent="0.25">
      <c r="A1343" s="5"/>
      <c r="B1343" s="5"/>
      <c r="C1343" s="5"/>
      <c r="D1343" s="5"/>
      <c r="E1343" s="5"/>
      <c r="F1343" s="5"/>
      <c r="G1343" s="5"/>
      <c r="H1343" s="5"/>
      <c r="I1343" s="5"/>
      <c r="J1343" s="5"/>
      <c r="K1343" s="5"/>
      <c r="L1343" s="5"/>
      <c r="M1343" s="5"/>
      <c r="N1343" s="130"/>
    </row>
    <row r="1344" spans="1:14" x14ac:dyDescent="0.25">
      <c r="A1344" s="5"/>
      <c r="B1344" s="5"/>
      <c r="C1344" s="5"/>
      <c r="D1344" s="5"/>
      <c r="E1344" s="5"/>
      <c r="F1344" s="5"/>
      <c r="G1344" s="5"/>
      <c r="H1344" s="5"/>
      <c r="I1344" s="5"/>
      <c r="J1344" s="5"/>
      <c r="K1344" s="5"/>
      <c r="L1344" s="5"/>
      <c r="M1344" s="5"/>
      <c r="N1344" s="130"/>
    </row>
    <row r="1345" spans="1:14" x14ac:dyDescent="0.25">
      <c r="A1345" s="5"/>
      <c r="B1345" s="5"/>
      <c r="C1345" s="5"/>
      <c r="D1345" s="5"/>
      <c r="E1345" s="5"/>
      <c r="F1345" s="5"/>
      <c r="G1345" s="5"/>
      <c r="H1345" s="5"/>
      <c r="I1345" s="5"/>
      <c r="J1345" s="5"/>
      <c r="K1345" s="5"/>
      <c r="L1345" s="5"/>
      <c r="M1345" s="5"/>
      <c r="N1345" s="130"/>
    </row>
    <row r="1346" spans="1:14" x14ac:dyDescent="0.25">
      <c r="A1346" s="5"/>
      <c r="B1346" s="5"/>
      <c r="C1346" s="5"/>
      <c r="D1346" s="5"/>
      <c r="E1346" s="5"/>
      <c r="F1346" s="5"/>
      <c r="G1346" s="5"/>
      <c r="H1346" s="5"/>
      <c r="I1346" s="5"/>
      <c r="J1346" s="5"/>
      <c r="K1346" s="5"/>
      <c r="L1346" s="5"/>
      <c r="M1346" s="5"/>
      <c r="N1346" s="130"/>
    </row>
    <row r="1347" spans="1:14" x14ac:dyDescent="0.25">
      <c r="A1347" s="5"/>
      <c r="B1347" s="5"/>
      <c r="C1347" s="5"/>
      <c r="D1347" s="5"/>
      <c r="E1347" s="5"/>
      <c r="F1347" s="5"/>
      <c r="G1347" s="5"/>
      <c r="H1347" s="5"/>
      <c r="I1347" s="5"/>
      <c r="J1347" s="5"/>
      <c r="K1347" s="5"/>
      <c r="L1347" s="5"/>
      <c r="M1347" s="5"/>
      <c r="N1347" s="130"/>
    </row>
    <row r="1348" spans="1:14" x14ac:dyDescent="0.25">
      <c r="A1348" s="5"/>
      <c r="B1348" s="5"/>
      <c r="C1348" s="5"/>
      <c r="D1348" s="5"/>
      <c r="E1348" s="5"/>
      <c r="F1348" s="5"/>
      <c r="G1348" s="5"/>
      <c r="H1348" s="5"/>
      <c r="I1348" s="5"/>
      <c r="J1348" s="5"/>
      <c r="K1348" s="5"/>
      <c r="L1348" s="5"/>
      <c r="M1348" s="5"/>
      <c r="N1348" s="130"/>
    </row>
    <row r="1349" spans="1:14" x14ac:dyDescent="0.25">
      <c r="A1349" s="5"/>
      <c r="B1349" s="5"/>
      <c r="C1349" s="5"/>
      <c r="D1349" s="5"/>
      <c r="E1349" s="5"/>
      <c r="F1349" s="5"/>
      <c r="G1349" s="5"/>
      <c r="H1349" s="5"/>
      <c r="I1349" s="5"/>
      <c r="J1349" s="5"/>
      <c r="K1349" s="5"/>
      <c r="L1349" s="5"/>
      <c r="M1349" s="5"/>
      <c r="N1349" s="130"/>
    </row>
    <row r="1350" spans="1:14" x14ac:dyDescent="0.25">
      <c r="A1350" s="5"/>
      <c r="B1350" s="5"/>
      <c r="C1350" s="5"/>
      <c r="D1350" s="5"/>
      <c r="E1350" s="5"/>
      <c r="F1350" s="5"/>
      <c r="G1350" s="5"/>
      <c r="H1350" s="5"/>
      <c r="I1350" s="5"/>
      <c r="J1350" s="5"/>
      <c r="K1350" s="5"/>
      <c r="L1350" s="5"/>
      <c r="M1350" s="5"/>
      <c r="N1350" s="130"/>
    </row>
    <row r="1351" spans="1:14" x14ac:dyDescent="0.25">
      <c r="A1351" s="5"/>
      <c r="B1351" s="5"/>
      <c r="C1351" s="5"/>
      <c r="D1351" s="5"/>
      <c r="E1351" s="5"/>
      <c r="F1351" s="5"/>
      <c r="G1351" s="5"/>
      <c r="H1351" s="5"/>
      <c r="I1351" s="5"/>
      <c r="J1351" s="5"/>
      <c r="K1351" s="5"/>
      <c r="L1351" s="5"/>
      <c r="M1351" s="5"/>
      <c r="N1351" s="130"/>
    </row>
    <row r="1352" spans="1:14" x14ac:dyDescent="0.25">
      <c r="A1352" s="5"/>
      <c r="B1352" s="5"/>
      <c r="C1352" s="5"/>
      <c r="D1352" s="5"/>
      <c r="E1352" s="5"/>
      <c r="F1352" s="5"/>
      <c r="G1352" s="5"/>
      <c r="H1352" s="5"/>
      <c r="I1352" s="5"/>
      <c r="J1352" s="5"/>
      <c r="K1352" s="5"/>
      <c r="L1352" s="5"/>
      <c r="M1352" s="5"/>
      <c r="N1352" s="130"/>
    </row>
    <row r="1353" spans="1:14" x14ac:dyDescent="0.25">
      <c r="A1353" s="5"/>
      <c r="B1353" s="5"/>
      <c r="C1353" s="5"/>
      <c r="D1353" s="5"/>
      <c r="E1353" s="5"/>
      <c r="F1353" s="5"/>
      <c r="G1353" s="5"/>
      <c r="H1353" s="5"/>
      <c r="I1353" s="5"/>
      <c r="J1353" s="5"/>
      <c r="K1353" s="5"/>
      <c r="L1353" s="5"/>
      <c r="M1353" s="5"/>
      <c r="N1353" s="130"/>
    </row>
    <row r="1354" spans="1:14" x14ac:dyDescent="0.25">
      <c r="A1354" s="5"/>
      <c r="B1354" s="5"/>
      <c r="C1354" s="5"/>
      <c r="D1354" s="5"/>
      <c r="E1354" s="5"/>
      <c r="F1354" s="5"/>
      <c r="G1354" s="5"/>
      <c r="H1354" s="5"/>
      <c r="I1354" s="5"/>
      <c r="J1354" s="5"/>
      <c r="K1354" s="5"/>
      <c r="L1354" s="5"/>
      <c r="M1354" s="5"/>
      <c r="N1354" s="130"/>
    </row>
    <row r="1355" spans="1:14" x14ac:dyDescent="0.25">
      <c r="A1355" s="5"/>
      <c r="B1355" s="5"/>
      <c r="C1355" s="5"/>
      <c r="D1355" s="5"/>
      <c r="E1355" s="5"/>
      <c r="F1355" s="5"/>
      <c r="G1355" s="5"/>
      <c r="H1355" s="5"/>
      <c r="I1355" s="5"/>
      <c r="J1355" s="5"/>
      <c r="K1355" s="5"/>
      <c r="L1355" s="5"/>
      <c r="M1355" s="5"/>
      <c r="N1355" s="130"/>
    </row>
    <row r="1356" spans="1:14" x14ac:dyDescent="0.25">
      <c r="A1356" s="5"/>
      <c r="B1356" s="5"/>
      <c r="C1356" s="5"/>
      <c r="D1356" s="5"/>
      <c r="E1356" s="5"/>
      <c r="F1356" s="5"/>
      <c r="G1356" s="5"/>
      <c r="H1356" s="5"/>
      <c r="I1356" s="5"/>
      <c r="J1356" s="5"/>
      <c r="K1356" s="5"/>
      <c r="L1356" s="5"/>
      <c r="M1356" s="5"/>
      <c r="N1356" s="130"/>
    </row>
    <row r="1357" spans="1:14" x14ac:dyDescent="0.25">
      <c r="A1357" s="5"/>
      <c r="B1357" s="5"/>
      <c r="C1357" s="5"/>
      <c r="D1357" s="5"/>
      <c r="E1357" s="5"/>
      <c r="F1357" s="5"/>
      <c r="G1357" s="5"/>
      <c r="H1357" s="5"/>
      <c r="I1357" s="5"/>
      <c r="J1357" s="5"/>
      <c r="K1357" s="5"/>
      <c r="L1357" s="5"/>
      <c r="M1357" s="5"/>
      <c r="N1357" s="130"/>
    </row>
    <row r="1358" spans="1:14" x14ac:dyDescent="0.25">
      <c r="A1358" s="5"/>
      <c r="B1358" s="5"/>
      <c r="C1358" s="5"/>
      <c r="D1358" s="5"/>
      <c r="E1358" s="5"/>
      <c r="F1358" s="5"/>
      <c r="G1358" s="5"/>
      <c r="H1358" s="5"/>
      <c r="I1358" s="5"/>
      <c r="J1358" s="5"/>
      <c r="K1358" s="5"/>
      <c r="L1358" s="5"/>
      <c r="M1358" s="5"/>
      <c r="N1358" s="130"/>
    </row>
    <row r="1359" spans="1:14" x14ac:dyDescent="0.25">
      <c r="A1359" s="5"/>
      <c r="B1359" s="5"/>
      <c r="C1359" s="5"/>
      <c r="D1359" s="5"/>
      <c r="E1359" s="5"/>
      <c r="F1359" s="5"/>
      <c r="G1359" s="5"/>
      <c r="H1359" s="5"/>
      <c r="I1359" s="5"/>
      <c r="J1359" s="5"/>
      <c r="K1359" s="5"/>
      <c r="L1359" s="5"/>
      <c r="M1359" s="5"/>
      <c r="N1359" s="130"/>
    </row>
    <row r="1360" spans="1:14" x14ac:dyDescent="0.25">
      <c r="A1360" s="5"/>
      <c r="B1360" s="5"/>
      <c r="C1360" s="5"/>
      <c r="D1360" s="5"/>
      <c r="E1360" s="5"/>
      <c r="F1360" s="5"/>
      <c r="G1360" s="5"/>
      <c r="H1360" s="5"/>
      <c r="I1360" s="5"/>
      <c r="J1360" s="5"/>
      <c r="K1360" s="5"/>
      <c r="L1360" s="5"/>
      <c r="M1360" s="5"/>
      <c r="N1360" s="130"/>
    </row>
    <row r="1361" spans="1:14" x14ac:dyDescent="0.25">
      <c r="A1361" s="5"/>
      <c r="B1361" s="5"/>
      <c r="C1361" s="5"/>
      <c r="D1361" s="5"/>
      <c r="E1361" s="5"/>
      <c r="F1361" s="5"/>
      <c r="G1361" s="5"/>
      <c r="H1361" s="5"/>
      <c r="I1361" s="5"/>
      <c r="J1361" s="5"/>
      <c r="K1361" s="5"/>
      <c r="L1361" s="5"/>
      <c r="M1361" s="5"/>
      <c r="N1361" s="130"/>
    </row>
    <row r="1362" spans="1:14" x14ac:dyDescent="0.25">
      <c r="A1362" s="5"/>
      <c r="B1362" s="5"/>
      <c r="C1362" s="5"/>
      <c r="D1362" s="5"/>
      <c r="E1362" s="5"/>
      <c r="F1362" s="5"/>
      <c r="G1362" s="5"/>
      <c r="H1362" s="5"/>
      <c r="I1362" s="5"/>
      <c r="J1362" s="5"/>
      <c r="K1362" s="5"/>
      <c r="L1362" s="5"/>
      <c r="M1362" s="5"/>
      <c r="N1362" s="130"/>
    </row>
    <row r="1363" spans="1:14" x14ac:dyDescent="0.25">
      <c r="A1363" s="5"/>
      <c r="B1363" s="5"/>
      <c r="C1363" s="5"/>
      <c r="D1363" s="5"/>
      <c r="E1363" s="5"/>
      <c r="F1363" s="5"/>
      <c r="G1363" s="5"/>
      <c r="H1363" s="5"/>
      <c r="I1363" s="5"/>
      <c r="J1363" s="5"/>
      <c r="K1363" s="5"/>
      <c r="L1363" s="5"/>
      <c r="M1363" s="5"/>
      <c r="N1363" s="130"/>
    </row>
    <row r="1364" spans="1:14" x14ac:dyDescent="0.25">
      <c r="A1364" s="5"/>
      <c r="B1364" s="5"/>
      <c r="C1364" s="5"/>
      <c r="D1364" s="5"/>
      <c r="E1364" s="5"/>
      <c r="F1364" s="5"/>
      <c r="G1364" s="5"/>
      <c r="H1364" s="5"/>
      <c r="I1364" s="5"/>
      <c r="J1364" s="5"/>
      <c r="K1364" s="5"/>
      <c r="L1364" s="5"/>
      <c r="M1364" s="5"/>
      <c r="N1364" s="130"/>
    </row>
    <row r="1365" spans="1:14" x14ac:dyDescent="0.25">
      <c r="A1365" s="5"/>
      <c r="B1365" s="5"/>
      <c r="C1365" s="5"/>
      <c r="D1365" s="5"/>
      <c r="E1365" s="5"/>
      <c r="F1365" s="5"/>
      <c r="G1365" s="5"/>
      <c r="H1365" s="5"/>
      <c r="I1365" s="5"/>
      <c r="J1365" s="5"/>
      <c r="K1365" s="5"/>
      <c r="L1365" s="5"/>
      <c r="M1365" s="5"/>
      <c r="N1365" s="130"/>
    </row>
    <row r="1366" spans="1:14" x14ac:dyDescent="0.25">
      <c r="A1366" s="5"/>
      <c r="B1366" s="5"/>
      <c r="C1366" s="5"/>
      <c r="D1366" s="5"/>
      <c r="E1366" s="5"/>
      <c r="F1366" s="5"/>
      <c r="G1366" s="5"/>
      <c r="H1366" s="5"/>
      <c r="I1366" s="5"/>
      <c r="J1366" s="5"/>
      <c r="K1366" s="5"/>
      <c r="L1366" s="5"/>
      <c r="M1366" s="5"/>
      <c r="N1366" s="130"/>
    </row>
    <row r="1367" spans="1:14" x14ac:dyDescent="0.25">
      <c r="A1367" s="5"/>
      <c r="B1367" s="5"/>
      <c r="C1367" s="5"/>
      <c r="D1367" s="5"/>
      <c r="E1367" s="5"/>
      <c r="F1367" s="5"/>
      <c r="G1367" s="5"/>
      <c r="H1367" s="5"/>
      <c r="I1367" s="5"/>
      <c r="J1367" s="5"/>
      <c r="K1367" s="5"/>
      <c r="L1367" s="5"/>
      <c r="M1367" s="5"/>
      <c r="N1367" s="130"/>
    </row>
    <row r="1368" spans="1:14" x14ac:dyDescent="0.25">
      <c r="A1368" s="5"/>
      <c r="B1368" s="5"/>
      <c r="C1368" s="5"/>
      <c r="D1368" s="5"/>
      <c r="E1368" s="5"/>
      <c r="F1368" s="5"/>
      <c r="G1368" s="5"/>
      <c r="H1368" s="5"/>
      <c r="I1368" s="5"/>
      <c r="J1368" s="5"/>
      <c r="K1368" s="5"/>
      <c r="L1368" s="5"/>
      <c r="M1368" s="5"/>
      <c r="N1368" s="130"/>
    </row>
    <row r="1369" spans="1:14" x14ac:dyDescent="0.25">
      <c r="A1369" s="5"/>
      <c r="B1369" s="5"/>
      <c r="C1369" s="5"/>
      <c r="D1369" s="5"/>
      <c r="E1369" s="5"/>
      <c r="F1369" s="5"/>
      <c r="G1369" s="5"/>
      <c r="H1369" s="5"/>
      <c r="I1369" s="5"/>
      <c r="J1369" s="5"/>
      <c r="K1369" s="5"/>
      <c r="L1369" s="5"/>
      <c r="M1369" s="5"/>
      <c r="N1369" s="130"/>
    </row>
    <row r="1370" spans="1:14" x14ac:dyDescent="0.25">
      <c r="A1370" s="5"/>
      <c r="B1370" s="5"/>
      <c r="C1370" s="5"/>
      <c r="D1370" s="5"/>
      <c r="E1370" s="5"/>
      <c r="F1370" s="5"/>
      <c r="G1370" s="5"/>
      <c r="H1370" s="5"/>
      <c r="I1370" s="5"/>
      <c r="J1370" s="5"/>
      <c r="K1370" s="5"/>
      <c r="L1370" s="5"/>
      <c r="M1370" s="5"/>
      <c r="N1370" s="130"/>
    </row>
    <row r="1371" spans="1:14" x14ac:dyDescent="0.25">
      <c r="A1371" s="5"/>
      <c r="B1371" s="5"/>
      <c r="C1371" s="5"/>
      <c r="D1371" s="5"/>
      <c r="E1371" s="5"/>
      <c r="F1371" s="5"/>
      <c r="G1371" s="5"/>
      <c r="H1371" s="5"/>
      <c r="I1371" s="5"/>
      <c r="J1371" s="5"/>
      <c r="K1371" s="5"/>
      <c r="L1371" s="5"/>
      <c r="M1371" s="5"/>
      <c r="N1371" s="130"/>
    </row>
    <row r="1372" spans="1:14" x14ac:dyDescent="0.25">
      <c r="A1372" s="5"/>
      <c r="B1372" s="5"/>
      <c r="C1372" s="5"/>
      <c r="D1372" s="5"/>
      <c r="E1372" s="5"/>
      <c r="F1372" s="5"/>
      <c r="G1372" s="5"/>
      <c r="H1372" s="5"/>
      <c r="I1372" s="5"/>
      <c r="J1372" s="5"/>
      <c r="K1372" s="5"/>
      <c r="L1372" s="5"/>
      <c r="M1372" s="5"/>
      <c r="N1372" s="130"/>
    </row>
    <row r="1373" spans="1:14" x14ac:dyDescent="0.25">
      <c r="A1373" s="5"/>
      <c r="B1373" s="5"/>
      <c r="C1373" s="5"/>
      <c r="D1373" s="5"/>
      <c r="E1373" s="5"/>
      <c r="F1373" s="5"/>
      <c r="G1373" s="5"/>
      <c r="H1373" s="5"/>
      <c r="I1373" s="5"/>
      <c r="J1373" s="5"/>
      <c r="K1373" s="5"/>
      <c r="L1373" s="5"/>
      <c r="M1373" s="5"/>
      <c r="N1373" s="130"/>
    </row>
    <row r="1374" spans="1:14" x14ac:dyDescent="0.25">
      <c r="A1374" s="5"/>
      <c r="B1374" s="5"/>
      <c r="C1374" s="5"/>
      <c r="D1374" s="5"/>
      <c r="E1374" s="5"/>
      <c r="F1374" s="5"/>
      <c r="G1374" s="5"/>
      <c r="H1374" s="5"/>
      <c r="I1374" s="5"/>
      <c r="J1374" s="5"/>
      <c r="K1374" s="5"/>
      <c r="L1374" s="5"/>
      <c r="M1374" s="5"/>
      <c r="N1374" s="130"/>
    </row>
    <row r="1375" spans="1:14" x14ac:dyDescent="0.25">
      <c r="A1375" s="5"/>
      <c r="B1375" s="5"/>
      <c r="C1375" s="5"/>
      <c r="D1375" s="5"/>
      <c r="E1375" s="5"/>
      <c r="F1375" s="5"/>
      <c r="G1375" s="5"/>
      <c r="H1375" s="5"/>
      <c r="I1375" s="5"/>
      <c r="J1375" s="5"/>
      <c r="K1375" s="5"/>
      <c r="L1375" s="5"/>
      <c r="M1375" s="5"/>
      <c r="N1375" s="130"/>
    </row>
    <row r="1376" spans="1:14" x14ac:dyDescent="0.25">
      <c r="A1376" s="5"/>
      <c r="B1376" s="5"/>
      <c r="C1376" s="5"/>
      <c r="D1376" s="5"/>
      <c r="E1376" s="5"/>
      <c r="F1376" s="5"/>
      <c r="G1376" s="5"/>
      <c r="H1376" s="5"/>
      <c r="I1376" s="5"/>
      <c r="J1376" s="5"/>
      <c r="K1376" s="5"/>
      <c r="L1376" s="5"/>
      <c r="M1376" s="5"/>
      <c r="N1376" s="130"/>
    </row>
    <row r="1377" spans="1:14" x14ac:dyDescent="0.25">
      <c r="A1377" s="5"/>
      <c r="B1377" s="5"/>
      <c r="C1377" s="5"/>
      <c r="D1377" s="5"/>
      <c r="E1377" s="5"/>
      <c r="F1377" s="5"/>
      <c r="G1377" s="5"/>
      <c r="H1377" s="5"/>
      <c r="I1377" s="5"/>
      <c r="J1377" s="5"/>
      <c r="K1377" s="5"/>
      <c r="L1377" s="5"/>
      <c r="M1377" s="5"/>
      <c r="N1377" s="130"/>
    </row>
    <row r="1378" spans="1:14" x14ac:dyDescent="0.25">
      <c r="A1378" s="5"/>
      <c r="B1378" s="5"/>
      <c r="C1378" s="5"/>
      <c r="D1378" s="5"/>
      <c r="E1378" s="5"/>
      <c r="F1378" s="5"/>
      <c r="G1378" s="5"/>
      <c r="H1378" s="5"/>
      <c r="I1378" s="5"/>
      <c r="J1378" s="5"/>
      <c r="K1378" s="5"/>
      <c r="L1378" s="5"/>
      <c r="M1378" s="5"/>
      <c r="N1378" s="130"/>
    </row>
    <row r="1379" spans="1:14" x14ac:dyDescent="0.25">
      <c r="A1379" s="5"/>
      <c r="B1379" s="5"/>
      <c r="C1379" s="5"/>
      <c r="D1379" s="5"/>
      <c r="E1379" s="5"/>
      <c r="F1379" s="5"/>
      <c r="G1379" s="5"/>
      <c r="H1379" s="5"/>
      <c r="I1379" s="5"/>
      <c r="J1379" s="5"/>
      <c r="K1379" s="5"/>
      <c r="L1379" s="5"/>
      <c r="M1379" s="5"/>
      <c r="N1379" s="130"/>
    </row>
    <row r="1380" spans="1:14" x14ac:dyDescent="0.25">
      <c r="A1380" s="5"/>
      <c r="B1380" s="5"/>
      <c r="C1380" s="5"/>
      <c r="D1380" s="5"/>
      <c r="E1380" s="5"/>
      <c r="F1380" s="5"/>
      <c r="G1380" s="5"/>
      <c r="H1380" s="5"/>
      <c r="I1380" s="5"/>
      <c r="J1380" s="5"/>
      <c r="K1380" s="5"/>
      <c r="L1380" s="5"/>
      <c r="M1380" s="5"/>
      <c r="N1380" s="130"/>
    </row>
    <row r="1381" spans="1:14" x14ac:dyDescent="0.25">
      <c r="A1381" s="5"/>
      <c r="B1381" s="5"/>
      <c r="C1381" s="5"/>
      <c r="D1381" s="5"/>
      <c r="E1381" s="5"/>
      <c r="F1381" s="5"/>
      <c r="G1381" s="5"/>
      <c r="H1381" s="5"/>
      <c r="I1381" s="5"/>
      <c r="J1381" s="5"/>
      <c r="K1381" s="5"/>
      <c r="L1381" s="5"/>
      <c r="M1381" s="5"/>
      <c r="N1381" s="130"/>
    </row>
    <row r="1382" spans="1:14" x14ac:dyDescent="0.25">
      <c r="A1382" s="5"/>
      <c r="B1382" s="5"/>
      <c r="C1382" s="5"/>
      <c r="D1382" s="5"/>
      <c r="E1382" s="5"/>
      <c r="F1382" s="5"/>
      <c r="G1382" s="5"/>
      <c r="H1382" s="5"/>
      <c r="I1382" s="5"/>
      <c r="J1382" s="5"/>
      <c r="K1382" s="5"/>
      <c r="L1382" s="5"/>
      <c r="M1382" s="5"/>
      <c r="N1382" s="130"/>
    </row>
    <row r="1383" spans="1:14" x14ac:dyDescent="0.25">
      <c r="A1383" s="5"/>
      <c r="B1383" s="5"/>
      <c r="C1383" s="5"/>
      <c r="D1383" s="5"/>
      <c r="E1383" s="5"/>
      <c r="F1383" s="5"/>
      <c r="G1383" s="5"/>
      <c r="H1383" s="5"/>
      <c r="I1383" s="5"/>
      <c r="J1383" s="5"/>
      <c r="K1383" s="5"/>
      <c r="L1383" s="5"/>
      <c r="M1383" s="5"/>
      <c r="N1383" s="130"/>
    </row>
    <row r="1384" spans="1:14" x14ac:dyDescent="0.25">
      <c r="A1384" s="5"/>
      <c r="B1384" s="5"/>
      <c r="C1384" s="5"/>
      <c r="D1384" s="5"/>
      <c r="E1384" s="5"/>
      <c r="F1384" s="5"/>
      <c r="G1384" s="5"/>
      <c r="H1384" s="5"/>
      <c r="I1384" s="5"/>
      <c r="J1384" s="5"/>
      <c r="K1384" s="5"/>
      <c r="L1384" s="5"/>
      <c r="M1384" s="5"/>
      <c r="N1384" s="130"/>
    </row>
    <row r="1385" spans="1:14" x14ac:dyDescent="0.25">
      <c r="A1385" s="5"/>
      <c r="B1385" s="5"/>
      <c r="C1385" s="5"/>
      <c r="D1385" s="5"/>
      <c r="E1385" s="5"/>
      <c r="F1385" s="5"/>
      <c r="G1385" s="5"/>
      <c r="H1385" s="5"/>
      <c r="I1385" s="5"/>
      <c r="J1385" s="5"/>
      <c r="K1385" s="5"/>
      <c r="L1385" s="5"/>
      <c r="M1385" s="5"/>
      <c r="N1385" s="130"/>
    </row>
    <row r="1386" spans="1:14" x14ac:dyDescent="0.25">
      <c r="A1386" s="5"/>
      <c r="B1386" s="5"/>
      <c r="C1386" s="5"/>
      <c r="D1386" s="5"/>
      <c r="E1386" s="5"/>
      <c r="F1386" s="5"/>
      <c r="G1386" s="5"/>
      <c r="H1386" s="5"/>
      <c r="I1386" s="5"/>
      <c r="J1386" s="5"/>
      <c r="K1386" s="5"/>
      <c r="L1386" s="5"/>
      <c r="M1386" s="5"/>
      <c r="N1386" s="130"/>
    </row>
    <row r="1387" spans="1:14" x14ac:dyDescent="0.25">
      <c r="A1387" s="5"/>
      <c r="B1387" s="5"/>
      <c r="C1387" s="5"/>
      <c r="D1387" s="5"/>
      <c r="E1387" s="5"/>
      <c r="F1387" s="5"/>
      <c r="G1387" s="5"/>
      <c r="H1387" s="5"/>
      <c r="I1387" s="5"/>
      <c r="J1387" s="5"/>
      <c r="K1387" s="5"/>
      <c r="L1387" s="5"/>
      <c r="M1387" s="5"/>
      <c r="N1387" s="130"/>
    </row>
    <row r="1388" spans="1:14" x14ac:dyDescent="0.25">
      <c r="A1388" s="5"/>
      <c r="B1388" s="5"/>
      <c r="C1388" s="5"/>
      <c r="D1388" s="5"/>
      <c r="E1388" s="5"/>
      <c r="F1388" s="5"/>
      <c r="G1388" s="5"/>
      <c r="H1388" s="5"/>
      <c r="I1388" s="5"/>
      <c r="J1388" s="5"/>
      <c r="K1388" s="5"/>
      <c r="L1388" s="5"/>
      <c r="M1388" s="5"/>
      <c r="N1388" s="130"/>
    </row>
    <row r="1389" spans="1:14" x14ac:dyDescent="0.25">
      <c r="A1389" s="5"/>
      <c r="B1389" s="5"/>
      <c r="C1389" s="5"/>
      <c r="D1389" s="5"/>
      <c r="E1389" s="5"/>
      <c r="F1389" s="5"/>
      <c r="G1389" s="5"/>
      <c r="H1389" s="5"/>
      <c r="I1389" s="5"/>
      <c r="J1389" s="5"/>
      <c r="K1389" s="5"/>
      <c r="L1389" s="5"/>
      <c r="M1389" s="5"/>
      <c r="N1389" s="130"/>
    </row>
    <row r="1390" spans="1:14" x14ac:dyDescent="0.25">
      <c r="A1390" s="5"/>
      <c r="B1390" s="5"/>
      <c r="C1390" s="5"/>
      <c r="D1390" s="5"/>
      <c r="E1390" s="5"/>
      <c r="F1390" s="5"/>
      <c r="G1390" s="5"/>
      <c r="H1390" s="5"/>
      <c r="I1390" s="5"/>
      <c r="J1390" s="5"/>
      <c r="K1390" s="5"/>
      <c r="L1390" s="5"/>
      <c r="M1390" s="5"/>
      <c r="N1390" s="130"/>
    </row>
    <row r="1391" spans="1:14" x14ac:dyDescent="0.25">
      <c r="A1391" s="5"/>
      <c r="B1391" s="5"/>
      <c r="C1391" s="5"/>
      <c r="D1391" s="5"/>
      <c r="E1391" s="5"/>
      <c r="F1391" s="5"/>
      <c r="G1391" s="5"/>
      <c r="H1391" s="5"/>
      <c r="I1391" s="5"/>
      <c r="J1391" s="5"/>
      <c r="K1391" s="5"/>
      <c r="L1391" s="5"/>
      <c r="M1391" s="5"/>
      <c r="N1391" s="130"/>
    </row>
    <row r="1392" spans="1:14" x14ac:dyDescent="0.25">
      <c r="A1392" s="5"/>
      <c r="B1392" s="5"/>
      <c r="C1392" s="5"/>
      <c r="D1392" s="5"/>
      <c r="E1392" s="5"/>
      <c r="F1392" s="5"/>
      <c r="G1392" s="5"/>
      <c r="H1392" s="5"/>
      <c r="I1392" s="5"/>
      <c r="J1392" s="5"/>
      <c r="K1392" s="5"/>
      <c r="L1392" s="5"/>
      <c r="M1392" s="5"/>
      <c r="N1392" s="130"/>
    </row>
    <row r="1393" spans="1:14" x14ac:dyDescent="0.25">
      <c r="A1393" s="5"/>
      <c r="B1393" s="5"/>
      <c r="C1393" s="5"/>
      <c r="D1393" s="5"/>
      <c r="E1393" s="5"/>
      <c r="F1393" s="5"/>
      <c r="G1393" s="5"/>
      <c r="H1393" s="5"/>
      <c r="I1393" s="5"/>
      <c r="J1393" s="5"/>
      <c r="K1393" s="5"/>
      <c r="L1393" s="5"/>
      <c r="M1393" s="5"/>
      <c r="N1393" s="130"/>
    </row>
    <row r="1394" spans="1:14" x14ac:dyDescent="0.25">
      <c r="A1394" s="5"/>
      <c r="B1394" s="5"/>
      <c r="C1394" s="5"/>
      <c r="D1394" s="5"/>
      <c r="E1394" s="5"/>
      <c r="F1394" s="5"/>
      <c r="G1394" s="5"/>
      <c r="H1394" s="5"/>
      <c r="I1394" s="5"/>
      <c r="J1394" s="5"/>
      <c r="K1394" s="5"/>
      <c r="L1394" s="5"/>
      <c r="M1394" s="5"/>
      <c r="N1394" s="130"/>
    </row>
    <row r="1395" spans="1:14" x14ac:dyDescent="0.25">
      <c r="A1395" s="5"/>
      <c r="B1395" s="5"/>
      <c r="C1395" s="5"/>
      <c r="D1395" s="5"/>
      <c r="E1395" s="5"/>
      <c r="F1395" s="5"/>
      <c r="G1395" s="5"/>
      <c r="H1395" s="5"/>
      <c r="I1395" s="5"/>
      <c r="J1395" s="5"/>
      <c r="K1395" s="5"/>
      <c r="L1395" s="5"/>
      <c r="M1395" s="5"/>
      <c r="N1395" s="130"/>
    </row>
    <row r="1396" spans="1:14" x14ac:dyDescent="0.25">
      <c r="A1396" s="5"/>
      <c r="B1396" s="5"/>
      <c r="C1396" s="5"/>
      <c r="D1396" s="5"/>
      <c r="E1396" s="5"/>
      <c r="F1396" s="5"/>
      <c r="G1396" s="5"/>
      <c r="H1396" s="5"/>
      <c r="I1396" s="5"/>
      <c r="J1396" s="5"/>
      <c r="K1396" s="5"/>
      <c r="L1396" s="5"/>
      <c r="M1396" s="5"/>
      <c r="N1396" s="130"/>
    </row>
    <row r="1397" spans="1:14" x14ac:dyDescent="0.25">
      <c r="A1397" s="5"/>
      <c r="B1397" s="5"/>
      <c r="C1397" s="5"/>
      <c r="D1397" s="5"/>
      <c r="E1397" s="5"/>
      <c r="F1397" s="5"/>
      <c r="G1397" s="5"/>
      <c r="H1397" s="5"/>
      <c r="I1397" s="5"/>
      <c r="J1397" s="5"/>
      <c r="K1397" s="5"/>
      <c r="L1397" s="5"/>
      <c r="M1397" s="5"/>
      <c r="N1397" s="130"/>
    </row>
    <row r="1398" spans="1:14" x14ac:dyDescent="0.25">
      <c r="A1398" s="5"/>
      <c r="B1398" s="5"/>
      <c r="C1398" s="5"/>
      <c r="D1398" s="5"/>
      <c r="E1398" s="5"/>
      <c r="F1398" s="5"/>
      <c r="G1398" s="5"/>
      <c r="H1398" s="5"/>
      <c r="I1398" s="5"/>
      <c r="J1398" s="5"/>
      <c r="K1398" s="5"/>
      <c r="L1398" s="5"/>
      <c r="M1398" s="5"/>
      <c r="N1398" s="130"/>
    </row>
    <row r="1399" spans="1:14" x14ac:dyDescent="0.25">
      <c r="A1399" s="5"/>
      <c r="B1399" s="5"/>
      <c r="C1399" s="5"/>
      <c r="D1399" s="5"/>
      <c r="E1399" s="5"/>
      <c r="F1399" s="5"/>
      <c r="G1399" s="5"/>
      <c r="H1399" s="5"/>
      <c r="I1399" s="5"/>
      <c r="J1399" s="5"/>
      <c r="K1399" s="5"/>
      <c r="L1399" s="5"/>
      <c r="M1399" s="5"/>
      <c r="N1399" s="130"/>
    </row>
    <row r="1400" spans="1:14" x14ac:dyDescent="0.25">
      <c r="A1400" s="5"/>
      <c r="B1400" s="5"/>
      <c r="C1400" s="5"/>
      <c r="D1400" s="5"/>
      <c r="E1400" s="5"/>
      <c r="F1400" s="5"/>
      <c r="G1400" s="5"/>
      <c r="H1400" s="5"/>
      <c r="I1400" s="5"/>
      <c r="J1400" s="5"/>
      <c r="K1400" s="5"/>
      <c r="L1400" s="5"/>
      <c r="M1400" s="5"/>
      <c r="N1400" s="130"/>
    </row>
    <row r="1401" spans="1:14" x14ac:dyDescent="0.25">
      <c r="A1401" s="5"/>
      <c r="B1401" s="5"/>
      <c r="C1401" s="5"/>
      <c r="D1401" s="5"/>
      <c r="E1401" s="5"/>
      <c r="F1401" s="5"/>
      <c r="G1401" s="5"/>
      <c r="H1401" s="5"/>
      <c r="I1401" s="5"/>
      <c r="J1401" s="5"/>
      <c r="K1401" s="5"/>
      <c r="L1401" s="5"/>
      <c r="M1401" s="5"/>
      <c r="N1401" s="130"/>
    </row>
    <row r="1402" spans="1:14" x14ac:dyDescent="0.25">
      <c r="A1402" s="5"/>
      <c r="B1402" s="5"/>
      <c r="C1402" s="5"/>
      <c r="D1402" s="5"/>
      <c r="E1402" s="5"/>
      <c r="F1402" s="5"/>
      <c r="G1402" s="5"/>
      <c r="H1402" s="5"/>
      <c r="I1402" s="5"/>
      <c r="J1402" s="5"/>
      <c r="K1402" s="5"/>
      <c r="L1402" s="5"/>
      <c r="M1402" s="5"/>
      <c r="N1402" s="130"/>
    </row>
    <row r="1403" spans="1:14" x14ac:dyDescent="0.25">
      <c r="A1403" s="5"/>
      <c r="B1403" s="5"/>
      <c r="C1403" s="5"/>
      <c r="D1403" s="5"/>
      <c r="E1403" s="5"/>
      <c r="F1403" s="5"/>
      <c r="G1403" s="5"/>
      <c r="H1403" s="5"/>
      <c r="I1403" s="5"/>
      <c r="J1403" s="5"/>
      <c r="K1403" s="5"/>
      <c r="L1403" s="5"/>
      <c r="M1403" s="5"/>
      <c r="N1403" s="130"/>
    </row>
    <row r="1404" spans="1:14" x14ac:dyDescent="0.25">
      <c r="A1404" s="5"/>
      <c r="B1404" s="5"/>
      <c r="C1404" s="5"/>
      <c r="D1404" s="5"/>
      <c r="E1404" s="5"/>
      <c r="F1404" s="5"/>
      <c r="G1404" s="5"/>
      <c r="H1404" s="5"/>
      <c r="I1404" s="5"/>
      <c r="J1404" s="5"/>
      <c r="K1404" s="5"/>
      <c r="L1404" s="5"/>
      <c r="M1404" s="5"/>
      <c r="N1404" s="130"/>
    </row>
    <row r="1405" spans="1:14" x14ac:dyDescent="0.25">
      <c r="A1405" s="5"/>
      <c r="B1405" s="5"/>
      <c r="C1405" s="5"/>
      <c r="D1405" s="5"/>
      <c r="E1405" s="5"/>
      <c r="F1405" s="5"/>
      <c r="G1405" s="5"/>
      <c r="H1405" s="5"/>
      <c r="I1405" s="5"/>
      <c r="J1405" s="5"/>
      <c r="K1405" s="5"/>
      <c r="L1405" s="5"/>
      <c r="M1405" s="5"/>
      <c r="N1405" s="130"/>
    </row>
    <row r="1406" spans="1:14" x14ac:dyDescent="0.25">
      <c r="A1406" s="5"/>
      <c r="B1406" s="5"/>
      <c r="C1406" s="5"/>
      <c r="D1406" s="5"/>
      <c r="E1406" s="5"/>
      <c r="F1406" s="5"/>
      <c r="G1406" s="5"/>
      <c r="H1406" s="5"/>
      <c r="I1406" s="5"/>
      <c r="J1406" s="5"/>
      <c r="K1406" s="5"/>
      <c r="L1406" s="5"/>
      <c r="M1406" s="5"/>
      <c r="N1406" s="130"/>
    </row>
    <row r="1407" spans="1:14" x14ac:dyDescent="0.25">
      <c r="A1407" s="5"/>
      <c r="B1407" s="5"/>
      <c r="C1407" s="5"/>
      <c r="D1407" s="5"/>
      <c r="E1407" s="5"/>
      <c r="F1407" s="5"/>
      <c r="G1407" s="5"/>
      <c r="H1407" s="5"/>
      <c r="I1407" s="5"/>
      <c r="J1407" s="5"/>
      <c r="K1407" s="5"/>
      <c r="L1407" s="5"/>
      <c r="M1407" s="5"/>
      <c r="N1407" s="130"/>
    </row>
    <row r="1408" spans="1:14" x14ac:dyDescent="0.25">
      <c r="A1408" s="5"/>
      <c r="B1408" s="5"/>
      <c r="C1408" s="5"/>
      <c r="D1408" s="5"/>
      <c r="E1408" s="5"/>
      <c r="F1408" s="5"/>
      <c r="G1408" s="5"/>
      <c r="H1408" s="5"/>
      <c r="I1408" s="5"/>
      <c r="J1408" s="5"/>
      <c r="K1408" s="5"/>
      <c r="L1408" s="5"/>
      <c r="M1408" s="5"/>
      <c r="N1408" s="130"/>
    </row>
    <row r="1409" spans="1:14" x14ac:dyDescent="0.25">
      <c r="A1409" s="5"/>
      <c r="B1409" s="5"/>
      <c r="C1409" s="5"/>
      <c r="D1409" s="5"/>
      <c r="E1409" s="5"/>
      <c r="F1409" s="5"/>
      <c r="G1409" s="5"/>
      <c r="H1409" s="5"/>
      <c r="I1409" s="5"/>
      <c r="J1409" s="5"/>
      <c r="K1409" s="5"/>
      <c r="L1409" s="5"/>
      <c r="M1409" s="5"/>
      <c r="N1409" s="130"/>
    </row>
    <row r="1410" spans="1:14" x14ac:dyDescent="0.25">
      <c r="A1410" s="5"/>
      <c r="B1410" s="5"/>
      <c r="C1410" s="5"/>
      <c r="D1410" s="5"/>
      <c r="E1410" s="5"/>
      <c r="F1410" s="5"/>
      <c r="G1410" s="5"/>
      <c r="H1410" s="5"/>
      <c r="I1410" s="5"/>
      <c r="J1410" s="5"/>
      <c r="K1410" s="5"/>
      <c r="L1410" s="5"/>
      <c r="M1410" s="5"/>
      <c r="N1410" s="130"/>
    </row>
    <row r="1411" spans="1:14" x14ac:dyDescent="0.25">
      <c r="A1411" s="5"/>
      <c r="B1411" s="5"/>
      <c r="C1411" s="5"/>
      <c r="D1411" s="5"/>
      <c r="E1411" s="5"/>
      <c r="F1411" s="5"/>
      <c r="G1411" s="5"/>
      <c r="H1411" s="5"/>
      <c r="I1411" s="5"/>
      <c r="J1411" s="5"/>
      <c r="K1411" s="5"/>
      <c r="L1411" s="5"/>
      <c r="M1411" s="5"/>
      <c r="N1411" s="130"/>
    </row>
    <row r="1412" spans="1:14" x14ac:dyDescent="0.25">
      <c r="A1412" s="5"/>
      <c r="B1412" s="5"/>
      <c r="C1412" s="5"/>
      <c r="D1412" s="5"/>
      <c r="E1412" s="5"/>
      <c r="F1412" s="5"/>
      <c r="G1412" s="5"/>
      <c r="H1412" s="5"/>
      <c r="I1412" s="5"/>
      <c r="J1412" s="5"/>
      <c r="K1412" s="5"/>
      <c r="L1412" s="5"/>
      <c r="M1412" s="5"/>
      <c r="N1412" s="130"/>
    </row>
    <row r="1413" spans="1:14" x14ac:dyDescent="0.25">
      <c r="A1413" s="5"/>
      <c r="B1413" s="5"/>
      <c r="C1413" s="5"/>
      <c r="D1413" s="5"/>
      <c r="E1413" s="5"/>
      <c r="F1413" s="5"/>
      <c r="G1413" s="5"/>
      <c r="H1413" s="5"/>
      <c r="I1413" s="5"/>
      <c r="J1413" s="5"/>
      <c r="K1413" s="5"/>
      <c r="L1413" s="5"/>
      <c r="M1413" s="5"/>
      <c r="N1413" s="130"/>
    </row>
    <row r="1414" spans="1:14" x14ac:dyDescent="0.25">
      <c r="A1414" s="5"/>
      <c r="B1414" s="5"/>
      <c r="C1414" s="5"/>
      <c r="D1414" s="5"/>
      <c r="E1414" s="5"/>
      <c r="F1414" s="5"/>
      <c r="G1414" s="5"/>
      <c r="H1414" s="5"/>
      <c r="I1414" s="5"/>
      <c r="J1414" s="5"/>
      <c r="K1414" s="5"/>
      <c r="L1414" s="5"/>
      <c r="M1414" s="5"/>
      <c r="N1414" s="130"/>
    </row>
    <row r="1415" spans="1:14" x14ac:dyDescent="0.25">
      <c r="A1415" s="5"/>
      <c r="B1415" s="5"/>
      <c r="C1415" s="5"/>
      <c r="D1415" s="5"/>
      <c r="E1415" s="5"/>
      <c r="F1415" s="5"/>
      <c r="G1415" s="5"/>
      <c r="H1415" s="5"/>
      <c r="I1415" s="5"/>
      <c r="J1415" s="5"/>
      <c r="K1415" s="5"/>
      <c r="L1415" s="5"/>
      <c r="M1415" s="5"/>
      <c r="N1415" s="130"/>
    </row>
    <row r="1416" spans="1:14" x14ac:dyDescent="0.25">
      <c r="A1416" s="5"/>
      <c r="B1416" s="5"/>
      <c r="C1416" s="5"/>
      <c r="D1416" s="5"/>
      <c r="E1416" s="5"/>
      <c r="F1416" s="5"/>
      <c r="G1416" s="5"/>
      <c r="H1416" s="5"/>
      <c r="I1416" s="5"/>
      <c r="J1416" s="5"/>
      <c r="K1416" s="5"/>
      <c r="L1416" s="5"/>
      <c r="M1416" s="5"/>
      <c r="N1416" s="130"/>
    </row>
    <row r="1417" spans="1:14" x14ac:dyDescent="0.25">
      <c r="A1417" s="5"/>
      <c r="B1417" s="5"/>
      <c r="C1417" s="5"/>
      <c r="D1417" s="5"/>
      <c r="E1417" s="5"/>
      <c r="F1417" s="5"/>
      <c r="G1417" s="5"/>
      <c r="H1417" s="5"/>
      <c r="I1417" s="5"/>
      <c r="J1417" s="5"/>
      <c r="K1417" s="5"/>
      <c r="L1417" s="5"/>
      <c r="M1417" s="5"/>
      <c r="N1417" s="130"/>
    </row>
    <row r="1418" spans="1:14" x14ac:dyDescent="0.25">
      <c r="A1418" s="5"/>
      <c r="B1418" s="5"/>
      <c r="C1418" s="5"/>
      <c r="D1418" s="5"/>
      <c r="E1418" s="5"/>
      <c r="F1418" s="5"/>
      <c r="G1418" s="5"/>
      <c r="H1418" s="5"/>
      <c r="I1418" s="5"/>
      <c r="J1418" s="5"/>
      <c r="K1418" s="5"/>
      <c r="L1418" s="5"/>
      <c r="M1418" s="5"/>
      <c r="N1418" s="130"/>
    </row>
    <row r="1419" spans="1:14" x14ac:dyDescent="0.25">
      <c r="A1419" s="5"/>
      <c r="B1419" s="5"/>
      <c r="C1419" s="5"/>
      <c r="D1419" s="5"/>
      <c r="E1419" s="5"/>
      <c r="F1419" s="5"/>
      <c r="G1419" s="5"/>
      <c r="H1419" s="5"/>
      <c r="I1419" s="5"/>
      <c r="J1419" s="5"/>
      <c r="K1419" s="5"/>
      <c r="L1419" s="5"/>
      <c r="M1419" s="5"/>
      <c r="N1419" s="130"/>
    </row>
    <row r="1420" spans="1:14" x14ac:dyDescent="0.25">
      <c r="A1420" s="5"/>
      <c r="B1420" s="5"/>
      <c r="C1420" s="5"/>
      <c r="D1420" s="5"/>
      <c r="E1420" s="5"/>
      <c r="F1420" s="5"/>
      <c r="G1420" s="5"/>
      <c r="H1420" s="5"/>
      <c r="I1420" s="5"/>
      <c r="J1420" s="5"/>
      <c r="K1420" s="5"/>
      <c r="L1420" s="5"/>
      <c r="M1420" s="5"/>
      <c r="N1420" s="130"/>
    </row>
    <row r="1421" spans="1:14" x14ac:dyDescent="0.25">
      <c r="A1421" s="5"/>
      <c r="B1421" s="5"/>
      <c r="C1421" s="5"/>
      <c r="D1421" s="5"/>
      <c r="E1421" s="5"/>
      <c r="F1421" s="5"/>
      <c r="G1421" s="5"/>
      <c r="H1421" s="5"/>
      <c r="I1421" s="5"/>
      <c r="J1421" s="5"/>
      <c r="K1421" s="5"/>
      <c r="L1421" s="5"/>
      <c r="M1421" s="5"/>
      <c r="N1421" s="130"/>
    </row>
    <row r="1422" spans="1:14" x14ac:dyDescent="0.25">
      <c r="A1422" s="5"/>
      <c r="B1422" s="5"/>
      <c r="C1422" s="5"/>
      <c r="D1422" s="5"/>
      <c r="E1422" s="5"/>
      <c r="F1422" s="5"/>
      <c r="G1422" s="5"/>
      <c r="H1422" s="5"/>
      <c r="I1422" s="5"/>
      <c r="J1422" s="5"/>
      <c r="K1422" s="5"/>
      <c r="L1422" s="5"/>
      <c r="M1422" s="5"/>
      <c r="N1422" s="130"/>
    </row>
    <row r="1423" spans="1:14" x14ac:dyDescent="0.25">
      <c r="A1423" s="5"/>
      <c r="B1423" s="5"/>
      <c r="C1423" s="5"/>
      <c r="D1423" s="5"/>
      <c r="E1423" s="5"/>
      <c r="F1423" s="5"/>
      <c r="G1423" s="5"/>
      <c r="H1423" s="5"/>
      <c r="I1423" s="5"/>
      <c r="J1423" s="5"/>
      <c r="K1423" s="5"/>
      <c r="L1423" s="5"/>
      <c r="M1423" s="5"/>
      <c r="N1423" s="130"/>
    </row>
    <row r="1424" spans="1:14" x14ac:dyDescent="0.25">
      <c r="A1424" s="5"/>
      <c r="B1424" s="5"/>
      <c r="C1424" s="5"/>
      <c r="D1424" s="5"/>
      <c r="E1424" s="5"/>
      <c r="F1424" s="5"/>
      <c r="G1424" s="5"/>
      <c r="H1424" s="5"/>
      <c r="I1424" s="5"/>
      <c r="J1424" s="5"/>
      <c r="K1424" s="5"/>
      <c r="L1424" s="5"/>
      <c r="M1424" s="5"/>
      <c r="N1424" s="130"/>
    </row>
    <row r="1425" spans="1:14" x14ac:dyDescent="0.25">
      <c r="A1425" s="5"/>
      <c r="B1425" s="5"/>
      <c r="C1425" s="5"/>
      <c r="D1425" s="5"/>
      <c r="E1425" s="5"/>
      <c r="F1425" s="5"/>
      <c r="G1425" s="5"/>
      <c r="H1425" s="5"/>
      <c r="I1425" s="5"/>
      <c r="J1425" s="5"/>
      <c r="K1425" s="5"/>
      <c r="L1425" s="5"/>
      <c r="M1425" s="5"/>
      <c r="N1425" s="130"/>
    </row>
    <row r="1426" spans="1:14" x14ac:dyDescent="0.25">
      <c r="A1426" s="5"/>
      <c r="B1426" s="5"/>
      <c r="C1426" s="5"/>
      <c r="D1426" s="5"/>
      <c r="E1426" s="5"/>
      <c r="F1426" s="5"/>
      <c r="G1426" s="5"/>
      <c r="H1426" s="5"/>
      <c r="I1426" s="5"/>
      <c r="J1426" s="5"/>
      <c r="K1426" s="5"/>
      <c r="L1426" s="5"/>
      <c r="M1426" s="5"/>
      <c r="N1426" s="130"/>
    </row>
    <row r="1427" spans="1:14" x14ac:dyDescent="0.25">
      <c r="A1427" s="5"/>
      <c r="B1427" s="5"/>
      <c r="C1427" s="5"/>
      <c r="D1427" s="5"/>
      <c r="E1427" s="5"/>
      <c r="F1427" s="5"/>
      <c r="G1427" s="5"/>
      <c r="H1427" s="5"/>
      <c r="I1427" s="5"/>
      <c r="J1427" s="5"/>
      <c r="K1427" s="5"/>
      <c r="L1427" s="5"/>
      <c r="M1427" s="5"/>
      <c r="N1427" s="130"/>
    </row>
    <row r="1428" spans="1:14" x14ac:dyDescent="0.25">
      <c r="A1428" s="5"/>
      <c r="B1428" s="5"/>
      <c r="C1428" s="5"/>
      <c r="D1428" s="5"/>
      <c r="E1428" s="5"/>
      <c r="F1428" s="5"/>
      <c r="G1428" s="5"/>
      <c r="H1428" s="5"/>
      <c r="I1428" s="5"/>
      <c r="J1428" s="5"/>
      <c r="K1428" s="5"/>
      <c r="L1428" s="5"/>
      <c r="M1428" s="5"/>
      <c r="N1428" s="130"/>
    </row>
    <row r="1429" spans="1:14" x14ac:dyDescent="0.25">
      <c r="A1429" s="5"/>
      <c r="B1429" s="5"/>
      <c r="C1429" s="5"/>
      <c r="D1429" s="5"/>
      <c r="E1429" s="5"/>
      <c r="F1429" s="5"/>
      <c r="G1429" s="5"/>
      <c r="H1429" s="5"/>
      <c r="I1429" s="5"/>
      <c r="J1429" s="5"/>
      <c r="K1429" s="5"/>
      <c r="L1429" s="5"/>
      <c r="M1429" s="5"/>
      <c r="N1429" s="130"/>
    </row>
    <row r="1430" spans="1:14" x14ac:dyDescent="0.25">
      <c r="A1430" s="5"/>
      <c r="B1430" s="5"/>
      <c r="C1430" s="5"/>
      <c r="D1430" s="5"/>
      <c r="E1430" s="5"/>
      <c r="F1430" s="5"/>
      <c r="G1430" s="5"/>
      <c r="H1430" s="5"/>
      <c r="I1430" s="5"/>
      <c r="J1430" s="5"/>
      <c r="K1430" s="5"/>
      <c r="L1430" s="5"/>
      <c r="M1430" s="5"/>
      <c r="N1430" s="130"/>
    </row>
    <row r="1431" spans="1:14" x14ac:dyDescent="0.25">
      <c r="A1431" s="5"/>
      <c r="B1431" s="5"/>
      <c r="C1431" s="5"/>
      <c r="D1431" s="5"/>
      <c r="E1431" s="5"/>
      <c r="F1431" s="5"/>
      <c r="G1431" s="5"/>
      <c r="H1431" s="5"/>
      <c r="I1431" s="5"/>
      <c r="J1431" s="5"/>
      <c r="K1431" s="5"/>
      <c r="L1431" s="5"/>
      <c r="M1431" s="5"/>
      <c r="N1431" s="130"/>
    </row>
    <row r="1432" spans="1:14" x14ac:dyDescent="0.25">
      <c r="A1432" s="5"/>
      <c r="B1432" s="5"/>
      <c r="C1432" s="5"/>
      <c r="D1432" s="5"/>
      <c r="E1432" s="5"/>
      <c r="F1432" s="5"/>
      <c r="G1432" s="5"/>
      <c r="H1432" s="5"/>
      <c r="I1432" s="5"/>
      <c r="J1432" s="5"/>
      <c r="K1432" s="5"/>
      <c r="L1432" s="5"/>
      <c r="M1432" s="5"/>
      <c r="N1432" s="130"/>
    </row>
    <row r="1433" spans="1:14" x14ac:dyDescent="0.25">
      <c r="A1433" s="5"/>
      <c r="B1433" s="5"/>
      <c r="C1433" s="5"/>
      <c r="D1433" s="5"/>
      <c r="E1433" s="5"/>
      <c r="F1433" s="5"/>
      <c r="G1433" s="5"/>
      <c r="H1433" s="5"/>
      <c r="I1433" s="5"/>
      <c r="J1433" s="5"/>
      <c r="K1433" s="5"/>
      <c r="L1433" s="5"/>
      <c r="M1433" s="5"/>
      <c r="N1433" s="130"/>
    </row>
    <row r="1434" spans="1:14" x14ac:dyDescent="0.25">
      <c r="A1434" s="5"/>
      <c r="B1434" s="5"/>
      <c r="C1434" s="5"/>
      <c r="D1434" s="5"/>
      <c r="E1434" s="5"/>
      <c r="F1434" s="5"/>
      <c r="G1434" s="5"/>
      <c r="H1434" s="5"/>
      <c r="I1434" s="5"/>
      <c r="J1434" s="5"/>
      <c r="K1434" s="5"/>
      <c r="L1434" s="5"/>
      <c r="M1434" s="5"/>
      <c r="N1434" s="130"/>
    </row>
    <row r="1435" spans="1:14" x14ac:dyDescent="0.25">
      <c r="A1435" s="5"/>
      <c r="B1435" s="5"/>
      <c r="C1435" s="5"/>
      <c r="D1435" s="5"/>
      <c r="E1435" s="5"/>
      <c r="F1435" s="5"/>
      <c r="G1435" s="5"/>
      <c r="H1435" s="5"/>
      <c r="I1435" s="5"/>
      <c r="J1435" s="5"/>
      <c r="K1435" s="5"/>
      <c r="L1435" s="5"/>
      <c r="M1435" s="5"/>
      <c r="N1435" s="130"/>
    </row>
    <row r="1436" spans="1:14" x14ac:dyDescent="0.25">
      <c r="A1436" s="5"/>
      <c r="B1436" s="5"/>
      <c r="C1436" s="5"/>
      <c r="D1436" s="5"/>
      <c r="E1436" s="5"/>
      <c r="F1436" s="5"/>
      <c r="G1436" s="5"/>
      <c r="H1436" s="5"/>
      <c r="I1436" s="5"/>
      <c r="J1436" s="5"/>
      <c r="K1436" s="5"/>
      <c r="L1436" s="5"/>
      <c r="M1436" s="5"/>
      <c r="N1436" s="130"/>
    </row>
    <row r="1437" spans="1:14" x14ac:dyDescent="0.25">
      <c r="A1437" s="5"/>
      <c r="B1437" s="5"/>
      <c r="C1437" s="5"/>
      <c r="D1437" s="5"/>
      <c r="E1437" s="5"/>
      <c r="F1437" s="5"/>
      <c r="G1437" s="5"/>
      <c r="H1437" s="5"/>
      <c r="I1437" s="5"/>
      <c r="J1437" s="5"/>
      <c r="K1437" s="5"/>
      <c r="L1437" s="5"/>
      <c r="M1437" s="5"/>
      <c r="N1437" s="130"/>
    </row>
    <row r="1438" spans="1:14" x14ac:dyDescent="0.25">
      <c r="A1438" s="5"/>
      <c r="B1438" s="5"/>
      <c r="C1438" s="5"/>
      <c r="D1438" s="5"/>
      <c r="E1438" s="5"/>
      <c r="F1438" s="5"/>
      <c r="G1438" s="5"/>
      <c r="H1438" s="5"/>
      <c r="I1438" s="5"/>
      <c r="J1438" s="5"/>
      <c r="K1438" s="5"/>
      <c r="L1438" s="5"/>
      <c r="M1438" s="5"/>
      <c r="N1438" s="130"/>
    </row>
    <row r="1439" spans="1:14" x14ac:dyDescent="0.25">
      <c r="A1439" s="5"/>
      <c r="B1439" s="5"/>
      <c r="C1439" s="5"/>
      <c r="D1439" s="5"/>
      <c r="E1439" s="5"/>
      <c r="F1439" s="5"/>
      <c r="G1439" s="5"/>
      <c r="H1439" s="5"/>
      <c r="I1439" s="5"/>
      <c r="J1439" s="5"/>
      <c r="K1439" s="5"/>
      <c r="L1439" s="5"/>
      <c r="M1439" s="5"/>
      <c r="N1439" s="130"/>
    </row>
    <row r="1440" spans="1:14" x14ac:dyDescent="0.25">
      <c r="A1440" s="5"/>
      <c r="B1440" s="5"/>
      <c r="C1440" s="5"/>
      <c r="D1440" s="5"/>
      <c r="E1440" s="5"/>
      <c r="F1440" s="5"/>
      <c r="G1440" s="5"/>
      <c r="H1440" s="5"/>
      <c r="I1440" s="5"/>
      <c r="J1440" s="5"/>
      <c r="K1440" s="5"/>
      <c r="L1440" s="5"/>
      <c r="M1440" s="5"/>
      <c r="N1440" s="130"/>
    </row>
    <row r="1441" spans="1:14" x14ac:dyDescent="0.25">
      <c r="A1441" s="5"/>
      <c r="B1441" s="5"/>
      <c r="C1441" s="5"/>
      <c r="D1441" s="5"/>
      <c r="E1441" s="5"/>
      <c r="F1441" s="5"/>
      <c r="G1441" s="5"/>
      <c r="H1441" s="5"/>
      <c r="I1441" s="5"/>
      <c r="J1441" s="5"/>
      <c r="K1441" s="5"/>
      <c r="L1441" s="5"/>
      <c r="M1441" s="5"/>
      <c r="N1441" s="130"/>
    </row>
    <row r="1442" spans="1:14" x14ac:dyDescent="0.25">
      <c r="A1442" s="5"/>
      <c r="B1442" s="5"/>
      <c r="C1442" s="5"/>
      <c r="D1442" s="5"/>
      <c r="E1442" s="5"/>
      <c r="F1442" s="5"/>
      <c r="G1442" s="5"/>
      <c r="H1442" s="5"/>
      <c r="I1442" s="5"/>
      <c r="J1442" s="5"/>
      <c r="K1442" s="5"/>
      <c r="L1442" s="5"/>
      <c r="M1442" s="5"/>
      <c r="N1442" s="130"/>
    </row>
    <row r="1443" spans="1:14" x14ac:dyDescent="0.25">
      <c r="A1443" s="5"/>
      <c r="B1443" s="5"/>
      <c r="C1443" s="5"/>
      <c r="D1443" s="5"/>
      <c r="E1443" s="5"/>
      <c r="F1443" s="5"/>
      <c r="G1443" s="5"/>
      <c r="H1443" s="5"/>
      <c r="I1443" s="5"/>
      <c r="J1443" s="5"/>
      <c r="K1443" s="5"/>
      <c r="L1443" s="5"/>
      <c r="M1443" s="5"/>
      <c r="N1443" s="130"/>
    </row>
    <row r="1444" spans="1:14" x14ac:dyDescent="0.25">
      <c r="A1444" s="5"/>
      <c r="B1444" s="5"/>
      <c r="C1444" s="5"/>
      <c r="D1444" s="5"/>
      <c r="E1444" s="5"/>
      <c r="F1444" s="5"/>
      <c r="G1444" s="5"/>
      <c r="H1444" s="5"/>
      <c r="I1444" s="5"/>
      <c r="J1444" s="5"/>
      <c r="K1444" s="5"/>
      <c r="L1444" s="5"/>
      <c r="M1444" s="5"/>
      <c r="N1444" s="130"/>
    </row>
    <row r="1445" spans="1:14" x14ac:dyDescent="0.25">
      <c r="A1445" s="5"/>
      <c r="B1445" s="5"/>
      <c r="C1445" s="5"/>
      <c r="D1445" s="5"/>
      <c r="E1445" s="5"/>
      <c r="F1445" s="5"/>
      <c r="G1445" s="5"/>
      <c r="H1445" s="5"/>
      <c r="I1445" s="5"/>
      <c r="J1445" s="5"/>
      <c r="K1445" s="5"/>
      <c r="L1445" s="5"/>
      <c r="M1445" s="5"/>
      <c r="N1445" s="130"/>
    </row>
    <row r="1446" spans="1:14" x14ac:dyDescent="0.25">
      <c r="A1446" s="5"/>
      <c r="B1446" s="5"/>
      <c r="C1446" s="5"/>
      <c r="D1446" s="5"/>
      <c r="E1446" s="5"/>
      <c r="F1446" s="5"/>
      <c r="G1446" s="5"/>
      <c r="H1446" s="5"/>
      <c r="I1446" s="5"/>
      <c r="J1446" s="5"/>
      <c r="K1446" s="5"/>
      <c r="L1446" s="5"/>
      <c r="M1446" s="5"/>
      <c r="N1446" s="130"/>
    </row>
    <row r="1447" spans="1:14" x14ac:dyDescent="0.25">
      <c r="A1447" s="5"/>
      <c r="B1447" s="5"/>
      <c r="C1447" s="5"/>
      <c r="D1447" s="5"/>
      <c r="E1447" s="5"/>
      <c r="F1447" s="5"/>
      <c r="G1447" s="5"/>
      <c r="H1447" s="5"/>
      <c r="I1447" s="5"/>
      <c r="J1447" s="5"/>
      <c r="K1447" s="5"/>
      <c r="L1447" s="5"/>
      <c r="M1447" s="5"/>
      <c r="N1447" s="130"/>
    </row>
    <row r="1448" spans="1:14" x14ac:dyDescent="0.25">
      <c r="A1448" s="5"/>
      <c r="B1448" s="5"/>
      <c r="C1448" s="5"/>
      <c r="D1448" s="5"/>
      <c r="E1448" s="5"/>
      <c r="F1448" s="5"/>
      <c r="G1448" s="5"/>
      <c r="H1448" s="5"/>
      <c r="I1448" s="5"/>
      <c r="J1448" s="5"/>
      <c r="K1448" s="5"/>
      <c r="L1448" s="5"/>
      <c r="M1448" s="5"/>
      <c r="N1448" s="130"/>
    </row>
    <row r="1449" spans="1:14" x14ac:dyDescent="0.25">
      <c r="A1449" s="5"/>
      <c r="B1449" s="5"/>
      <c r="C1449" s="5"/>
      <c r="D1449" s="5"/>
      <c r="E1449" s="5"/>
      <c r="F1449" s="5"/>
      <c r="G1449" s="5"/>
      <c r="H1449" s="5"/>
      <c r="I1449" s="5"/>
      <c r="J1449" s="5"/>
      <c r="K1449" s="5"/>
      <c r="L1449" s="5"/>
      <c r="M1449" s="5"/>
      <c r="N1449" s="130"/>
    </row>
    <row r="1450" spans="1:14" x14ac:dyDescent="0.25">
      <c r="A1450" s="5"/>
      <c r="B1450" s="5"/>
      <c r="C1450" s="5"/>
      <c r="D1450" s="5"/>
      <c r="E1450" s="5"/>
      <c r="F1450" s="5"/>
      <c r="G1450" s="5"/>
      <c r="H1450" s="5"/>
      <c r="I1450" s="5"/>
      <c r="J1450" s="5"/>
      <c r="K1450" s="5"/>
      <c r="L1450" s="5"/>
      <c r="M1450" s="5"/>
      <c r="N1450" s="130"/>
    </row>
    <row r="1451" spans="1:14" x14ac:dyDescent="0.25">
      <c r="A1451" s="5"/>
      <c r="B1451" s="5"/>
      <c r="C1451" s="5"/>
      <c r="D1451" s="5"/>
      <c r="E1451" s="5"/>
      <c r="F1451" s="5"/>
      <c r="G1451" s="5"/>
      <c r="H1451" s="5"/>
      <c r="I1451" s="5"/>
      <c r="J1451" s="5"/>
      <c r="K1451" s="5"/>
      <c r="L1451" s="5"/>
      <c r="M1451" s="5"/>
      <c r="N1451" s="130"/>
    </row>
    <row r="1452" spans="1:14" x14ac:dyDescent="0.25">
      <c r="A1452" s="5"/>
      <c r="B1452" s="5"/>
      <c r="C1452" s="5"/>
      <c r="D1452" s="5"/>
      <c r="E1452" s="5"/>
      <c r="F1452" s="5"/>
      <c r="G1452" s="5"/>
      <c r="H1452" s="5"/>
      <c r="I1452" s="5"/>
      <c r="J1452" s="5"/>
      <c r="K1452" s="5"/>
      <c r="L1452" s="5"/>
      <c r="M1452" s="5"/>
      <c r="N1452" s="130"/>
    </row>
    <row r="1453" spans="1:14" x14ac:dyDescent="0.25">
      <c r="A1453" s="5"/>
      <c r="B1453" s="5"/>
      <c r="C1453" s="5"/>
      <c r="D1453" s="5"/>
      <c r="E1453" s="5"/>
      <c r="F1453" s="5"/>
      <c r="G1453" s="5"/>
      <c r="H1453" s="5"/>
      <c r="I1453" s="5"/>
      <c r="J1453" s="5"/>
      <c r="K1453" s="5"/>
      <c r="L1453" s="5"/>
      <c r="M1453" s="5"/>
      <c r="N1453" s="130"/>
    </row>
    <row r="1454" spans="1:14" x14ac:dyDescent="0.25">
      <c r="A1454" s="5"/>
      <c r="B1454" s="5"/>
      <c r="C1454" s="5"/>
      <c r="D1454" s="5"/>
      <c r="E1454" s="5"/>
      <c r="F1454" s="5"/>
      <c r="G1454" s="5"/>
      <c r="H1454" s="5"/>
      <c r="I1454" s="5"/>
      <c r="J1454" s="5"/>
      <c r="K1454" s="5"/>
      <c r="L1454" s="5"/>
      <c r="M1454" s="5"/>
      <c r="N1454" s="130"/>
    </row>
    <row r="1455" spans="1:14" x14ac:dyDescent="0.25">
      <c r="A1455" s="5"/>
      <c r="B1455" s="5"/>
      <c r="C1455" s="5"/>
      <c r="D1455" s="5"/>
      <c r="E1455" s="5"/>
      <c r="F1455" s="5"/>
      <c r="G1455" s="5"/>
      <c r="H1455" s="5"/>
      <c r="I1455" s="5"/>
      <c r="J1455" s="5"/>
      <c r="K1455" s="5"/>
      <c r="L1455" s="5"/>
      <c r="M1455" s="5"/>
      <c r="N1455" s="130"/>
    </row>
    <row r="1456" spans="1:14" x14ac:dyDescent="0.25">
      <c r="A1456" s="5"/>
      <c r="B1456" s="5"/>
      <c r="C1456" s="5"/>
      <c r="D1456" s="5"/>
      <c r="E1456" s="5"/>
      <c r="F1456" s="5"/>
      <c r="G1456" s="5"/>
      <c r="H1456" s="5"/>
      <c r="I1456" s="5"/>
      <c r="J1456" s="5"/>
      <c r="K1456" s="5"/>
      <c r="L1456" s="5"/>
      <c r="M1456" s="5"/>
      <c r="N1456" s="130"/>
    </row>
    <row r="1457" spans="1:14" x14ac:dyDescent="0.25">
      <c r="A1457" s="5"/>
      <c r="B1457" s="5"/>
      <c r="C1457" s="5"/>
      <c r="D1457" s="5"/>
      <c r="E1457" s="5"/>
      <c r="F1457" s="5"/>
      <c r="G1457" s="5"/>
      <c r="H1457" s="5"/>
      <c r="I1457" s="5"/>
      <c r="J1457" s="5"/>
      <c r="K1457" s="5"/>
      <c r="L1457" s="5"/>
      <c r="M1457" s="5"/>
      <c r="N1457" s="130"/>
    </row>
    <row r="1458" spans="1:14" x14ac:dyDescent="0.25">
      <c r="A1458" s="5"/>
      <c r="B1458" s="5"/>
      <c r="C1458" s="5"/>
      <c r="D1458" s="5"/>
      <c r="E1458" s="5"/>
      <c r="F1458" s="5"/>
      <c r="G1458" s="5"/>
      <c r="H1458" s="5"/>
      <c r="I1458" s="5"/>
      <c r="J1458" s="5"/>
      <c r="K1458" s="5"/>
      <c r="L1458" s="5"/>
      <c r="M1458" s="5"/>
      <c r="N1458" s="130"/>
    </row>
    <row r="1459" spans="1:14" x14ac:dyDescent="0.25">
      <c r="A1459" s="5"/>
      <c r="B1459" s="5"/>
      <c r="C1459" s="5"/>
      <c r="D1459" s="5"/>
      <c r="E1459" s="5"/>
      <c r="F1459" s="5"/>
      <c r="G1459" s="5"/>
      <c r="H1459" s="5"/>
      <c r="I1459" s="5"/>
      <c r="J1459" s="5"/>
      <c r="K1459" s="5"/>
      <c r="L1459" s="5"/>
      <c r="M1459" s="5"/>
      <c r="N1459" s="130"/>
    </row>
    <row r="1460" spans="1:14" x14ac:dyDescent="0.25">
      <c r="A1460" s="5"/>
      <c r="B1460" s="5"/>
      <c r="C1460" s="5"/>
      <c r="D1460" s="5"/>
      <c r="E1460" s="5"/>
      <c r="F1460" s="5"/>
      <c r="G1460" s="5"/>
      <c r="H1460" s="5"/>
      <c r="I1460" s="5"/>
      <c r="J1460" s="5"/>
      <c r="K1460" s="5"/>
      <c r="L1460" s="5"/>
      <c r="M1460" s="5"/>
      <c r="N1460" s="130"/>
    </row>
    <row r="1461" spans="1:14" x14ac:dyDescent="0.25">
      <c r="A1461" s="5"/>
      <c r="B1461" s="5"/>
      <c r="C1461" s="5"/>
      <c r="D1461" s="5"/>
      <c r="E1461" s="5"/>
      <c r="F1461" s="5"/>
      <c r="G1461" s="5"/>
      <c r="H1461" s="5"/>
      <c r="I1461" s="5"/>
      <c r="J1461" s="5"/>
      <c r="K1461" s="5"/>
      <c r="L1461" s="5"/>
      <c r="M1461" s="5"/>
      <c r="N1461" s="130"/>
    </row>
    <row r="1462" spans="1:14" x14ac:dyDescent="0.25">
      <c r="A1462" s="5"/>
      <c r="B1462" s="5"/>
      <c r="C1462" s="5"/>
      <c r="D1462" s="5"/>
      <c r="E1462" s="5"/>
      <c r="F1462" s="5"/>
      <c r="G1462" s="5"/>
      <c r="H1462" s="5"/>
      <c r="I1462" s="5"/>
      <c r="J1462" s="5"/>
      <c r="K1462" s="5"/>
      <c r="L1462" s="5"/>
      <c r="M1462" s="5"/>
      <c r="N1462" s="130"/>
    </row>
    <row r="1463" spans="1:14" x14ac:dyDescent="0.25">
      <c r="A1463" s="5"/>
      <c r="B1463" s="5"/>
      <c r="C1463" s="5"/>
      <c r="D1463" s="5"/>
      <c r="E1463" s="5"/>
      <c r="F1463" s="5"/>
      <c r="G1463" s="5"/>
      <c r="H1463" s="5"/>
      <c r="I1463" s="5"/>
      <c r="J1463" s="5"/>
      <c r="K1463" s="5"/>
      <c r="L1463" s="5"/>
      <c r="M1463" s="5"/>
      <c r="N1463" s="130"/>
    </row>
    <row r="1464" spans="1:14" x14ac:dyDescent="0.25">
      <c r="A1464" s="5"/>
      <c r="B1464" s="5"/>
      <c r="C1464" s="5"/>
      <c r="D1464" s="5"/>
      <c r="E1464" s="5"/>
      <c r="F1464" s="5"/>
      <c r="G1464" s="5"/>
      <c r="H1464" s="5"/>
      <c r="I1464" s="5"/>
      <c r="J1464" s="5"/>
      <c r="K1464" s="5"/>
      <c r="L1464" s="5"/>
      <c r="M1464" s="5"/>
      <c r="N1464" s="130"/>
    </row>
    <row r="1465" spans="1:14" x14ac:dyDescent="0.25">
      <c r="A1465" s="5"/>
      <c r="B1465" s="5"/>
      <c r="C1465" s="5"/>
      <c r="D1465" s="5"/>
      <c r="E1465" s="5"/>
      <c r="F1465" s="5"/>
      <c r="G1465" s="5"/>
      <c r="H1465" s="5"/>
      <c r="I1465" s="5"/>
      <c r="J1465" s="5"/>
      <c r="K1465" s="5"/>
      <c r="L1465" s="5"/>
      <c r="M1465" s="5"/>
      <c r="N1465" s="130"/>
    </row>
    <row r="1466" spans="1:14" x14ac:dyDescent="0.25">
      <c r="A1466" s="5"/>
      <c r="B1466" s="5"/>
      <c r="C1466" s="5"/>
      <c r="D1466" s="5"/>
      <c r="E1466" s="5"/>
      <c r="F1466" s="5"/>
      <c r="G1466" s="5"/>
      <c r="H1466" s="5"/>
      <c r="I1466" s="5"/>
      <c r="J1466" s="5"/>
      <c r="K1466" s="5"/>
      <c r="L1466" s="5"/>
      <c r="M1466" s="5"/>
      <c r="N1466" s="130"/>
    </row>
    <row r="1467" spans="1:14" x14ac:dyDescent="0.25">
      <c r="A1467" s="5"/>
      <c r="B1467" s="5"/>
      <c r="C1467" s="5"/>
      <c r="D1467" s="5"/>
      <c r="E1467" s="5"/>
      <c r="F1467" s="5"/>
      <c r="G1467" s="5"/>
      <c r="H1467" s="5"/>
      <c r="I1467" s="5"/>
      <c r="J1467" s="5"/>
      <c r="K1467" s="5"/>
      <c r="L1467" s="5"/>
      <c r="M1467" s="5"/>
      <c r="N1467" s="130"/>
    </row>
    <row r="1468" spans="1:14" x14ac:dyDescent="0.25">
      <c r="A1468" s="5"/>
      <c r="B1468" s="5"/>
      <c r="C1468" s="5"/>
      <c r="D1468" s="5"/>
      <c r="E1468" s="5"/>
      <c r="F1468" s="5"/>
      <c r="G1468" s="5"/>
      <c r="H1468" s="5"/>
      <c r="I1468" s="5"/>
      <c r="J1468" s="5"/>
      <c r="K1468" s="5"/>
      <c r="L1468" s="5"/>
      <c r="M1468" s="5"/>
      <c r="N1468" s="130"/>
    </row>
    <row r="1469" spans="1:14" x14ac:dyDescent="0.25">
      <c r="A1469" s="5"/>
      <c r="B1469" s="5"/>
      <c r="C1469" s="5"/>
      <c r="D1469" s="5"/>
      <c r="E1469" s="5"/>
      <c r="F1469" s="5"/>
      <c r="G1469" s="5"/>
      <c r="H1469" s="5"/>
      <c r="I1469" s="5"/>
      <c r="J1469" s="5"/>
      <c r="K1469" s="5"/>
      <c r="L1469" s="5"/>
      <c r="M1469" s="5"/>
      <c r="N1469" s="130"/>
    </row>
    <row r="1470" spans="1:14" x14ac:dyDescent="0.25">
      <c r="A1470" s="5"/>
      <c r="B1470" s="5"/>
      <c r="C1470" s="5"/>
      <c r="D1470" s="5"/>
      <c r="E1470" s="5"/>
      <c r="F1470" s="5"/>
      <c r="G1470" s="5"/>
      <c r="H1470" s="5"/>
      <c r="I1470" s="5"/>
      <c r="J1470" s="5"/>
      <c r="K1470" s="5"/>
      <c r="L1470" s="5"/>
      <c r="M1470" s="5"/>
      <c r="N1470" s="130"/>
    </row>
    <row r="1471" spans="1:14" x14ac:dyDescent="0.25">
      <c r="A1471" s="5"/>
      <c r="B1471" s="5"/>
      <c r="C1471" s="5"/>
      <c r="D1471" s="5"/>
      <c r="E1471" s="5"/>
      <c r="F1471" s="5"/>
      <c r="G1471" s="5"/>
      <c r="H1471" s="5"/>
      <c r="I1471" s="5"/>
      <c r="J1471" s="5"/>
      <c r="K1471" s="5"/>
      <c r="L1471" s="5"/>
      <c r="M1471" s="5"/>
      <c r="N1471" s="130"/>
    </row>
    <row r="1472" spans="1:14" x14ac:dyDescent="0.25">
      <c r="A1472" s="5"/>
      <c r="B1472" s="5"/>
      <c r="C1472" s="5"/>
      <c r="D1472" s="5"/>
      <c r="E1472" s="5"/>
      <c r="F1472" s="5"/>
      <c r="G1472" s="5"/>
      <c r="H1472" s="5"/>
      <c r="I1472" s="5"/>
      <c r="J1472" s="5"/>
      <c r="K1472" s="5"/>
      <c r="L1472" s="5"/>
      <c r="M1472" s="5"/>
      <c r="N1472" s="130"/>
    </row>
    <row r="1473" spans="1:14" x14ac:dyDescent="0.25">
      <c r="A1473" s="5"/>
      <c r="B1473" s="5"/>
      <c r="C1473" s="5"/>
      <c r="D1473" s="5"/>
      <c r="E1473" s="5"/>
      <c r="F1473" s="5"/>
      <c r="G1473" s="5"/>
      <c r="H1473" s="5"/>
      <c r="I1473" s="5"/>
      <c r="J1473" s="5"/>
      <c r="K1473" s="5"/>
      <c r="L1473" s="5"/>
      <c r="M1473" s="5"/>
      <c r="N1473" s="130"/>
    </row>
    <row r="1474" spans="1:14" x14ac:dyDescent="0.25">
      <c r="A1474" s="5"/>
      <c r="B1474" s="5"/>
      <c r="C1474" s="5"/>
      <c r="D1474" s="5"/>
      <c r="E1474" s="5"/>
      <c r="F1474" s="5"/>
      <c r="G1474" s="5"/>
      <c r="H1474" s="5"/>
      <c r="I1474" s="5"/>
      <c r="J1474" s="5"/>
      <c r="K1474" s="5"/>
      <c r="L1474" s="5"/>
      <c r="M1474" s="5"/>
      <c r="N1474" s="130"/>
    </row>
    <row r="1475" spans="1:14" x14ac:dyDescent="0.25">
      <c r="A1475" s="5"/>
      <c r="B1475" s="5"/>
      <c r="C1475" s="5"/>
      <c r="D1475" s="5"/>
      <c r="E1475" s="5"/>
      <c r="F1475" s="5"/>
      <c r="G1475" s="5"/>
      <c r="H1475" s="5"/>
      <c r="I1475" s="5"/>
      <c r="J1475" s="5"/>
      <c r="K1475" s="5"/>
      <c r="L1475" s="5"/>
      <c r="M1475" s="5"/>
      <c r="N1475" s="130"/>
    </row>
    <row r="1476" spans="1:14" x14ac:dyDescent="0.25">
      <c r="A1476" s="5"/>
      <c r="B1476" s="5"/>
      <c r="C1476" s="5"/>
      <c r="D1476" s="5"/>
      <c r="E1476" s="5"/>
      <c r="F1476" s="5"/>
      <c r="G1476" s="5"/>
      <c r="H1476" s="5"/>
      <c r="I1476" s="5"/>
      <c r="J1476" s="5"/>
      <c r="K1476" s="5"/>
      <c r="L1476" s="5"/>
      <c r="M1476" s="5"/>
      <c r="N1476" s="130"/>
    </row>
    <row r="1477" spans="1:14" x14ac:dyDescent="0.25">
      <c r="A1477" s="5"/>
      <c r="B1477" s="5"/>
      <c r="C1477" s="5"/>
      <c r="D1477" s="5"/>
      <c r="E1477" s="5"/>
      <c r="F1477" s="5"/>
      <c r="G1477" s="5"/>
      <c r="H1477" s="5"/>
      <c r="I1477" s="5"/>
      <c r="J1477" s="5"/>
      <c r="K1477" s="5"/>
      <c r="L1477" s="5"/>
      <c r="M1477" s="5"/>
      <c r="N1477" s="130"/>
    </row>
    <row r="1478" spans="1:14" x14ac:dyDescent="0.25">
      <c r="A1478" s="5"/>
      <c r="B1478" s="5"/>
      <c r="C1478" s="5"/>
      <c r="D1478" s="5"/>
      <c r="E1478" s="5"/>
      <c r="F1478" s="5"/>
      <c r="G1478" s="5"/>
      <c r="H1478" s="5"/>
      <c r="I1478" s="5"/>
      <c r="J1478" s="5"/>
      <c r="K1478" s="5"/>
      <c r="L1478" s="5"/>
      <c r="M1478" s="5"/>
      <c r="N1478" s="130"/>
    </row>
    <row r="1479" spans="1:14" x14ac:dyDescent="0.25">
      <c r="A1479" s="5"/>
      <c r="B1479" s="5"/>
      <c r="C1479" s="5"/>
      <c r="D1479" s="5"/>
      <c r="E1479" s="5"/>
      <c r="F1479" s="5"/>
      <c r="G1479" s="5"/>
      <c r="H1479" s="5"/>
      <c r="I1479" s="5"/>
      <c r="J1479" s="5"/>
      <c r="K1479" s="5"/>
      <c r="L1479" s="5"/>
      <c r="M1479" s="5"/>
      <c r="N1479" s="130"/>
    </row>
    <row r="1480" spans="1:14" x14ac:dyDescent="0.25">
      <c r="A1480" s="5"/>
      <c r="B1480" s="5"/>
      <c r="C1480" s="5"/>
      <c r="D1480" s="5"/>
      <c r="E1480" s="5"/>
      <c r="F1480" s="5"/>
      <c r="G1480" s="5"/>
      <c r="H1480" s="5"/>
      <c r="I1480" s="5"/>
      <c r="J1480" s="5"/>
      <c r="K1480" s="5"/>
      <c r="L1480" s="5"/>
      <c r="M1480" s="5"/>
      <c r="N1480" s="130"/>
    </row>
    <row r="1481" spans="1:14" x14ac:dyDescent="0.25">
      <c r="A1481" s="5"/>
      <c r="B1481" s="5"/>
      <c r="C1481" s="5"/>
      <c r="D1481" s="5"/>
      <c r="E1481" s="5"/>
      <c r="F1481" s="5"/>
      <c r="G1481" s="5"/>
      <c r="H1481" s="5"/>
      <c r="I1481" s="5"/>
      <c r="J1481" s="5"/>
      <c r="K1481" s="5"/>
      <c r="L1481" s="5"/>
      <c r="M1481" s="5"/>
      <c r="N1481" s="130"/>
    </row>
    <row r="1482" spans="1:14" x14ac:dyDescent="0.25">
      <c r="A1482" s="5"/>
      <c r="B1482" s="5"/>
      <c r="C1482" s="5"/>
      <c r="D1482" s="5"/>
      <c r="E1482" s="5"/>
      <c r="F1482" s="5"/>
      <c r="G1482" s="5"/>
      <c r="H1482" s="5"/>
      <c r="I1482" s="5"/>
      <c r="J1482" s="5"/>
      <c r="K1482" s="5"/>
      <c r="L1482" s="5"/>
      <c r="M1482" s="5"/>
      <c r="N1482" s="130"/>
    </row>
    <row r="1483" spans="1:14" x14ac:dyDescent="0.25">
      <c r="A1483" s="5"/>
      <c r="B1483" s="5"/>
      <c r="C1483" s="5"/>
      <c r="D1483" s="5"/>
      <c r="E1483" s="5"/>
      <c r="F1483" s="5"/>
      <c r="G1483" s="5"/>
      <c r="H1483" s="5"/>
      <c r="I1483" s="5"/>
      <c r="J1483" s="5"/>
      <c r="K1483" s="5"/>
      <c r="L1483" s="5"/>
      <c r="M1483" s="5"/>
      <c r="N1483" s="130"/>
    </row>
    <row r="1484" spans="1:14" x14ac:dyDescent="0.25">
      <c r="A1484" s="5"/>
      <c r="B1484" s="5"/>
      <c r="C1484" s="5"/>
      <c r="D1484" s="5"/>
      <c r="E1484" s="5"/>
      <c r="F1484" s="5"/>
      <c r="G1484" s="5"/>
      <c r="H1484" s="5"/>
      <c r="I1484" s="5"/>
      <c r="J1484" s="5"/>
      <c r="K1484" s="5"/>
      <c r="L1484" s="5"/>
      <c r="M1484" s="5"/>
      <c r="N1484" s="130"/>
    </row>
    <row r="1485" spans="1:14" x14ac:dyDescent="0.25">
      <c r="A1485" s="5"/>
      <c r="B1485" s="5"/>
      <c r="C1485" s="5"/>
      <c r="D1485" s="5"/>
      <c r="E1485" s="5"/>
      <c r="F1485" s="5"/>
      <c r="G1485" s="5"/>
      <c r="H1485" s="5"/>
      <c r="I1485" s="5"/>
      <c r="J1485" s="5"/>
      <c r="K1485" s="5"/>
      <c r="L1485" s="5"/>
      <c r="M1485" s="5"/>
      <c r="N1485" s="130"/>
    </row>
    <row r="1486" spans="1:14" x14ac:dyDescent="0.25">
      <c r="A1486" s="5"/>
      <c r="B1486" s="5"/>
      <c r="C1486" s="5"/>
      <c r="D1486" s="5"/>
      <c r="E1486" s="5"/>
      <c r="F1486" s="5"/>
      <c r="G1486" s="5"/>
      <c r="H1486" s="5"/>
      <c r="I1486" s="5"/>
      <c r="J1486" s="5"/>
      <c r="K1486" s="5"/>
      <c r="L1486" s="5"/>
      <c r="M1486" s="5"/>
      <c r="N1486" s="130"/>
    </row>
    <row r="1487" spans="1:14" x14ac:dyDescent="0.25">
      <c r="A1487" s="5"/>
      <c r="B1487" s="5"/>
      <c r="C1487" s="5"/>
      <c r="D1487" s="5"/>
      <c r="E1487" s="5"/>
      <c r="F1487" s="5"/>
      <c r="G1487" s="5"/>
      <c r="H1487" s="5"/>
      <c r="I1487" s="5"/>
      <c r="J1487" s="5"/>
      <c r="K1487" s="5"/>
      <c r="L1487" s="5"/>
      <c r="M1487" s="5"/>
      <c r="N1487" s="130"/>
    </row>
    <row r="1488" spans="1:14" x14ac:dyDescent="0.25">
      <c r="A1488" s="5"/>
      <c r="B1488" s="5"/>
      <c r="C1488" s="5"/>
      <c r="D1488" s="5"/>
      <c r="E1488" s="5"/>
      <c r="F1488" s="5"/>
      <c r="G1488" s="5"/>
      <c r="H1488" s="5"/>
      <c r="I1488" s="5"/>
      <c r="J1488" s="5"/>
      <c r="K1488" s="5"/>
      <c r="L1488" s="5"/>
      <c r="M1488" s="5"/>
      <c r="N1488" s="130"/>
    </row>
    <row r="1489" spans="1:14" x14ac:dyDescent="0.25">
      <c r="A1489" s="5"/>
      <c r="B1489" s="5"/>
      <c r="C1489" s="5"/>
      <c r="D1489" s="5"/>
      <c r="E1489" s="5"/>
      <c r="F1489" s="5"/>
      <c r="G1489" s="5"/>
      <c r="H1489" s="5"/>
      <c r="I1489" s="5"/>
      <c r="J1489" s="5"/>
      <c r="K1489" s="5"/>
      <c r="L1489" s="5"/>
      <c r="M1489" s="5"/>
      <c r="N1489" s="130"/>
    </row>
    <row r="1490" spans="1:14" x14ac:dyDescent="0.25">
      <c r="A1490" s="5"/>
      <c r="B1490" s="5"/>
      <c r="C1490" s="5"/>
      <c r="D1490" s="5"/>
      <c r="E1490" s="5"/>
      <c r="F1490" s="5"/>
      <c r="G1490" s="5"/>
      <c r="H1490" s="5"/>
      <c r="I1490" s="5"/>
      <c r="J1490" s="5"/>
      <c r="K1490" s="5"/>
      <c r="L1490" s="5"/>
      <c r="M1490" s="5"/>
      <c r="N1490" s="130"/>
    </row>
    <row r="1491" spans="1:14" x14ac:dyDescent="0.25">
      <c r="A1491" s="5"/>
      <c r="B1491" s="5"/>
      <c r="C1491" s="5"/>
      <c r="D1491" s="5"/>
      <c r="E1491" s="5"/>
      <c r="F1491" s="5"/>
      <c r="G1491" s="5"/>
      <c r="H1491" s="5"/>
      <c r="I1491" s="5"/>
      <c r="J1491" s="5"/>
      <c r="K1491" s="5"/>
      <c r="L1491" s="5"/>
      <c r="M1491" s="5"/>
      <c r="N1491" s="130"/>
    </row>
    <row r="1492" spans="1:14" x14ac:dyDescent="0.25">
      <c r="A1492" s="5"/>
      <c r="B1492" s="5"/>
      <c r="C1492" s="5"/>
      <c r="D1492" s="5"/>
      <c r="E1492" s="5"/>
      <c r="F1492" s="5"/>
      <c r="G1492" s="5"/>
      <c r="H1492" s="5"/>
      <c r="I1492" s="5"/>
      <c r="J1492" s="5"/>
      <c r="K1492" s="5"/>
      <c r="L1492" s="5"/>
      <c r="M1492" s="5"/>
      <c r="N1492" s="130"/>
    </row>
    <row r="1493" spans="1:14" x14ac:dyDescent="0.25">
      <c r="A1493" s="5"/>
      <c r="B1493" s="5"/>
      <c r="C1493" s="5"/>
      <c r="D1493" s="5"/>
      <c r="E1493" s="5"/>
      <c r="F1493" s="5"/>
      <c r="G1493" s="5"/>
      <c r="H1493" s="5"/>
      <c r="I1493" s="5"/>
      <c r="J1493" s="5"/>
      <c r="K1493" s="5"/>
      <c r="L1493" s="5"/>
      <c r="M1493" s="5"/>
      <c r="N1493" s="130"/>
    </row>
    <row r="1494" spans="1:14" x14ac:dyDescent="0.25">
      <c r="A1494" s="5"/>
      <c r="B1494" s="5"/>
      <c r="C1494" s="5"/>
      <c r="D1494" s="5"/>
      <c r="E1494" s="5"/>
      <c r="F1494" s="5"/>
      <c r="G1494" s="5"/>
      <c r="H1494" s="5"/>
      <c r="I1494" s="5"/>
      <c r="J1494" s="5"/>
      <c r="K1494" s="5"/>
      <c r="L1494" s="5"/>
      <c r="M1494" s="5"/>
      <c r="N1494" s="130"/>
    </row>
    <row r="1495" spans="1:14" x14ac:dyDescent="0.25">
      <c r="A1495" s="5"/>
      <c r="B1495" s="5"/>
      <c r="C1495" s="5"/>
      <c r="D1495" s="5"/>
      <c r="E1495" s="5"/>
      <c r="F1495" s="5"/>
      <c r="G1495" s="5"/>
      <c r="H1495" s="5"/>
      <c r="I1495" s="5"/>
      <c r="J1495" s="5"/>
      <c r="K1495" s="5"/>
      <c r="L1495" s="5"/>
      <c r="M1495" s="5"/>
      <c r="N1495" s="130"/>
    </row>
    <row r="1496" spans="1:14" x14ac:dyDescent="0.25">
      <c r="A1496" s="5"/>
      <c r="B1496" s="5"/>
      <c r="C1496" s="5"/>
      <c r="D1496" s="5"/>
      <c r="E1496" s="5"/>
      <c r="F1496" s="5"/>
      <c r="G1496" s="5"/>
      <c r="H1496" s="5"/>
      <c r="I1496" s="5"/>
      <c r="J1496" s="5"/>
      <c r="K1496" s="5"/>
      <c r="L1496" s="5"/>
      <c r="M1496" s="5"/>
      <c r="N1496" s="130"/>
    </row>
    <row r="1497" spans="1:14" x14ac:dyDescent="0.25">
      <c r="A1497" s="5"/>
      <c r="B1497" s="5"/>
      <c r="C1497" s="5"/>
      <c r="D1497" s="5"/>
      <c r="E1497" s="5"/>
      <c r="F1497" s="5"/>
      <c r="G1497" s="5"/>
      <c r="H1497" s="5"/>
      <c r="I1497" s="5"/>
      <c r="J1497" s="5"/>
      <c r="K1497" s="5"/>
      <c r="L1497" s="5"/>
      <c r="M1497" s="5"/>
      <c r="N1497" s="130"/>
    </row>
    <row r="1498" spans="1:14" x14ac:dyDescent="0.25">
      <c r="A1498" s="5"/>
      <c r="B1498" s="5"/>
      <c r="C1498" s="5"/>
      <c r="D1498" s="5"/>
      <c r="E1498" s="5"/>
      <c r="F1498" s="5"/>
      <c r="G1498" s="5"/>
      <c r="H1498" s="5"/>
      <c r="I1498" s="5"/>
      <c r="J1498" s="5"/>
      <c r="K1498" s="5"/>
      <c r="L1498" s="5"/>
      <c r="M1498" s="5"/>
      <c r="N1498" s="130"/>
    </row>
    <row r="1499" spans="1:14" x14ac:dyDescent="0.25">
      <c r="A1499" s="5"/>
      <c r="B1499" s="5"/>
      <c r="C1499" s="5"/>
      <c r="D1499" s="5"/>
      <c r="E1499" s="5"/>
      <c r="F1499" s="5"/>
      <c r="G1499" s="5"/>
      <c r="H1499" s="5"/>
      <c r="I1499" s="5"/>
      <c r="J1499" s="5"/>
      <c r="K1499" s="5"/>
      <c r="L1499" s="5"/>
      <c r="M1499" s="5"/>
      <c r="N1499" s="130"/>
    </row>
    <row r="1500" spans="1:14" x14ac:dyDescent="0.25">
      <c r="A1500" s="5"/>
      <c r="B1500" s="5"/>
      <c r="C1500" s="5"/>
      <c r="D1500" s="5"/>
      <c r="E1500" s="5"/>
      <c r="F1500" s="5"/>
      <c r="G1500" s="5"/>
      <c r="H1500" s="5"/>
      <c r="I1500" s="5"/>
      <c r="J1500" s="5"/>
      <c r="K1500" s="5"/>
      <c r="L1500" s="5"/>
      <c r="M1500" s="5"/>
      <c r="N1500" s="130"/>
    </row>
    <row r="1501" spans="1:14" x14ac:dyDescent="0.25">
      <c r="A1501" s="5"/>
      <c r="B1501" s="5"/>
      <c r="C1501" s="5"/>
      <c r="D1501" s="5"/>
      <c r="E1501" s="5"/>
      <c r="F1501" s="5"/>
      <c r="G1501" s="5"/>
      <c r="H1501" s="5"/>
      <c r="I1501" s="5"/>
      <c r="J1501" s="5"/>
      <c r="K1501" s="5"/>
      <c r="L1501" s="5"/>
      <c r="M1501" s="5"/>
      <c r="N1501" s="130"/>
    </row>
    <row r="1502" spans="1:14" x14ac:dyDescent="0.25">
      <c r="A1502" s="5"/>
      <c r="B1502" s="5"/>
      <c r="C1502" s="5"/>
      <c r="D1502" s="5"/>
      <c r="E1502" s="5"/>
      <c r="F1502" s="5"/>
      <c r="G1502" s="5"/>
      <c r="H1502" s="5"/>
      <c r="I1502" s="5"/>
      <c r="J1502" s="5"/>
      <c r="K1502" s="5"/>
      <c r="L1502" s="5"/>
      <c r="M1502" s="5"/>
      <c r="N1502" s="130"/>
    </row>
    <row r="1503" spans="1:14" x14ac:dyDescent="0.25">
      <c r="A1503" s="5"/>
      <c r="B1503" s="5"/>
      <c r="C1503" s="5"/>
      <c r="D1503" s="5"/>
      <c r="E1503" s="5"/>
      <c r="F1503" s="5"/>
      <c r="G1503" s="5"/>
      <c r="H1503" s="5"/>
      <c r="I1503" s="5"/>
      <c r="J1503" s="5"/>
      <c r="K1503" s="5"/>
      <c r="L1503" s="5"/>
      <c r="M1503" s="5"/>
      <c r="N1503" s="130"/>
    </row>
    <row r="1504" spans="1:14" x14ac:dyDescent="0.25">
      <c r="A1504" s="5"/>
      <c r="B1504" s="5"/>
      <c r="C1504" s="5"/>
      <c r="D1504" s="5"/>
      <c r="E1504" s="5"/>
      <c r="F1504" s="5"/>
      <c r="G1504" s="5"/>
      <c r="H1504" s="5"/>
      <c r="I1504" s="5"/>
      <c r="J1504" s="5"/>
      <c r="K1504" s="5"/>
      <c r="L1504" s="5"/>
      <c r="M1504" s="5"/>
      <c r="N1504" s="130"/>
    </row>
    <row r="1505" spans="1:14" x14ac:dyDescent="0.25">
      <c r="A1505" s="5"/>
      <c r="B1505" s="5"/>
      <c r="C1505" s="5"/>
      <c r="D1505" s="5"/>
      <c r="E1505" s="5"/>
      <c r="F1505" s="5"/>
      <c r="G1505" s="5"/>
      <c r="H1505" s="5"/>
      <c r="I1505" s="5"/>
      <c r="J1505" s="5"/>
      <c r="K1505" s="5"/>
      <c r="L1505" s="5"/>
      <c r="M1505" s="5"/>
      <c r="N1505" s="130"/>
    </row>
    <row r="1506" spans="1:14" x14ac:dyDescent="0.25">
      <c r="A1506" s="5"/>
      <c r="B1506" s="5"/>
      <c r="C1506" s="5"/>
      <c r="D1506" s="5"/>
      <c r="E1506" s="5"/>
      <c r="F1506" s="5"/>
      <c r="G1506" s="5"/>
      <c r="H1506" s="5"/>
      <c r="I1506" s="5"/>
      <c r="J1506" s="5"/>
      <c r="K1506" s="5"/>
      <c r="L1506" s="5"/>
      <c r="M1506" s="5"/>
      <c r="N1506" s="130"/>
    </row>
    <row r="1507" spans="1:14" x14ac:dyDescent="0.25">
      <c r="A1507" s="5"/>
      <c r="B1507" s="5"/>
      <c r="C1507" s="5"/>
      <c r="D1507" s="5"/>
      <c r="E1507" s="5"/>
      <c r="F1507" s="5"/>
      <c r="G1507" s="5"/>
      <c r="H1507" s="5"/>
      <c r="I1507" s="5"/>
      <c r="J1507" s="5"/>
      <c r="K1507" s="5"/>
      <c r="L1507" s="5"/>
      <c r="M1507" s="5"/>
      <c r="N1507" s="130"/>
    </row>
    <row r="1508" spans="1:14" x14ac:dyDescent="0.25">
      <c r="A1508" s="5"/>
      <c r="B1508" s="5"/>
      <c r="C1508" s="5"/>
      <c r="D1508" s="5"/>
      <c r="E1508" s="5"/>
      <c r="F1508" s="5"/>
      <c r="G1508" s="5"/>
      <c r="H1508" s="5"/>
      <c r="I1508" s="5"/>
      <c r="J1508" s="5"/>
      <c r="K1508" s="5"/>
      <c r="L1508" s="5"/>
      <c r="M1508" s="5"/>
      <c r="N1508" s="130"/>
    </row>
    <row r="1509" spans="1:14" x14ac:dyDescent="0.25">
      <c r="A1509" s="5"/>
      <c r="B1509" s="5"/>
      <c r="C1509" s="5"/>
      <c r="D1509" s="5"/>
      <c r="E1509" s="5"/>
      <c r="F1509" s="5"/>
      <c r="G1509" s="5"/>
      <c r="H1509" s="5"/>
      <c r="I1509" s="5"/>
      <c r="J1509" s="5"/>
      <c r="K1509" s="5"/>
      <c r="L1509" s="5"/>
      <c r="M1509" s="5"/>
      <c r="N1509" s="130"/>
    </row>
    <row r="1510" spans="1:14" x14ac:dyDescent="0.25">
      <c r="A1510" s="5"/>
      <c r="B1510" s="5"/>
      <c r="C1510" s="5"/>
      <c r="D1510" s="5"/>
      <c r="E1510" s="5"/>
      <c r="F1510" s="5"/>
      <c r="G1510" s="5"/>
      <c r="H1510" s="5"/>
      <c r="I1510" s="5"/>
      <c r="J1510" s="5"/>
      <c r="K1510" s="5"/>
      <c r="L1510" s="5"/>
      <c r="M1510" s="5"/>
      <c r="N1510" s="130"/>
    </row>
    <row r="1511" spans="1:14" x14ac:dyDescent="0.25">
      <c r="A1511" s="5"/>
      <c r="B1511" s="5"/>
      <c r="C1511" s="5"/>
      <c r="D1511" s="5"/>
      <c r="E1511" s="5"/>
      <c r="F1511" s="5"/>
      <c r="G1511" s="5"/>
      <c r="H1511" s="5"/>
      <c r="I1511" s="5"/>
      <c r="J1511" s="5"/>
      <c r="K1511" s="5"/>
      <c r="L1511" s="5"/>
      <c r="M1511" s="5"/>
      <c r="N1511" s="130"/>
    </row>
    <row r="1512" spans="1:14" x14ac:dyDescent="0.25">
      <c r="A1512" s="5"/>
      <c r="B1512" s="5"/>
      <c r="C1512" s="5"/>
      <c r="D1512" s="5"/>
      <c r="E1512" s="5"/>
      <c r="F1512" s="5"/>
      <c r="G1512" s="5"/>
      <c r="H1512" s="5"/>
      <c r="I1512" s="5"/>
      <c r="J1512" s="5"/>
      <c r="K1512" s="5"/>
      <c r="L1512" s="5"/>
      <c r="M1512" s="5"/>
      <c r="N1512" s="130"/>
    </row>
    <row r="1513" spans="1:14" x14ac:dyDescent="0.25">
      <c r="A1513" s="5"/>
      <c r="B1513" s="5"/>
      <c r="C1513" s="5"/>
      <c r="D1513" s="5"/>
      <c r="E1513" s="5"/>
      <c r="F1513" s="5"/>
      <c r="G1513" s="5"/>
      <c r="H1513" s="5"/>
      <c r="I1513" s="5"/>
      <c r="J1513" s="5"/>
      <c r="K1513" s="5"/>
      <c r="L1513" s="5"/>
      <c r="M1513" s="5"/>
      <c r="N1513" s="130"/>
    </row>
    <row r="1514" spans="1:14" x14ac:dyDescent="0.25">
      <c r="A1514" s="5"/>
      <c r="B1514" s="5"/>
      <c r="C1514" s="5"/>
      <c r="D1514" s="5"/>
      <c r="E1514" s="5"/>
      <c r="F1514" s="5"/>
      <c r="G1514" s="5"/>
      <c r="H1514" s="5"/>
      <c r="I1514" s="5"/>
      <c r="J1514" s="5"/>
      <c r="K1514" s="5"/>
      <c r="L1514" s="5"/>
      <c r="M1514" s="5"/>
      <c r="N1514" s="130"/>
    </row>
    <row r="1515" spans="1:14" x14ac:dyDescent="0.25">
      <c r="A1515" s="5"/>
      <c r="B1515" s="5"/>
      <c r="C1515" s="5"/>
      <c r="D1515" s="5"/>
      <c r="E1515" s="5"/>
      <c r="F1515" s="5"/>
      <c r="G1515" s="5"/>
      <c r="H1515" s="5"/>
      <c r="I1515" s="5"/>
      <c r="J1515" s="5"/>
      <c r="K1515" s="5"/>
      <c r="L1515" s="5"/>
      <c r="M1515" s="5"/>
      <c r="N1515" s="130"/>
    </row>
    <row r="1516" spans="1:14" x14ac:dyDescent="0.25">
      <c r="A1516" s="5"/>
      <c r="B1516" s="5"/>
      <c r="C1516" s="5"/>
      <c r="D1516" s="5"/>
      <c r="E1516" s="5"/>
      <c r="F1516" s="5"/>
      <c r="G1516" s="5"/>
      <c r="H1516" s="5"/>
      <c r="I1516" s="5"/>
      <c r="J1516" s="5"/>
      <c r="K1516" s="5"/>
      <c r="L1516" s="5"/>
      <c r="M1516" s="5"/>
      <c r="N1516" s="130"/>
    </row>
    <row r="1517" spans="1:14" x14ac:dyDescent="0.25">
      <c r="A1517" s="5"/>
      <c r="B1517" s="5"/>
      <c r="C1517" s="5"/>
      <c r="D1517" s="5"/>
      <c r="E1517" s="5"/>
      <c r="F1517" s="5"/>
      <c r="G1517" s="5"/>
      <c r="H1517" s="5"/>
      <c r="I1517" s="5"/>
      <c r="J1517" s="5"/>
      <c r="K1517" s="5"/>
      <c r="L1517" s="5"/>
      <c r="M1517" s="5"/>
      <c r="N1517" s="130"/>
    </row>
    <row r="1518" spans="1:14" x14ac:dyDescent="0.25">
      <c r="A1518" s="5"/>
      <c r="B1518" s="5"/>
      <c r="C1518" s="5"/>
      <c r="D1518" s="5"/>
      <c r="E1518" s="5"/>
      <c r="F1518" s="5"/>
      <c r="G1518" s="5"/>
      <c r="H1518" s="5"/>
      <c r="I1518" s="5"/>
      <c r="J1518" s="5"/>
      <c r="K1518" s="5"/>
      <c r="L1518" s="5"/>
      <c r="M1518" s="5"/>
      <c r="N1518" s="130"/>
    </row>
    <row r="1519" spans="1:14" x14ac:dyDescent="0.25">
      <c r="A1519" s="5"/>
      <c r="B1519" s="5"/>
      <c r="C1519" s="5"/>
      <c r="D1519" s="5"/>
      <c r="E1519" s="5"/>
      <c r="F1519" s="5"/>
      <c r="G1519" s="5"/>
      <c r="H1519" s="5"/>
      <c r="I1519" s="5"/>
      <c r="J1519" s="5"/>
      <c r="K1519" s="5"/>
      <c r="L1519" s="5"/>
      <c r="M1519" s="5"/>
      <c r="N1519" s="130"/>
    </row>
    <row r="1520" spans="1:14" x14ac:dyDescent="0.25">
      <c r="A1520" s="5"/>
      <c r="B1520" s="5"/>
      <c r="C1520" s="5"/>
      <c r="D1520" s="5"/>
      <c r="E1520" s="5"/>
      <c r="F1520" s="5"/>
      <c r="G1520" s="5"/>
      <c r="H1520" s="5"/>
      <c r="I1520" s="5"/>
      <c r="J1520" s="5"/>
      <c r="K1520" s="5"/>
      <c r="L1520" s="5"/>
      <c r="M1520" s="5"/>
      <c r="N1520" s="130"/>
    </row>
    <row r="1521" spans="1:14" x14ac:dyDescent="0.25">
      <c r="A1521" s="5"/>
      <c r="B1521" s="5"/>
      <c r="C1521" s="5"/>
      <c r="D1521" s="5"/>
      <c r="E1521" s="5"/>
      <c r="F1521" s="5"/>
      <c r="G1521" s="5"/>
      <c r="H1521" s="5"/>
      <c r="I1521" s="5"/>
      <c r="J1521" s="5"/>
      <c r="K1521" s="5"/>
      <c r="L1521" s="5"/>
      <c r="M1521" s="5"/>
      <c r="N1521" s="130"/>
    </row>
    <row r="1522" spans="1:14" x14ac:dyDescent="0.25">
      <c r="A1522" s="5"/>
      <c r="B1522" s="5"/>
      <c r="C1522" s="5"/>
      <c r="D1522" s="5"/>
      <c r="E1522" s="5"/>
      <c r="F1522" s="5"/>
      <c r="G1522" s="5"/>
      <c r="H1522" s="5"/>
      <c r="I1522" s="5"/>
      <c r="J1522" s="5"/>
      <c r="K1522" s="5"/>
      <c r="L1522" s="5"/>
      <c r="M1522" s="5"/>
      <c r="N1522" s="130"/>
    </row>
    <row r="1523" spans="1:14" x14ac:dyDescent="0.25">
      <c r="A1523" s="5"/>
      <c r="B1523" s="5"/>
      <c r="C1523" s="5"/>
      <c r="D1523" s="5"/>
      <c r="E1523" s="5"/>
      <c r="F1523" s="5"/>
      <c r="G1523" s="5"/>
      <c r="H1523" s="5"/>
      <c r="I1523" s="5"/>
      <c r="J1523" s="5"/>
      <c r="K1523" s="5"/>
      <c r="L1523" s="5"/>
      <c r="M1523" s="5"/>
      <c r="N1523" s="130"/>
    </row>
    <row r="1524" spans="1:14" x14ac:dyDescent="0.25">
      <c r="A1524" s="5"/>
      <c r="B1524" s="5"/>
      <c r="C1524" s="5"/>
      <c r="D1524" s="5"/>
      <c r="E1524" s="5"/>
      <c r="F1524" s="5"/>
      <c r="G1524" s="5"/>
      <c r="H1524" s="5"/>
      <c r="I1524" s="5"/>
      <c r="J1524" s="5"/>
      <c r="K1524" s="5"/>
      <c r="L1524" s="5"/>
      <c r="M1524" s="5"/>
      <c r="N1524" s="130"/>
    </row>
    <row r="1525" spans="1:14" x14ac:dyDescent="0.25">
      <c r="A1525" s="5"/>
      <c r="B1525" s="5"/>
      <c r="C1525" s="5"/>
      <c r="D1525" s="5"/>
      <c r="E1525" s="5"/>
      <c r="F1525" s="5"/>
      <c r="G1525" s="5"/>
      <c r="H1525" s="5"/>
      <c r="I1525" s="5"/>
      <c r="J1525" s="5"/>
      <c r="K1525" s="5"/>
      <c r="L1525" s="5"/>
      <c r="M1525" s="5"/>
      <c r="N1525" s="130"/>
    </row>
    <row r="1526" spans="1:14" x14ac:dyDescent="0.25">
      <c r="A1526" s="5"/>
      <c r="B1526" s="5"/>
      <c r="C1526" s="5"/>
      <c r="D1526" s="5"/>
      <c r="E1526" s="5"/>
      <c r="F1526" s="5"/>
      <c r="G1526" s="5"/>
      <c r="H1526" s="5"/>
      <c r="I1526" s="5"/>
      <c r="J1526" s="5"/>
      <c r="K1526" s="5"/>
      <c r="L1526" s="5"/>
      <c r="M1526" s="5"/>
      <c r="N1526" s="130"/>
    </row>
    <row r="1527" spans="1:14" x14ac:dyDescent="0.25">
      <c r="A1527" s="5"/>
      <c r="B1527" s="5"/>
      <c r="C1527" s="5"/>
      <c r="D1527" s="5"/>
      <c r="E1527" s="5"/>
      <c r="F1527" s="5"/>
      <c r="G1527" s="5"/>
      <c r="H1527" s="5"/>
      <c r="I1527" s="5"/>
      <c r="J1527" s="5"/>
      <c r="K1527" s="5"/>
      <c r="L1527" s="5"/>
      <c r="M1527" s="5"/>
      <c r="N1527" s="130"/>
    </row>
    <row r="1528" spans="1:14" x14ac:dyDescent="0.25">
      <c r="A1528" s="5"/>
      <c r="B1528" s="5"/>
      <c r="C1528" s="5"/>
      <c r="D1528" s="5"/>
      <c r="E1528" s="5"/>
      <c r="F1528" s="5"/>
      <c r="G1528" s="5"/>
      <c r="H1528" s="5"/>
      <c r="I1528" s="5"/>
      <c r="J1528" s="5"/>
      <c r="K1528" s="5"/>
      <c r="L1528" s="5"/>
      <c r="M1528" s="5"/>
      <c r="N1528" s="130"/>
    </row>
    <row r="1529" spans="1:14" x14ac:dyDescent="0.25">
      <c r="A1529" s="5"/>
      <c r="B1529" s="5"/>
      <c r="C1529" s="5"/>
      <c r="D1529" s="5"/>
      <c r="E1529" s="5"/>
      <c r="F1529" s="5"/>
      <c r="G1529" s="5"/>
      <c r="H1529" s="5"/>
      <c r="I1529" s="5"/>
      <c r="J1529" s="5"/>
      <c r="K1529" s="5"/>
      <c r="L1529" s="5"/>
      <c r="M1529" s="5"/>
      <c r="N1529" s="130"/>
    </row>
    <row r="1530" spans="1:14" x14ac:dyDescent="0.25">
      <c r="A1530" s="5"/>
      <c r="B1530" s="5"/>
      <c r="C1530" s="5"/>
      <c r="D1530" s="5"/>
      <c r="E1530" s="5"/>
      <c r="F1530" s="5"/>
      <c r="G1530" s="5"/>
      <c r="H1530" s="5"/>
      <c r="I1530" s="5"/>
      <c r="J1530" s="5"/>
      <c r="K1530" s="5"/>
      <c r="L1530" s="5"/>
      <c r="M1530" s="5"/>
      <c r="N1530" s="130"/>
    </row>
    <row r="1531" spans="1:14" x14ac:dyDescent="0.25">
      <c r="A1531" s="5"/>
      <c r="B1531" s="5"/>
      <c r="C1531" s="5"/>
      <c r="D1531" s="5"/>
      <c r="E1531" s="5"/>
      <c r="F1531" s="5"/>
      <c r="G1531" s="5"/>
      <c r="H1531" s="5"/>
      <c r="I1531" s="5"/>
      <c r="J1531" s="5"/>
      <c r="K1531" s="5"/>
      <c r="L1531" s="5"/>
      <c r="M1531" s="5"/>
      <c r="N1531" s="130"/>
    </row>
    <row r="1532" spans="1:14" x14ac:dyDescent="0.25">
      <c r="A1532" s="5"/>
      <c r="B1532" s="5"/>
      <c r="C1532" s="5"/>
      <c r="D1532" s="5"/>
      <c r="E1532" s="5"/>
      <c r="F1532" s="5"/>
      <c r="G1532" s="5"/>
      <c r="H1532" s="5"/>
      <c r="I1532" s="5"/>
      <c r="J1532" s="5"/>
      <c r="K1532" s="5"/>
      <c r="L1532" s="5"/>
      <c r="M1532" s="5"/>
      <c r="N1532" s="130"/>
    </row>
    <row r="1533" spans="1:14" x14ac:dyDescent="0.25">
      <c r="A1533" s="5"/>
      <c r="B1533" s="5"/>
      <c r="C1533" s="5"/>
      <c r="D1533" s="5"/>
      <c r="E1533" s="5"/>
      <c r="F1533" s="5"/>
      <c r="G1533" s="5"/>
      <c r="H1533" s="5"/>
      <c r="I1533" s="5"/>
      <c r="J1533" s="5"/>
      <c r="K1533" s="5"/>
      <c r="L1533" s="5"/>
      <c r="M1533" s="5"/>
      <c r="N1533" s="130"/>
    </row>
    <row r="1534" spans="1:14" x14ac:dyDescent="0.25">
      <c r="A1534" s="5"/>
      <c r="B1534" s="5"/>
      <c r="C1534" s="5"/>
      <c r="D1534" s="5"/>
      <c r="E1534" s="5"/>
      <c r="F1534" s="5"/>
      <c r="G1534" s="5"/>
      <c r="H1534" s="5"/>
      <c r="I1534" s="5"/>
      <c r="J1534" s="5"/>
      <c r="K1534" s="5"/>
      <c r="L1534" s="5"/>
      <c r="M1534" s="5"/>
      <c r="N1534" s="130"/>
    </row>
    <row r="1535" spans="1:14" x14ac:dyDescent="0.25">
      <c r="A1535" s="5"/>
      <c r="B1535" s="5"/>
      <c r="C1535" s="5"/>
      <c r="D1535" s="5"/>
      <c r="E1535" s="5"/>
      <c r="F1535" s="5"/>
      <c r="G1535" s="5"/>
      <c r="H1535" s="5"/>
      <c r="I1535" s="5"/>
      <c r="J1535" s="5"/>
      <c r="K1535" s="5"/>
      <c r="L1535" s="5"/>
      <c r="M1535" s="5"/>
      <c r="N1535" s="130"/>
    </row>
    <row r="1536" spans="1:14" x14ac:dyDescent="0.25">
      <c r="A1536" s="5"/>
      <c r="B1536" s="5"/>
      <c r="C1536" s="5"/>
      <c r="D1536" s="5"/>
      <c r="E1536" s="5"/>
      <c r="F1536" s="5"/>
      <c r="G1536" s="5"/>
      <c r="H1536" s="5"/>
      <c r="I1536" s="5"/>
      <c r="J1536" s="5"/>
      <c r="K1536" s="5"/>
      <c r="L1536" s="5"/>
      <c r="M1536" s="5"/>
      <c r="N1536" s="130"/>
    </row>
    <row r="1537" spans="1:14" x14ac:dyDescent="0.25">
      <c r="A1537" s="5"/>
      <c r="B1537" s="5"/>
      <c r="C1537" s="5"/>
      <c r="D1537" s="5"/>
      <c r="E1537" s="5"/>
      <c r="F1537" s="5"/>
      <c r="G1537" s="5"/>
      <c r="H1537" s="5"/>
      <c r="I1537" s="5"/>
      <c r="J1537" s="5"/>
      <c r="K1537" s="5"/>
      <c r="L1537" s="5"/>
      <c r="M1537" s="5"/>
      <c r="N1537" s="130"/>
    </row>
    <row r="1538" spans="1:14" x14ac:dyDescent="0.25">
      <c r="A1538" s="5"/>
      <c r="B1538" s="5"/>
      <c r="C1538" s="5"/>
      <c r="D1538" s="5"/>
      <c r="E1538" s="5"/>
      <c r="F1538" s="5"/>
      <c r="G1538" s="5"/>
      <c r="H1538" s="5"/>
      <c r="I1538" s="5"/>
      <c r="J1538" s="5"/>
      <c r="K1538" s="5"/>
      <c r="L1538" s="5"/>
      <c r="M1538" s="5"/>
      <c r="N1538" s="130"/>
    </row>
    <row r="1539" spans="1:14" x14ac:dyDescent="0.25">
      <c r="A1539" s="5"/>
      <c r="B1539" s="5"/>
      <c r="C1539" s="5"/>
      <c r="D1539" s="5"/>
      <c r="E1539" s="5"/>
      <c r="F1539" s="5"/>
      <c r="G1539" s="5"/>
      <c r="H1539" s="5"/>
      <c r="I1539" s="5"/>
      <c r="J1539" s="5"/>
      <c r="K1539" s="5"/>
      <c r="L1539" s="5"/>
      <c r="M1539" s="5"/>
      <c r="N1539" s="130"/>
    </row>
    <row r="1540" spans="1:14" x14ac:dyDescent="0.25">
      <c r="A1540" s="5"/>
      <c r="B1540" s="5"/>
      <c r="C1540" s="5"/>
      <c r="D1540" s="5"/>
      <c r="E1540" s="5"/>
      <c r="F1540" s="5"/>
      <c r="G1540" s="5"/>
      <c r="H1540" s="5"/>
      <c r="I1540" s="5"/>
      <c r="J1540" s="5"/>
      <c r="K1540" s="5"/>
      <c r="L1540" s="5"/>
      <c r="M1540" s="5"/>
      <c r="N1540" s="130"/>
    </row>
    <row r="1541" spans="1:14" x14ac:dyDescent="0.25">
      <c r="A1541" s="5"/>
      <c r="B1541" s="5"/>
      <c r="C1541" s="5"/>
      <c r="D1541" s="5"/>
      <c r="E1541" s="5"/>
      <c r="F1541" s="5"/>
      <c r="G1541" s="5"/>
      <c r="H1541" s="5"/>
      <c r="I1541" s="5"/>
      <c r="J1541" s="5"/>
      <c r="K1541" s="5"/>
      <c r="L1541" s="5"/>
      <c r="M1541" s="5"/>
      <c r="N1541" s="130"/>
    </row>
    <row r="1542" spans="1:14" x14ac:dyDescent="0.25">
      <c r="A1542" s="5"/>
      <c r="B1542" s="5"/>
      <c r="C1542" s="5"/>
      <c r="D1542" s="5"/>
      <c r="E1542" s="5"/>
      <c r="F1542" s="5"/>
      <c r="G1542" s="5"/>
      <c r="H1542" s="5"/>
      <c r="I1542" s="5"/>
      <c r="J1542" s="5"/>
      <c r="K1542" s="5"/>
      <c r="L1542" s="5"/>
      <c r="M1542" s="5"/>
      <c r="N1542" s="130"/>
    </row>
    <row r="1543" spans="1:14" x14ac:dyDescent="0.25">
      <c r="A1543" s="5"/>
      <c r="B1543" s="5"/>
      <c r="C1543" s="5"/>
      <c r="D1543" s="5"/>
      <c r="E1543" s="5"/>
      <c r="F1543" s="5"/>
      <c r="G1543" s="5"/>
      <c r="H1543" s="5"/>
      <c r="I1543" s="5"/>
      <c r="J1543" s="5"/>
      <c r="K1543" s="5"/>
      <c r="L1543" s="5"/>
      <c r="M1543" s="5"/>
      <c r="N1543" s="130"/>
    </row>
    <row r="1544" spans="1:14" x14ac:dyDescent="0.25">
      <c r="A1544" s="5"/>
      <c r="B1544" s="5"/>
      <c r="C1544" s="5"/>
      <c r="D1544" s="5"/>
      <c r="E1544" s="5"/>
      <c r="F1544" s="5"/>
      <c r="G1544" s="5"/>
      <c r="H1544" s="5"/>
      <c r="I1544" s="5"/>
      <c r="J1544" s="5"/>
      <c r="K1544" s="5"/>
      <c r="L1544" s="5"/>
      <c r="M1544" s="5"/>
      <c r="N1544" s="130"/>
    </row>
    <row r="1545" spans="1:14" x14ac:dyDescent="0.25">
      <c r="A1545" s="5"/>
      <c r="B1545" s="5"/>
      <c r="C1545" s="5"/>
      <c r="D1545" s="5"/>
      <c r="E1545" s="5"/>
      <c r="F1545" s="5"/>
      <c r="G1545" s="5"/>
      <c r="H1545" s="5"/>
      <c r="I1545" s="5"/>
      <c r="J1545" s="5"/>
      <c r="K1545" s="5"/>
      <c r="L1545" s="5"/>
      <c r="M1545" s="5"/>
      <c r="N1545" s="130"/>
    </row>
    <row r="1546" spans="1:14" x14ac:dyDescent="0.25">
      <c r="A1546" s="5"/>
      <c r="B1546" s="5"/>
      <c r="C1546" s="5"/>
      <c r="D1546" s="5"/>
      <c r="E1546" s="5"/>
      <c r="F1546" s="5"/>
      <c r="G1546" s="5"/>
      <c r="H1546" s="5"/>
      <c r="I1546" s="5"/>
      <c r="J1546" s="5"/>
      <c r="K1546" s="5"/>
      <c r="L1546" s="5"/>
      <c r="M1546" s="5"/>
      <c r="N1546" s="130"/>
    </row>
    <row r="1547" spans="1:14" x14ac:dyDescent="0.25">
      <c r="A1547" s="5"/>
      <c r="B1547" s="5"/>
      <c r="C1547" s="5"/>
      <c r="D1547" s="5"/>
      <c r="E1547" s="5"/>
      <c r="F1547" s="5"/>
      <c r="G1547" s="5"/>
      <c r="H1547" s="5"/>
      <c r="I1547" s="5"/>
      <c r="J1547" s="5"/>
      <c r="K1547" s="5"/>
      <c r="L1547" s="5"/>
      <c r="M1547" s="5"/>
      <c r="N1547" s="130"/>
    </row>
    <row r="1548" spans="1:14" x14ac:dyDescent="0.25">
      <c r="A1548" s="5"/>
      <c r="B1548" s="5"/>
      <c r="C1548" s="5"/>
      <c r="D1548" s="5"/>
      <c r="E1548" s="5"/>
      <c r="F1548" s="5"/>
      <c r="G1548" s="5"/>
      <c r="H1548" s="5"/>
      <c r="I1548" s="5"/>
      <c r="J1548" s="5"/>
      <c r="K1548" s="5"/>
      <c r="L1548" s="5"/>
      <c r="M1548" s="5"/>
      <c r="N1548" s="130"/>
    </row>
    <row r="1549" spans="1:14" x14ac:dyDescent="0.25">
      <c r="A1549" s="5"/>
      <c r="B1549" s="5"/>
      <c r="C1549" s="5"/>
      <c r="D1549" s="5"/>
      <c r="E1549" s="5"/>
      <c r="F1549" s="5"/>
      <c r="G1549" s="5"/>
      <c r="H1549" s="5"/>
      <c r="I1549" s="5"/>
      <c r="J1549" s="5"/>
      <c r="K1549" s="5"/>
      <c r="L1549" s="5"/>
      <c r="M1549" s="5"/>
      <c r="N1549" s="130"/>
    </row>
    <row r="1550" spans="1:14" x14ac:dyDescent="0.25">
      <c r="A1550" s="5"/>
      <c r="B1550" s="5"/>
      <c r="C1550" s="5"/>
      <c r="D1550" s="5"/>
      <c r="E1550" s="5"/>
      <c r="F1550" s="5"/>
      <c r="G1550" s="5"/>
      <c r="H1550" s="5"/>
      <c r="I1550" s="5"/>
      <c r="J1550" s="5"/>
      <c r="K1550" s="5"/>
      <c r="L1550" s="5"/>
      <c r="M1550" s="5"/>
      <c r="N1550" s="130"/>
    </row>
    <row r="1551" spans="1:14" x14ac:dyDescent="0.25">
      <c r="A1551" s="5"/>
      <c r="B1551" s="5"/>
      <c r="C1551" s="5"/>
      <c r="D1551" s="5"/>
      <c r="E1551" s="5"/>
      <c r="F1551" s="5"/>
      <c r="G1551" s="5"/>
      <c r="H1551" s="5"/>
      <c r="I1551" s="5"/>
      <c r="J1551" s="5"/>
      <c r="K1551" s="5"/>
      <c r="L1551" s="5"/>
      <c r="M1551" s="5"/>
      <c r="N1551" s="130"/>
    </row>
    <row r="1552" spans="1:14" x14ac:dyDescent="0.25">
      <c r="A1552" s="5"/>
      <c r="B1552" s="5"/>
      <c r="C1552" s="5"/>
      <c r="D1552" s="5"/>
      <c r="E1552" s="5"/>
      <c r="F1552" s="5"/>
      <c r="G1552" s="5"/>
      <c r="H1552" s="5"/>
      <c r="I1552" s="5"/>
      <c r="J1552" s="5"/>
      <c r="K1552" s="5"/>
      <c r="L1552" s="5"/>
      <c r="M1552" s="5"/>
      <c r="N1552" s="130"/>
    </row>
    <row r="1553" spans="1:14" x14ac:dyDescent="0.25">
      <c r="A1553" s="5"/>
      <c r="B1553" s="5"/>
      <c r="C1553" s="5"/>
      <c r="D1553" s="5"/>
      <c r="E1553" s="5"/>
      <c r="F1553" s="5"/>
      <c r="G1553" s="5"/>
      <c r="H1553" s="5"/>
      <c r="I1553" s="5"/>
      <c r="J1553" s="5"/>
      <c r="K1553" s="5"/>
      <c r="L1553" s="5"/>
      <c r="M1553" s="5"/>
      <c r="N1553" s="130"/>
    </row>
    <row r="1554" spans="1:14" x14ac:dyDescent="0.25">
      <c r="A1554" s="5"/>
      <c r="B1554" s="5"/>
      <c r="C1554" s="5"/>
      <c r="D1554" s="5"/>
      <c r="E1554" s="5"/>
      <c r="F1554" s="5"/>
      <c r="G1554" s="5"/>
      <c r="H1554" s="5"/>
      <c r="I1554" s="5"/>
      <c r="J1554" s="5"/>
      <c r="K1554" s="5"/>
      <c r="L1554" s="5"/>
      <c r="M1554" s="5"/>
      <c r="N1554" s="130"/>
    </row>
    <row r="1555" spans="1:14" x14ac:dyDescent="0.25">
      <c r="A1555" s="5"/>
      <c r="B1555" s="5"/>
      <c r="C1555" s="5"/>
      <c r="D1555" s="5"/>
      <c r="E1555" s="5"/>
      <c r="F1555" s="5"/>
      <c r="G1555" s="5"/>
      <c r="H1555" s="5"/>
      <c r="I1555" s="5"/>
      <c r="J1555" s="5"/>
      <c r="K1555" s="5"/>
      <c r="L1555" s="5"/>
      <c r="M1555" s="5"/>
      <c r="N1555" s="130"/>
    </row>
    <row r="1556" spans="1:14" x14ac:dyDescent="0.25">
      <c r="A1556" s="5"/>
      <c r="B1556" s="5"/>
      <c r="C1556" s="5"/>
      <c r="D1556" s="5"/>
      <c r="E1556" s="5"/>
      <c r="F1556" s="5"/>
      <c r="G1556" s="5"/>
      <c r="H1556" s="5"/>
      <c r="I1556" s="5"/>
      <c r="J1556" s="5"/>
      <c r="K1556" s="5"/>
      <c r="L1556" s="5"/>
      <c r="M1556" s="5"/>
      <c r="N1556" s="130"/>
    </row>
    <row r="1557" spans="1:14" x14ac:dyDescent="0.25">
      <c r="A1557" s="5"/>
      <c r="B1557" s="5"/>
      <c r="C1557" s="5"/>
      <c r="D1557" s="5"/>
      <c r="E1557" s="5"/>
      <c r="F1557" s="5"/>
      <c r="G1557" s="5"/>
      <c r="H1557" s="5"/>
      <c r="I1557" s="5"/>
      <c r="J1557" s="5"/>
      <c r="K1557" s="5"/>
      <c r="L1557" s="5"/>
      <c r="M1557" s="5"/>
      <c r="N1557" s="130"/>
    </row>
    <row r="1558" spans="1:14" x14ac:dyDescent="0.25">
      <c r="A1558" s="5"/>
      <c r="B1558" s="5"/>
      <c r="C1558" s="5"/>
      <c r="D1558" s="5"/>
      <c r="E1558" s="5"/>
      <c r="F1558" s="5"/>
      <c r="G1558" s="5"/>
      <c r="H1558" s="5"/>
      <c r="I1558" s="5"/>
      <c r="J1558" s="5"/>
      <c r="K1558" s="5"/>
      <c r="L1558" s="5"/>
      <c r="M1558" s="5"/>
      <c r="N1558" s="130"/>
    </row>
    <row r="1559" spans="1:14" x14ac:dyDescent="0.25">
      <c r="A1559" s="5"/>
      <c r="B1559" s="5"/>
      <c r="C1559" s="5"/>
      <c r="D1559" s="5"/>
      <c r="E1559" s="5"/>
      <c r="F1559" s="5"/>
      <c r="G1559" s="5"/>
      <c r="H1559" s="5"/>
      <c r="I1559" s="5"/>
      <c r="J1559" s="5"/>
      <c r="K1559" s="5"/>
      <c r="L1559" s="5"/>
      <c r="M1559" s="5"/>
      <c r="N1559" s="130"/>
    </row>
    <row r="1560" spans="1:14" x14ac:dyDescent="0.25">
      <c r="A1560" s="5"/>
      <c r="B1560" s="5"/>
      <c r="C1560" s="5"/>
      <c r="D1560" s="5"/>
      <c r="E1560" s="5"/>
      <c r="F1560" s="5"/>
      <c r="G1560" s="5"/>
      <c r="H1560" s="5"/>
      <c r="I1560" s="5"/>
      <c r="J1560" s="5"/>
      <c r="K1560" s="5"/>
      <c r="L1560" s="5"/>
      <c r="M1560" s="5"/>
      <c r="N1560" s="130"/>
    </row>
    <row r="1561" spans="1:14" x14ac:dyDescent="0.25">
      <c r="A1561" s="5"/>
      <c r="B1561" s="5"/>
      <c r="C1561" s="5"/>
      <c r="D1561" s="5"/>
      <c r="E1561" s="5"/>
      <c r="F1561" s="5"/>
      <c r="G1561" s="5"/>
      <c r="H1561" s="5"/>
      <c r="I1561" s="5"/>
      <c r="J1561" s="5"/>
      <c r="K1561" s="5"/>
      <c r="L1561" s="5"/>
      <c r="M1561" s="5"/>
      <c r="N1561" s="130"/>
    </row>
    <row r="1562" spans="1:14" x14ac:dyDescent="0.25">
      <c r="A1562" s="5"/>
      <c r="B1562" s="5"/>
      <c r="C1562" s="5"/>
      <c r="D1562" s="5"/>
      <c r="E1562" s="5"/>
      <c r="F1562" s="5"/>
      <c r="G1562" s="5"/>
      <c r="H1562" s="5"/>
      <c r="I1562" s="5"/>
      <c r="J1562" s="5"/>
      <c r="K1562" s="5"/>
      <c r="L1562" s="5"/>
      <c r="M1562" s="5"/>
      <c r="N1562" s="130"/>
    </row>
    <row r="1563" spans="1:14" x14ac:dyDescent="0.25">
      <c r="A1563" s="5"/>
      <c r="B1563" s="5"/>
      <c r="C1563" s="5"/>
      <c r="D1563" s="5"/>
      <c r="E1563" s="5"/>
      <c r="F1563" s="5"/>
      <c r="G1563" s="5"/>
      <c r="H1563" s="5"/>
      <c r="I1563" s="5"/>
      <c r="J1563" s="5"/>
      <c r="K1563" s="5"/>
      <c r="L1563" s="5"/>
      <c r="M1563" s="5"/>
      <c r="N1563" s="130"/>
    </row>
    <row r="1564" spans="1:14" x14ac:dyDescent="0.25">
      <c r="A1564" s="5"/>
      <c r="B1564" s="5"/>
      <c r="C1564" s="5"/>
      <c r="D1564" s="5"/>
      <c r="E1564" s="5"/>
      <c r="F1564" s="5"/>
      <c r="G1564" s="5"/>
      <c r="H1564" s="5"/>
      <c r="I1564" s="5"/>
      <c r="J1564" s="5"/>
      <c r="K1564" s="5"/>
      <c r="L1564" s="5"/>
      <c r="M1564" s="5"/>
      <c r="N1564" s="130"/>
    </row>
    <row r="1565" spans="1:14" x14ac:dyDescent="0.25">
      <c r="A1565" s="5"/>
      <c r="B1565" s="5"/>
      <c r="C1565" s="5"/>
      <c r="D1565" s="5"/>
      <c r="E1565" s="5"/>
      <c r="F1565" s="5"/>
      <c r="G1565" s="5"/>
      <c r="H1565" s="5"/>
      <c r="I1565" s="5"/>
      <c r="J1565" s="5"/>
      <c r="K1565" s="5"/>
      <c r="L1565" s="5"/>
      <c r="M1565" s="5"/>
      <c r="N1565" s="130"/>
    </row>
    <row r="1566" spans="1:14" x14ac:dyDescent="0.25">
      <c r="A1566" s="5"/>
      <c r="B1566" s="5"/>
      <c r="C1566" s="5"/>
      <c r="D1566" s="5"/>
      <c r="E1566" s="5"/>
      <c r="F1566" s="5"/>
      <c r="G1566" s="5"/>
      <c r="H1566" s="5"/>
      <c r="I1566" s="5"/>
      <c r="J1566" s="5"/>
      <c r="K1566" s="5"/>
      <c r="L1566" s="5"/>
      <c r="M1566" s="5"/>
      <c r="N1566" s="130"/>
    </row>
    <row r="1567" spans="1:14" x14ac:dyDescent="0.25">
      <c r="A1567" s="5"/>
      <c r="B1567" s="5"/>
      <c r="C1567" s="5"/>
      <c r="D1567" s="5"/>
      <c r="E1567" s="5"/>
      <c r="F1567" s="5"/>
      <c r="G1567" s="5"/>
      <c r="H1567" s="5"/>
      <c r="I1567" s="5"/>
      <c r="J1567" s="5"/>
      <c r="K1567" s="5"/>
      <c r="L1567" s="5"/>
      <c r="M1567" s="5"/>
      <c r="N1567" s="130"/>
    </row>
    <row r="1568" spans="1:14" x14ac:dyDescent="0.25">
      <c r="A1568" s="5"/>
      <c r="B1568" s="5"/>
      <c r="C1568" s="5"/>
      <c r="D1568" s="5"/>
      <c r="E1568" s="5"/>
      <c r="F1568" s="5"/>
      <c r="G1568" s="5"/>
      <c r="H1568" s="5"/>
      <c r="I1568" s="5"/>
      <c r="J1568" s="5"/>
      <c r="K1568" s="5"/>
      <c r="L1568" s="5"/>
      <c r="M1568" s="5"/>
      <c r="N1568" s="130"/>
    </row>
    <row r="1569" spans="1:14" x14ac:dyDescent="0.25">
      <c r="A1569" s="5"/>
      <c r="B1569" s="5"/>
      <c r="C1569" s="5"/>
      <c r="D1569" s="5"/>
      <c r="E1569" s="5"/>
      <c r="F1569" s="5"/>
      <c r="G1569" s="5"/>
      <c r="H1569" s="5"/>
      <c r="I1569" s="5"/>
      <c r="J1569" s="5"/>
      <c r="K1569" s="5"/>
      <c r="L1569" s="5"/>
      <c r="M1569" s="5"/>
      <c r="N1569" s="130"/>
    </row>
    <row r="1570" spans="1:14" x14ac:dyDescent="0.25">
      <c r="A1570" s="5"/>
      <c r="B1570" s="5"/>
      <c r="C1570" s="5"/>
      <c r="D1570" s="5"/>
      <c r="E1570" s="5"/>
      <c r="F1570" s="5"/>
      <c r="G1570" s="5"/>
      <c r="H1570" s="5"/>
      <c r="I1570" s="5"/>
      <c r="J1570" s="5"/>
      <c r="K1570" s="5"/>
      <c r="L1570" s="5"/>
      <c r="M1570" s="5"/>
      <c r="N1570" s="130"/>
    </row>
    <row r="1571" spans="1:14" x14ac:dyDescent="0.25">
      <c r="A1571" s="5"/>
      <c r="B1571" s="5"/>
      <c r="C1571" s="5"/>
      <c r="D1571" s="5"/>
      <c r="E1571" s="5"/>
      <c r="F1571" s="5"/>
      <c r="G1571" s="5"/>
      <c r="H1571" s="5"/>
      <c r="I1571" s="5"/>
      <c r="J1571" s="5"/>
      <c r="K1571" s="5"/>
      <c r="L1571" s="5"/>
      <c r="M1571" s="5"/>
      <c r="N1571" s="130"/>
    </row>
    <row r="1572" spans="1:14" x14ac:dyDescent="0.25">
      <c r="A1572" s="5"/>
      <c r="B1572" s="5"/>
      <c r="C1572" s="5"/>
      <c r="D1572" s="5"/>
      <c r="E1572" s="5"/>
      <c r="F1572" s="5"/>
      <c r="G1572" s="5"/>
      <c r="H1572" s="5"/>
      <c r="I1572" s="5"/>
      <c r="J1572" s="5"/>
      <c r="K1572" s="5"/>
      <c r="L1572" s="5"/>
      <c r="M1572" s="5"/>
      <c r="N1572" s="130"/>
    </row>
    <row r="1573" spans="1:14" x14ac:dyDescent="0.25">
      <c r="A1573" s="5"/>
      <c r="B1573" s="5"/>
      <c r="C1573" s="5"/>
      <c r="D1573" s="5"/>
      <c r="E1573" s="5"/>
      <c r="F1573" s="5"/>
      <c r="G1573" s="5"/>
      <c r="H1573" s="5"/>
      <c r="I1573" s="5"/>
      <c r="J1573" s="5"/>
      <c r="K1573" s="5"/>
      <c r="L1573" s="5"/>
      <c r="M1573" s="5"/>
      <c r="N1573" s="130"/>
    </row>
    <row r="1574" spans="1:14" x14ac:dyDescent="0.25">
      <c r="A1574" s="5"/>
      <c r="B1574" s="5"/>
      <c r="C1574" s="5"/>
      <c r="D1574" s="5"/>
      <c r="E1574" s="5"/>
      <c r="F1574" s="5"/>
      <c r="G1574" s="5"/>
      <c r="H1574" s="5"/>
      <c r="I1574" s="5"/>
      <c r="J1574" s="5"/>
      <c r="K1574" s="5"/>
      <c r="L1574" s="5"/>
      <c r="M1574" s="5"/>
      <c r="N1574" s="130"/>
    </row>
    <row r="1575" spans="1:14" x14ac:dyDescent="0.25">
      <c r="A1575" s="5"/>
      <c r="B1575" s="5"/>
      <c r="C1575" s="5"/>
      <c r="D1575" s="5"/>
      <c r="E1575" s="5"/>
      <c r="F1575" s="5"/>
      <c r="G1575" s="5"/>
      <c r="H1575" s="5"/>
      <c r="I1575" s="5"/>
      <c r="J1575" s="5"/>
      <c r="K1575" s="5"/>
      <c r="L1575" s="5"/>
      <c r="M1575" s="5"/>
      <c r="N1575" s="130"/>
    </row>
    <row r="1576" spans="1:14" x14ac:dyDescent="0.25">
      <c r="A1576" s="5"/>
      <c r="B1576" s="5"/>
      <c r="C1576" s="5"/>
      <c r="D1576" s="5"/>
      <c r="E1576" s="5"/>
      <c r="F1576" s="5"/>
      <c r="G1576" s="5"/>
      <c r="H1576" s="5"/>
      <c r="I1576" s="5"/>
      <c r="J1576" s="5"/>
      <c r="K1576" s="5"/>
      <c r="L1576" s="5"/>
      <c r="M1576" s="5"/>
      <c r="N1576" s="130"/>
    </row>
    <row r="1577" spans="1:14" x14ac:dyDescent="0.25">
      <c r="A1577" s="5"/>
      <c r="B1577" s="5"/>
      <c r="C1577" s="5"/>
      <c r="D1577" s="5"/>
      <c r="E1577" s="5"/>
      <c r="F1577" s="5"/>
      <c r="G1577" s="5"/>
      <c r="H1577" s="5"/>
      <c r="I1577" s="5"/>
      <c r="J1577" s="5"/>
      <c r="K1577" s="5"/>
      <c r="L1577" s="5"/>
      <c r="M1577" s="5"/>
      <c r="N1577" s="130"/>
    </row>
    <row r="1578" spans="1:14" x14ac:dyDescent="0.25">
      <c r="A1578" s="5"/>
      <c r="B1578" s="5"/>
      <c r="C1578" s="5"/>
      <c r="D1578" s="5"/>
      <c r="E1578" s="5"/>
      <c r="F1578" s="5"/>
      <c r="G1578" s="5"/>
      <c r="H1578" s="5"/>
      <c r="I1578" s="5"/>
      <c r="J1578" s="5"/>
      <c r="K1578" s="5"/>
      <c r="L1578" s="5"/>
      <c r="M1578" s="5"/>
      <c r="N1578" s="130"/>
    </row>
    <row r="1579" spans="1:14" x14ac:dyDescent="0.25">
      <c r="A1579" s="5"/>
      <c r="B1579" s="5"/>
      <c r="C1579" s="5"/>
      <c r="D1579" s="5"/>
      <c r="E1579" s="5"/>
      <c r="F1579" s="5"/>
      <c r="G1579" s="5"/>
      <c r="H1579" s="5"/>
      <c r="I1579" s="5"/>
      <c r="J1579" s="5"/>
      <c r="K1579" s="5"/>
      <c r="L1579" s="5"/>
      <c r="M1579" s="5"/>
      <c r="N1579" s="130"/>
    </row>
    <row r="1580" spans="1:14" x14ac:dyDescent="0.25">
      <c r="A1580" s="5"/>
      <c r="B1580" s="5"/>
      <c r="C1580" s="5"/>
      <c r="D1580" s="5"/>
      <c r="E1580" s="5"/>
      <c r="F1580" s="5"/>
      <c r="G1580" s="5"/>
      <c r="H1580" s="5"/>
      <c r="I1580" s="5"/>
      <c r="J1580" s="5"/>
      <c r="K1580" s="5"/>
      <c r="L1580" s="5"/>
      <c r="M1580" s="5"/>
      <c r="N1580" s="130"/>
    </row>
    <row r="1581" spans="1:14" x14ac:dyDescent="0.25">
      <c r="A1581" s="5"/>
      <c r="B1581" s="5"/>
      <c r="C1581" s="5"/>
      <c r="D1581" s="5"/>
      <c r="E1581" s="5"/>
      <c r="F1581" s="5"/>
      <c r="G1581" s="5"/>
      <c r="H1581" s="5"/>
      <c r="I1581" s="5"/>
      <c r="J1581" s="5"/>
      <c r="K1581" s="5"/>
      <c r="L1581" s="5"/>
      <c r="M1581" s="5"/>
      <c r="N1581" s="130"/>
    </row>
    <row r="1582" spans="1:14" x14ac:dyDescent="0.25">
      <c r="A1582" s="5"/>
      <c r="B1582" s="5"/>
      <c r="C1582" s="5"/>
      <c r="D1582" s="5"/>
      <c r="E1582" s="5"/>
      <c r="F1582" s="5"/>
      <c r="G1582" s="5"/>
      <c r="H1582" s="5"/>
      <c r="I1582" s="5"/>
      <c r="J1582" s="5"/>
      <c r="K1582" s="5"/>
      <c r="L1582" s="5"/>
      <c r="M1582" s="5"/>
      <c r="N1582" s="130"/>
    </row>
    <row r="1583" spans="1:14" x14ac:dyDescent="0.25">
      <c r="A1583" s="5"/>
      <c r="B1583" s="5"/>
      <c r="C1583" s="5"/>
      <c r="D1583" s="5"/>
      <c r="E1583" s="5"/>
      <c r="F1583" s="5"/>
      <c r="G1583" s="5"/>
      <c r="H1583" s="5"/>
      <c r="I1583" s="5"/>
      <c r="J1583" s="5"/>
      <c r="K1583" s="5"/>
      <c r="L1583" s="5"/>
      <c r="M1583" s="5"/>
      <c r="N1583" s="130"/>
    </row>
    <row r="1584" spans="1:14" x14ac:dyDescent="0.25">
      <c r="A1584" s="5"/>
      <c r="B1584" s="5"/>
      <c r="C1584" s="5"/>
      <c r="D1584" s="5"/>
      <c r="E1584" s="5"/>
      <c r="F1584" s="5"/>
      <c r="G1584" s="5"/>
      <c r="H1584" s="5"/>
      <c r="I1584" s="5"/>
      <c r="J1584" s="5"/>
      <c r="K1584" s="5"/>
      <c r="L1584" s="5"/>
      <c r="M1584" s="5"/>
      <c r="N1584" s="130"/>
    </row>
    <row r="1585" spans="1:14" x14ac:dyDescent="0.25">
      <c r="A1585" s="5"/>
      <c r="B1585" s="5"/>
      <c r="C1585" s="5"/>
      <c r="D1585" s="5"/>
      <c r="E1585" s="5"/>
      <c r="F1585" s="5"/>
      <c r="G1585" s="5"/>
      <c r="H1585" s="5"/>
      <c r="I1585" s="5"/>
      <c r="J1585" s="5"/>
      <c r="K1585" s="5"/>
      <c r="L1585" s="5"/>
      <c r="M1585" s="5"/>
      <c r="N1585" s="130"/>
    </row>
    <row r="1586" spans="1:14" x14ac:dyDescent="0.25">
      <c r="A1586" s="5"/>
      <c r="B1586" s="5"/>
      <c r="C1586" s="5"/>
      <c r="D1586" s="5"/>
      <c r="E1586" s="5"/>
      <c r="F1586" s="5"/>
      <c r="G1586" s="5"/>
      <c r="H1586" s="5"/>
      <c r="I1586" s="5"/>
      <c r="J1586" s="5"/>
      <c r="K1586" s="5"/>
      <c r="L1586" s="5"/>
      <c r="M1586" s="5"/>
      <c r="N1586" s="130"/>
    </row>
    <row r="1587" spans="1:14" x14ac:dyDescent="0.25">
      <c r="A1587" s="5"/>
      <c r="B1587" s="5"/>
      <c r="C1587" s="5"/>
      <c r="D1587" s="5"/>
      <c r="E1587" s="5"/>
      <c r="F1587" s="5"/>
      <c r="G1587" s="5"/>
      <c r="H1587" s="5"/>
      <c r="I1587" s="5"/>
      <c r="J1587" s="5"/>
      <c r="K1587" s="5"/>
      <c r="L1587" s="5"/>
      <c r="M1587" s="5"/>
      <c r="N1587" s="130"/>
    </row>
    <row r="1588" spans="1:14" x14ac:dyDescent="0.25">
      <c r="A1588" s="5"/>
      <c r="B1588" s="5"/>
      <c r="C1588" s="5"/>
      <c r="D1588" s="5"/>
      <c r="E1588" s="5"/>
      <c r="F1588" s="5"/>
      <c r="G1588" s="5"/>
      <c r="H1588" s="5"/>
      <c r="I1588" s="5"/>
      <c r="J1588" s="5"/>
      <c r="K1588" s="5"/>
      <c r="L1588" s="5"/>
      <c r="M1588" s="5"/>
      <c r="N1588" s="130"/>
    </row>
    <row r="1589" spans="1:14" x14ac:dyDescent="0.25">
      <c r="A1589" s="5"/>
      <c r="B1589" s="5"/>
      <c r="C1589" s="5"/>
      <c r="D1589" s="5"/>
      <c r="E1589" s="5"/>
      <c r="F1589" s="5"/>
      <c r="G1589" s="5"/>
      <c r="H1589" s="5"/>
      <c r="I1589" s="5"/>
      <c r="J1589" s="5"/>
      <c r="K1589" s="5"/>
      <c r="L1589" s="5"/>
      <c r="M1589" s="5"/>
      <c r="N1589" s="130"/>
    </row>
    <row r="1590" spans="1:14" x14ac:dyDescent="0.25">
      <c r="A1590" s="5"/>
      <c r="B1590" s="5"/>
      <c r="C1590" s="5"/>
      <c r="D1590" s="5"/>
      <c r="E1590" s="5"/>
      <c r="F1590" s="5"/>
      <c r="G1590" s="5"/>
      <c r="H1590" s="5"/>
      <c r="I1590" s="5"/>
      <c r="J1590" s="5"/>
      <c r="K1590" s="5"/>
      <c r="L1590" s="5"/>
      <c r="M1590" s="5"/>
      <c r="N1590" s="130"/>
    </row>
    <row r="1591" spans="1:14" x14ac:dyDescent="0.25">
      <c r="A1591" s="5"/>
      <c r="B1591" s="5"/>
      <c r="C1591" s="5"/>
      <c r="D1591" s="5"/>
      <c r="E1591" s="5"/>
      <c r="F1591" s="5"/>
      <c r="G1591" s="5"/>
      <c r="H1591" s="5"/>
      <c r="I1591" s="5"/>
      <c r="J1591" s="5"/>
      <c r="K1591" s="5"/>
      <c r="L1591" s="5"/>
      <c r="M1591" s="5"/>
      <c r="N1591" s="130"/>
    </row>
    <row r="1592" spans="1:14" x14ac:dyDescent="0.25">
      <c r="A1592" s="5"/>
      <c r="B1592" s="5"/>
      <c r="C1592" s="5"/>
      <c r="D1592" s="5"/>
      <c r="E1592" s="5"/>
      <c r="F1592" s="5"/>
      <c r="G1592" s="5"/>
      <c r="H1592" s="5"/>
      <c r="I1592" s="5"/>
      <c r="J1592" s="5"/>
      <c r="K1592" s="5"/>
      <c r="L1592" s="5"/>
      <c r="M1592" s="5"/>
      <c r="N1592" s="130"/>
    </row>
    <row r="1593" spans="1:14" x14ac:dyDescent="0.25">
      <c r="A1593" s="5"/>
      <c r="B1593" s="5"/>
      <c r="C1593" s="5"/>
      <c r="D1593" s="5"/>
      <c r="E1593" s="5"/>
      <c r="F1593" s="5"/>
      <c r="G1593" s="5"/>
      <c r="H1593" s="5"/>
      <c r="I1593" s="5"/>
      <c r="J1593" s="5"/>
      <c r="K1593" s="5"/>
      <c r="L1593" s="5"/>
      <c r="M1593" s="5"/>
      <c r="N1593" s="130"/>
    </row>
    <row r="1594" spans="1:14" x14ac:dyDescent="0.25">
      <c r="A1594" s="5"/>
      <c r="B1594" s="5"/>
      <c r="C1594" s="5"/>
      <c r="D1594" s="5"/>
      <c r="E1594" s="5"/>
      <c r="F1594" s="5"/>
      <c r="G1594" s="5"/>
      <c r="H1594" s="5"/>
      <c r="I1594" s="5"/>
      <c r="J1594" s="5"/>
      <c r="K1594" s="5"/>
      <c r="L1594" s="5"/>
      <c r="M1594" s="5"/>
      <c r="N1594" s="130"/>
    </row>
    <row r="1595" spans="1:14" x14ac:dyDescent="0.25">
      <c r="A1595" s="5"/>
      <c r="B1595" s="5"/>
      <c r="C1595" s="5"/>
      <c r="D1595" s="5"/>
      <c r="E1595" s="5"/>
      <c r="F1595" s="5"/>
      <c r="G1595" s="5"/>
      <c r="H1595" s="5"/>
      <c r="I1595" s="5"/>
      <c r="J1595" s="5"/>
      <c r="K1595" s="5"/>
      <c r="L1595" s="5"/>
      <c r="M1595" s="5"/>
      <c r="N1595" s="130"/>
    </row>
    <row r="1596" spans="1:14" x14ac:dyDescent="0.25">
      <c r="A1596" s="5"/>
      <c r="B1596" s="5"/>
      <c r="C1596" s="5"/>
      <c r="D1596" s="5"/>
      <c r="E1596" s="5"/>
      <c r="F1596" s="5"/>
      <c r="G1596" s="5"/>
      <c r="H1596" s="5"/>
      <c r="I1596" s="5"/>
      <c r="J1596" s="5"/>
      <c r="K1596" s="5"/>
      <c r="L1596" s="5"/>
      <c r="M1596" s="5"/>
      <c r="N1596" s="130"/>
    </row>
    <row r="1597" spans="1:14" x14ac:dyDescent="0.25">
      <c r="A1597" s="5"/>
      <c r="B1597" s="5"/>
      <c r="C1597" s="5"/>
      <c r="D1597" s="5"/>
      <c r="E1597" s="5"/>
      <c r="F1597" s="5"/>
      <c r="G1597" s="5"/>
      <c r="H1597" s="5"/>
      <c r="I1597" s="5"/>
      <c r="J1597" s="5"/>
      <c r="K1597" s="5"/>
      <c r="L1597" s="5"/>
      <c r="M1597" s="5"/>
      <c r="N1597" s="130"/>
    </row>
    <row r="1598" spans="1:14" x14ac:dyDescent="0.25">
      <c r="A1598" s="5"/>
      <c r="B1598" s="5"/>
      <c r="C1598" s="5"/>
      <c r="D1598" s="5"/>
      <c r="E1598" s="5"/>
      <c r="F1598" s="5"/>
      <c r="G1598" s="5"/>
      <c r="H1598" s="5"/>
      <c r="I1598" s="5"/>
      <c r="J1598" s="5"/>
      <c r="K1598" s="5"/>
      <c r="L1598" s="5"/>
      <c r="M1598" s="5"/>
      <c r="N1598" s="130"/>
    </row>
    <row r="1599" spans="1:14" x14ac:dyDescent="0.25">
      <c r="A1599" s="5"/>
      <c r="B1599" s="5"/>
      <c r="C1599" s="5"/>
      <c r="D1599" s="5"/>
      <c r="E1599" s="5"/>
      <c r="F1599" s="5"/>
      <c r="G1599" s="5"/>
      <c r="H1599" s="5"/>
      <c r="I1599" s="5"/>
      <c r="J1599" s="5"/>
      <c r="K1599" s="5"/>
      <c r="L1599" s="5"/>
      <c r="M1599" s="5"/>
      <c r="N1599" s="130"/>
    </row>
    <row r="1600" spans="1:14" x14ac:dyDescent="0.25">
      <c r="A1600" s="5"/>
      <c r="B1600" s="5"/>
      <c r="C1600" s="5"/>
      <c r="D1600" s="5"/>
      <c r="E1600" s="5"/>
      <c r="F1600" s="5"/>
      <c r="G1600" s="5"/>
      <c r="H1600" s="5"/>
      <c r="I1600" s="5"/>
      <c r="J1600" s="5"/>
      <c r="K1600" s="5"/>
      <c r="L1600" s="5"/>
      <c r="M1600" s="5"/>
      <c r="N1600" s="130"/>
    </row>
    <row r="1601" spans="1:14" x14ac:dyDescent="0.25">
      <c r="A1601" s="5"/>
      <c r="B1601" s="5"/>
      <c r="C1601" s="5"/>
      <c r="D1601" s="5"/>
      <c r="E1601" s="5"/>
      <c r="F1601" s="5"/>
      <c r="G1601" s="5"/>
      <c r="H1601" s="5"/>
      <c r="I1601" s="5"/>
      <c r="J1601" s="5"/>
      <c r="K1601" s="5"/>
      <c r="L1601" s="5"/>
      <c r="M1601" s="5"/>
      <c r="N1601" s="130"/>
    </row>
    <row r="1602" spans="1:14" x14ac:dyDescent="0.25">
      <c r="A1602" s="5"/>
      <c r="B1602" s="5"/>
      <c r="C1602" s="5"/>
      <c r="D1602" s="5"/>
      <c r="E1602" s="5"/>
      <c r="F1602" s="5"/>
      <c r="G1602" s="5"/>
      <c r="H1602" s="5"/>
      <c r="I1602" s="5"/>
      <c r="J1602" s="5"/>
      <c r="K1602" s="5"/>
      <c r="L1602" s="5"/>
      <c r="M1602" s="5"/>
      <c r="N1602" s="130"/>
    </row>
    <row r="1603" spans="1:14" x14ac:dyDescent="0.25">
      <c r="A1603" s="5"/>
      <c r="B1603" s="5"/>
      <c r="C1603" s="5"/>
      <c r="D1603" s="5"/>
      <c r="E1603" s="5"/>
      <c r="F1603" s="5"/>
      <c r="G1603" s="5"/>
      <c r="H1603" s="5"/>
      <c r="I1603" s="5"/>
      <c r="J1603" s="5"/>
      <c r="K1603" s="5"/>
      <c r="L1603" s="5"/>
      <c r="M1603" s="5"/>
      <c r="N1603" s="130"/>
    </row>
    <row r="1604" spans="1:14" x14ac:dyDescent="0.25">
      <c r="A1604" s="5"/>
      <c r="B1604" s="5"/>
      <c r="C1604" s="5"/>
      <c r="D1604" s="5"/>
      <c r="E1604" s="5"/>
      <c r="F1604" s="5"/>
      <c r="G1604" s="5"/>
      <c r="H1604" s="5"/>
      <c r="I1604" s="5"/>
      <c r="J1604" s="5"/>
      <c r="K1604" s="5"/>
      <c r="L1604" s="5"/>
      <c r="M1604" s="5"/>
      <c r="N1604" s="130"/>
    </row>
    <row r="1605" spans="1:14" x14ac:dyDescent="0.25">
      <c r="A1605" s="5"/>
      <c r="B1605" s="5"/>
      <c r="C1605" s="5"/>
      <c r="D1605" s="5"/>
      <c r="E1605" s="5"/>
      <c r="F1605" s="5"/>
      <c r="G1605" s="5"/>
      <c r="H1605" s="5"/>
      <c r="I1605" s="5"/>
      <c r="J1605" s="5"/>
      <c r="K1605" s="5"/>
      <c r="L1605" s="5"/>
      <c r="M1605" s="5"/>
      <c r="N1605" s="130"/>
    </row>
    <row r="1606" spans="1:14" x14ac:dyDescent="0.25">
      <c r="A1606" s="5"/>
      <c r="B1606" s="5"/>
      <c r="C1606" s="5"/>
      <c r="D1606" s="5"/>
      <c r="E1606" s="5"/>
      <c r="F1606" s="5"/>
      <c r="G1606" s="5"/>
      <c r="H1606" s="5"/>
      <c r="I1606" s="5"/>
      <c r="J1606" s="5"/>
      <c r="K1606" s="5"/>
      <c r="L1606" s="5"/>
      <c r="M1606" s="5"/>
      <c r="N1606" s="130"/>
    </row>
    <row r="1607" spans="1:14" x14ac:dyDescent="0.25">
      <c r="A1607" s="5"/>
      <c r="B1607" s="5"/>
      <c r="C1607" s="5"/>
      <c r="D1607" s="5"/>
      <c r="E1607" s="5"/>
      <c r="F1607" s="5"/>
      <c r="G1607" s="5"/>
      <c r="H1607" s="5"/>
      <c r="I1607" s="5"/>
      <c r="J1607" s="5"/>
      <c r="K1607" s="5"/>
      <c r="L1607" s="5"/>
      <c r="M1607" s="5"/>
      <c r="N1607" s="130"/>
    </row>
    <row r="1608" spans="1:14" x14ac:dyDescent="0.25">
      <c r="A1608" s="5"/>
      <c r="B1608" s="5"/>
      <c r="C1608" s="5"/>
      <c r="D1608" s="5"/>
      <c r="E1608" s="5"/>
      <c r="F1608" s="5"/>
      <c r="G1608" s="5"/>
      <c r="H1608" s="5"/>
      <c r="I1608" s="5"/>
      <c r="J1608" s="5"/>
      <c r="K1608" s="5"/>
      <c r="L1608" s="5"/>
      <c r="M1608" s="5"/>
      <c r="N1608" s="130"/>
    </row>
    <row r="1609" spans="1:14" x14ac:dyDescent="0.25">
      <c r="A1609" s="5"/>
      <c r="B1609" s="5"/>
      <c r="C1609" s="5"/>
      <c r="D1609" s="5"/>
      <c r="E1609" s="5"/>
      <c r="F1609" s="5"/>
      <c r="G1609" s="5"/>
      <c r="H1609" s="5"/>
      <c r="I1609" s="5"/>
      <c r="J1609" s="5"/>
      <c r="K1609" s="5"/>
      <c r="L1609" s="5"/>
      <c r="M1609" s="5"/>
      <c r="N1609" s="130"/>
    </row>
    <row r="1610" spans="1:14" x14ac:dyDescent="0.25">
      <c r="A1610" s="5"/>
      <c r="B1610" s="5"/>
      <c r="C1610" s="5"/>
      <c r="D1610" s="5"/>
      <c r="E1610" s="5"/>
      <c r="F1610" s="5"/>
      <c r="G1610" s="5"/>
      <c r="H1610" s="5"/>
      <c r="I1610" s="5"/>
      <c r="J1610" s="5"/>
      <c r="K1610" s="5"/>
      <c r="L1610" s="5"/>
      <c r="M1610" s="5"/>
      <c r="N1610" s="130"/>
    </row>
    <row r="1611" spans="1:14" x14ac:dyDescent="0.25">
      <c r="A1611" s="5"/>
      <c r="B1611" s="5"/>
      <c r="C1611" s="5"/>
      <c r="D1611" s="5"/>
      <c r="E1611" s="5"/>
      <c r="F1611" s="5"/>
      <c r="G1611" s="5"/>
      <c r="H1611" s="5"/>
      <c r="I1611" s="5"/>
      <c r="J1611" s="5"/>
      <c r="K1611" s="5"/>
      <c r="L1611" s="5"/>
      <c r="M1611" s="5"/>
      <c r="N1611" s="130"/>
    </row>
    <row r="1612" spans="1:14" x14ac:dyDescent="0.25">
      <c r="A1612" s="5"/>
      <c r="B1612" s="5"/>
      <c r="C1612" s="5"/>
      <c r="D1612" s="5"/>
      <c r="E1612" s="5"/>
      <c r="F1612" s="5"/>
      <c r="G1612" s="5"/>
      <c r="H1612" s="5"/>
      <c r="I1612" s="5"/>
      <c r="J1612" s="5"/>
      <c r="K1612" s="5"/>
      <c r="L1612" s="5"/>
      <c r="M1612" s="5"/>
      <c r="N1612" s="130"/>
    </row>
    <row r="1613" spans="1:14" x14ac:dyDescent="0.25">
      <c r="A1613" s="5"/>
      <c r="B1613" s="5"/>
      <c r="C1613" s="5"/>
      <c r="D1613" s="5"/>
      <c r="E1613" s="5"/>
      <c r="F1613" s="5"/>
      <c r="G1613" s="5"/>
      <c r="H1613" s="5"/>
      <c r="I1613" s="5"/>
      <c r="J1613" s="5"/>
      <c r="K1613" s="5"/>
      <c r="L1613" s="5"/>
      <c r="M1613" s="5"/>
      <c r="N1613" s="130"/>
    </row>
    <row r="1614" spans="1:14" x14ac:dyDescent="0.25">
      <c r="A1614" s="5"/>
      <c r="B1614" s="5"/>
      <c r="C1614" s="5"/>
      <c r="D1614" s="5"/>
      <c r="E1614" s="5"/>
      <c r="F1614" s="5"/>
      <c r="G1614" s="5"/>
      <c r="H1614" s="5"/>
      <c r="I1614" s="5"/>
      <c r="J1614" s="5"/>
      <c r="K1614" s="5"/>
      <c r="L1614" s="5"/>
      <c r="M1614" s="5"/>
      <c r="N1614" s="130"/>
    </row>
    <row r="1615" spans="1:14" x14ac:dyDescent="0.25">
      <c r="A1615" s="5"/>
      <c r="B1615" s="5"/>
      <c r="C1615" s="5"/>
      <c r="D1615" s="5"/>
      <c r="E1615" s="5"/>
      <c r="F1615" s="5"/>
      <c r="G1615" s="5"/>
      <c r="H1615" s="5"/>
      <c r="I1615" s="5"/>
      <c r="J1615" s="5"/>
      <c r="K1615" s="5"/>
      <c r="L1615" s="5"/>
      <c r="M1615" s="5"/>
      <c r="N1615" s="130"/>
    </row>
    <row r="1616" spans="1:14" x14ac:dyDescent="0.25">
      <c r="A1616" s="5"/>
      <c r="B1616" s="5"/>
      <c r="C1616" s="5"/>
      <c r="D1616" s="5"/>
      <c r="E1616" s="5"/>
      <c r="F1616" s="5"/>
      <c r="G1616" s="5"/>
      <c r="H1616" s="5"/>
      <c r="I1616" s="5"/>
      <c r="J1616" s="5"/>
      <c r="K1616" s="5"/>
      <c r="L1616" s="5"/>
      <c r="M1616" s="5"/>
      <c r="N1616" s="130"/>
    </row>
    <row r="1617" spans="1:14" x14ac:dyDescent="0.25">
      <c r="A1617" s="5"/>
      <c r="B1617" s="5"/>
      <c r="C1617" s="5"/>
      <c r="D1617" s="5"/>
      <c r="E1617" s="5"/>
      <c r="F1617" s="5"/>
      <c r="G1617" s="5"/>
      <c r="H1617" s="5"/>
      <c r="I1617" s="5"/>
      <c r="J1617" s="5"/>
      <c r="K1617" s="5"/>
      <c r="L1617" s="5"/>
      <c r="M1617" s="5"/>
      <c r="N1617" s="130"/>
    </row>
    <row r="1618" spans="1:14" x14ac:dyDescent="0.25">
      <c r="A1618" s="5"/>
      <c r="B1618" s="5"/>
      <c r="C1618" s="5"/>
      <c r="D1618" s="5"/>
      <c r="E1618" s="5"/>
      <c r="F1618" s="5"/>
      <c r="G1618" s="5"/>
      <c r="H1618" s="5"/>
      <c r="I1618" s="5"/>
      <c r="J1618" s="5"/>
      <c r="K1618" s="5"/>
      <c r="L1618" s="5"/>
      <c r="M1618" s="5"/>
      <c r="N1618" s="130"/>
    </row>
    <row r="1619" spans="1:14" x14ac:dyDescent="0.25">
      <c r="A1619" s="5"/>
      <c r="B1619" s="5"/>
      <c r="C1619" s="5"/>
      <c r="D1619" s="5"/>
      <c r="E1619" s="5"/>
      <c r="F1619" s="5"/>
      <c r="G1619" s="5"/>
      <c r="H1619" s="5"/>
      <c r="I1619" s="5"/>
      <c r="J1619" s="5"/>
      <c r="K1619" s="5"/>
      <c r="L1619" s="5"/>
      <c r="M1619" s="5"/>
      <c r="N1619" s="130"/>
    </row>
    <row r="1620" spans="1:14" x14ac:dyDescent="0.25">
      <c r="A1620" s="5"/>
      <c r="B1620" s="5"/>
      <c r="C1620" s="5"/>
      <c r="D1620" s="5"/>
      <c r="E1620" s="5"/>
      <c r="F1620" s="5"/>
      <c r="G1620" s="5"/>
      <c r="H1620" s="5"/>
      <c r="I1620" s="5"/>
      <c r="J1620" s="5"/>
      <c r="K1620" s="5"/>
      <c r="L1620" s="5"/>
      <c r="M1620" s="5"/>
      <c r="N1620" s="130"/>
    </row>
    <row r="1621" spans="1:14" x14ac:dyDescent="0.25">
      <c r="A1621" s="5"/>
      <c r="B1621" s="5"/>
      <c r="C1621" s="5"/>
      <c r="D1621" s="5"/>
      <c r="E1621" s="5"/>
      <c r="F1621" s="5"/>
      <c r="G1621" s="5"/>
      <c r="H1621" s="5"/>
      <c r="I1621" s="5"/>
      <c r="J1621" s="5"/>
      <c r="K1621" s="5"/>
      <c r="L1621" s="5"/>
      <c r="M1621" s="5"/>
      <c r="N1621" s="130"/>
    </row>
    <row r="1622" spans="1:14" x14ac:dyDescent="0.25">
      <c r="A1622" s="5"/>
      <c r="B1622" s="5"/>
      <c r="C1622" s="5"/>
      <c r="D1622" s="5"/>
      <c r="E1622" s="5"/>
      <c r="F1622" s="5"/>
      <c r="G1622" s="5"/>
      <c r="H1622" s="5"/>
      <c r="I1622" s="5"/>
      <c r="J1622" s="5"/>
      <c r="K1622" s="5"/>
      <c r="L1622" s="5"/>
      <c r="M1622" s="5"/>
      <c r="N1622" s="130"/>
    </row>
    <row r="1623" spans="1:14" x14ac:dyDescent="0.25">
      <c r="A1623" s="5"/>
      <c r="B1623" s="5"/>
      <c r="C1623" s="5"/>
      <c r="D1623" s="5"/>
      <c r="E1623" s="5"/>
      <c r="F1623" s="5"/>
      <c r="G1623" s="5"/>
      <c r="H1623" s="5"/>
      <c r="I1623" s="5"/>
      <c r="J1623" s="5"/>
      <c r="K1623" s="5"/>
      <c r="L1623" s="5"/>
      <c r="M1623" s="5"/>
      <c r="N1623" s="130"/>
    </row>
    <row r="1624" spans="1:14" x14ac:dyDescent="0.25">
      <c r="A1624" s="5"/>
      <c r="B1624" s="5"/>
      <c r="C1624" s="5"/>
      <c r="D1624" s="5"/>
      <c r="E1624" s="5"/>
      <c r="F1624" s="5"/>
      <c r="G1624" s="5"/>
      <c r="H1624" s="5"/>
      <c r="I1624" s="5"/>
      <c r="J1624" s="5"/>
      <c r="K1624" s="5"/>
      <c r="L1624" s="5"/>
      <c r="M1624" s="5"/>
      <c r="N1624" s="130"/>
    </row>
    <row r="1625" spans="1:14" x14ac:dyDescent="0.25">
      <c r="A1625" s="5"/>
      <c r="B1625" s="5"/>
      <c r="C1625" s="5"/>
      <c r="D1625" s="5"/>
      <c r="E1625" s="5"/>
      <c r="F1625" s="5"/>
      <c r="G1625" s="5"/>
      <c r="H1625" s="5"/>
      <c r="I1625" s="5"/>
      <c r="J1625" s="5"/>
      <c r="K1625" s="5"/>
      <c r="L1625" s="5"/>
      <c r="M1625" s="5"/>
      <c r="N1625" s="130"/>
    </row>
    <row r="1626" spans="1:14" x14ac:dyDescent="0.25">
      <c r="A1626" s="5"/>
      <c r="B1626" s="5"/>
      <c r="C1626" s="5"/>
      <c r="D1626" s="5"/>
      <c r="E1626" s="5"/>
      <c r="F1626" s="5"/>
      <c r="G1626" s="5"/>
      <c r="H1626" s="5"/>
      <c r="I1626" s="5"/>
      <c r="J1626" s="5"/>
      <c r="K1626" s="5"/>
      <c r="L1626" s="5"/>
      <c r="M1626" s="5"/>
      <c r="N1626" s="130"/>
    </row>
    <row r="1627" spans="1:14" x14ac:dyDescent="0.25">
      <c r="A1627" s="5"/>
      <c r="B1627" s="5"/>
      <c r="C1627" s="5"/>
      <c r="D1627" s="5"/>
      <c r="E1627" s="5"/>
      <c r="F1627" s="5"/>
      <c r="G1627" s="5"/>
      <c r="H1627" s="5"/>
      <c r="I1627" s="5"/>
      <c r="J1627" s="5"/>
      <c r="K1627" s="5"/>
      <c r="L1627" s="5"/>
      <c r="M1627" s="5"/>
      <c r="N1627" s="130"/>
    </row>
    <row r="1628" spans="1:14" x14ac:dyDescent="0.25">
      <c r="A1628" s="5"/>
      <c r="B1628" s="5"/>
      <c r="C1628" s="5"/>
      <c r="D1628" s="5"/>
      <c r="E1628" s="5"/>
      <c r="F1628" s="5"/>
      <c r="G1628" s="5"/>
      <c r="H1628" s="5"/>
      <c r="I1628" s="5"/>
      <c r="J1628" s="5"/>
      <c r="K1628" s="5"/>
      <c r="L1628" s="5"/>
      <c r="M1628" s="5"/>
      <c r="N1628" s="130"/>
    </row>
    <row r="1629" spans="1:14" x14ac:dyDescent="0.25">
      <c r="A1629" s="5"/>
      <c r="B1629" s="5"/>
      <c r="C1629" s="5"/>
      <c r="D1629" s="5"/>
      <c r="E1629" s="5"/>
      <c r="F1629" s="5"/>
      <c r="G1629" s="5"/>
      <c r="H1629" s="5"/>
      <c r="I1629" s="5"/>
      <c r="J1629" s="5"/>
      <c r="K1629" s="5"/>
      <c r="L1629" s="5"/>
      <c r="M1629" s="5"/>
      <c r="N1629" s="130"/>
    </row>
    <row r="1630" spans="1:14" x14ac:dyDescent="0.25">
      <c r="A1630" s="5"/>
      <c r="B1630" s="5"/>
      <c r="C1630" s="5"/>
      <c r="D1630" s="5"/>
      <c r="E1630" s="5"/>
      <c r="F1630" s="5"/>
      <c r="G1630" s="5"/>
      <c r="H1630" s="5"/>
      <c r="I1630" s="5"/>
      <c r="J1630" s="5"/>
      <c r="K1630" s="5"/>
      <c r="L1630" s="5"/>
      <c r="M1630" s="5"/>
      <c r="N1630" s="130"/>
    </row>
    <row r="1631" spans="1:14" x14ac:dyDescent="0.25">
      <c r="A1631" s="5"/>
      <c r="B1631" s="5"/>
      <c r="C1631" s="5"/>
      <c r="D1631" s="5"/>
      <c r="E1631" s="5"/>
      <c r="F1631" s="5"/>
      <c r="G1631" s="5"/>
      <c r="H1631" s="5"/>
      <c r="I1631" s="5"/>
      <c r="J1631" s="5"/>
      <c r="K1631" s="5"/>
      <c r="L1631" s="5"/>
      <c r="M1631" s="5"/>
      <c r="N1631" s="130"/>
    </row>
    <row r="1632" spans="1:14" x14ac:dyDescent="0.25">
      <c r="A1632" s="5"/>
      <c r="B1632" s="5"/>
      <c r="C1632" s="5"/>
      <c r="D1632" s="5"/>
      <c r="E1632" s="5"/>
      <c r="F1632" s="5"/>
      <c r="G1632" s="5"/>
      <c r="H1632" s="5"/>
      <c r="I1632" s="5"/>
      <c r="J1632" s="5"/>
      <c r="K1632" s="5"/>
      <c r="L1632" s="5"/>
      <c r="M1632" s="5"/>
      <c r="N1632" s="130"/>
    </row>
    <row r="1633" spans="1:14" x14ac:dyDescent="0.25">
      <c r="A1633" s="5"/>
      <c r="B1633" s="5"/>
      <c r="C1633" s="5"/>
      <c r="D1633" s="5"/>
      <c r="E1633" s="5"/>
      <c r="F1633" s="5"/>
      <c r="G1633" s="5"/>
      <c r="H1633" s="5"/>
      <c r="I1633" s="5"/>
      <c r="J1633" s="5"/>
      <c r="K1633" s="5"/>
      <c r="L1633" s="5"/>
      <c r="M1633" s="5"/>
      <c r="N1633" s="130"/>
    </row>
    <row r="1634" spans="1:14" x14ac:dyDescent="0.25">
      <c r="A1634" s="5"/>
      <c r="B1634" s="5"/>
      <c r="C1634" s="5"/>
      <c r="D1634" s="5"/>
      <c r="E1634" s="5"/>
      <c r="F1634" s="5"/>
      <c r="G1634" s="5"/>
      <c r="H1634" s="5"/>
      <c r="I1634" s="5"/>
      <c r="J1634" s="5"/>
      <c r="K1634" s="5"/>
      <c r="L1634" s="5"/>
      <c r="M1634" s="5"/>
      <c r="N1634" s="130"/>
    </row>
    <row r="1635" spans="1:14" x14ac:dyDescent="0.25">
      <c r="A1635" s="5"/>
      <c r="B1635" s="5"/>
      <c r="C1635" s="5"/>
      <c r="D1635" s="5"/>
      <c r="E1635" s="5"/>
      <c r="F1635" s="5"/>
      <c r="G1635" s="5"/>
      <c r="H1635" s="5"/>
      <c r="I1635" s="5"/>
      <c r="J1635" s="5"/>
      <c r="K1635" s="5"/>
      <c r="L1635" s="5"/>
      <c r="M1635" s="5"/>
      <c r="N1635" s="130"/>
    </row>
    <row r="1636" spans="1:14" x14ac:dyDescent="0.25">
      <c r="A1636" s="5"/>
      <c r="B1636" s="5"/>
      <c r="C1636" s="5"/>
      <c r="D1636" s="5"/>
      <c r="E1636" s="5"/>
      <c r="F1636" s="5"/>
      <c r="G1636" s="5"/>
      <c r="H1636" s="5"/>
      <c r="I1636" s="5"/>
      <c r="J1636" s="5"/>
      <c r="K1636" s="5"/>
      <c r="L1636" s="5"/>
      <c r="M1636" s="5"/>
      <c r="N1636" s="130"/>
    </row>
    <row r="1637" spans="1:14" x14ac:dyDescent="0.25">
      <c r="A1637" s="5"/>
      <c r="B1637" s="5"/>
      <c r="C1637" s="5"/>
      <c r="D1637" s="5"/>
      <c r="E1637" s="5"/>
      <c r="F1637" s="5"/>
      <c r="G1637" s="5"/>
      <c r="H1637" s="5"/>
      <c r="I1637" s="5"/>
      <c r="J1637" s="5"/>
      <c r="K1637" s="5"/>
      <c r="L1637" s="5"/>
      <c r="M1637" s="5"/>
      <c r="N1637" s="130"/>
    </row>
    <row r="1638" spans="1:14" x14ac:dyDescent="0.25">
      <c r="A1638" s="5"/>
      <c r="B1638" s="5"/>
      <c r="C1638" s="5"/>
      <c r="D1638" s="5"/>
      <c r="E1638" s="5"/>
      <c r="F1638" s="5"/>
      <c r="G1638" s="5"/>
      <c r="H1638" s="5"/>
      <c r="I1638" s="5"/>
      <c r="J1638" s="5"/>
      <c r="K1638" s="5"/>
      <c r="L1638" s="5"/>
      <c r="M1638" s="5"/>
      <c r="N1638" s="130"/>
    </row>
    <row r="1639" spans="1:14" x14ac:dyDescent="0.25">
      <c r="A1639" s="5"/>
      <c r="B1639" s="5"/>
      <c r="C1639" s="5"/>
      <c r="D1639" s="5"/>
      <c r="E1639" s="5"/>
      <c r="F1639" s="5"/>
      <c r="G1639" s="5"/>
      <c r="H1639" s="5"/>
      <c r="I1639" s="5"/>
      <c r="J1639" s="5"/>
      <c r="K1639" s="5"/>
      <c r="L1639" s="5"/>
      <c r="M1639" s="5"/>
      <c r="N1639" s="130"/>
    </row>
    <row r="1640" spans="1:14" x14ac:dyDescent="0.25">
      <c r="A1640" s="5"/>
      <c r="B1640" s="5"/>
      <c r="C1640" s="5"/>
      <c r="D1640" s="5"/>
      <c r="E1640" s="5"/>
      <c r="F1640" s="5"/>
      <c r="G1640" s="5"/>
      <c r="H1640" s="5"/>
      <c r="I1640" s="5"/>
      <c r="J1640" s="5"/>
      <c r="K1640" s="5"/>
      <c r="L1640" s="5"/>
      <c r="M1640" s="5"/>
      <c r="N1640" s="130"/>
    </row>
    <row r="1641" spans="1:14" x14ac:dyDescent="0.25">
      <c r="A1641" s="5"/>
      <c r="B1641" s="5"/>
      <c r="C1641" s="5"/>
      <c r="D1641" s="5"/>
      <c r="E1641" s="5"/>
      <c r="F1641" s="5"/>
      <c r="G1641" s="5"/>
      <c r="H1641" s="5"/>
      <c r="I1641" s="5"/>
      <c r="J1641" s="5"/>
      <c r="K1641" s="5"/>
      <c r="L1641" s="5"/>
      <c r="M1641" s="5"/>
      <c r="N1641" s="130"/>
    </row>
    <row r="1642" spans="1:14" x14ac:dyDescent="0.25">
      <c r="A1642" s="5"/>
      <c r="B1642" s="5"/>
      <c r="C1642" s="5"/>
      <c r="D1642" s="5"/>
      <c r="E1642" s="5"/>
      <c r="F1642" s="5"/>
      <c r="G1642" s="5"/>
      <c r="H1642" s="5"/>
      <c r="I1642" s="5"/>
      <c r="J1642" s="5"/>
      <c r="K1642" s="5"/>
      <c r="L1642" s="5"/>
      <c r="M1642" s="5"/>
      <c r="N1642" s="130"/>
    </row>
    <row r="1643" spans="1:14" x14ac:dyDescent="0.25">
      <c r="A1643" s="5"/>
      <c r="B1643" s="5"/>
      <c r="C1643" s="5"/>
      <c r="D1643" s="5"/>
      <c r="E1643" s="5"/>
      <c r="F1643" s="5"/>
      <c r="G1643" s="5"/>
      <c r="H1643" s="5"/>
      <c r="I1643" s="5"/>
      <c r="J1643" s="5"/>
      <c r="K1643" s="5"/>
      <c r="L1643" s="5"/>
      <c r="M1643" s="5"/>
      <c r="N1643" s="130"/>
    </row>
    <row r="1644" spans="1:14" x14ac:dyDescent="0.25">
      <c r="A1644" s="5"/>
      <c r="B1644" s="5"/>
      <c r="C1644" s="5"/>
      <c r="D1644" s="5"/>
      <c r="E1644" s="5"/>
      <c r="F1644" s="5"/>
      <c r="G1644" s="5"/>
      <c r="H1644" s="5"/>
      <c r="I1644" s="5"/>
      <c r="J1644" s="5"/>
      <c r="K1644" s="5"/>
      <c r="L1644" s="5"/>
      <c r="M1644" s="5"/>
      <c r="N1644" s="130"/>
    </row>
    <row r="1645" spans="1:14" x14ac:dyDescent="0.25">
      <c r="A1645" s="5"/>
      <c r="B1645" s="5"/>
      <c r="C1645" s="5"/>
      <c r="D1645" s="5"/>
      <c r="E1645" s="5"/>
      <c r="F1645" s="5"/>
      <c r="G1645" s="5"/>
      <c r="H1645" s="5"/>
      <c r="I1645" s="5"/>
      <c r="J1645" s="5"/>
      <c r="K1645" s="5"/>
      <c r="L1645" s="5"/>
      <c r="M1645" s="5"/>
      <c r="N1645" s="130"/>
    </row>
    <row r="1646" spans="1:14" x14ac:dyDescent="0.25">
      <c r="A1646" s="5"/>
      <c r="B1646" s="5"/>
      <c r="C1646" s="5"/>
      <c r="D1646" s="5"/>
      <c r="E1646" s="5"/>
      <c r="F1646" s="5"/>
      <c r="G1646" s="5"/>
      <c r="H1646" s="5"/>
      <c r="I1646" s="5"/>
      <c r="J1646" s="5"/>
      <c r="K1646" s="5"/>
      <c r="L1646" s="5"/>
      <c r="M1646" s="5"/>
      <c r="N1646" s="130"/>
    </row>
    <row r="1647" spans="1:14" x14ac:dyDescent="0.25">
      <c r="A1647" s="5"/>
      <c r="B1647" s="5"/>
      <c r="C1647" s="5"/>
      <c r="D1647" s="5"/>
      <c r="E1647" s="5"/>
      <c r="F1647" s="5"/>
      <c r="G1647" s="5"/>
      <c r="H1647" s="5"/>
      <c r="I1647" s="5"/>
      <c r="J1647" s="5"/>
      <c r="K1647" s="5"/>
      <c r="L1647" s="5"/>
      <c r="M1647" s="5"/>
      <c r="N1647" s="130"/>
    </row>
    <row r="1648" spans="1:14" x14ac:dyDescent="0.25">
      <c r="A1648" s="5"/>
      <c r="B1648" s="5"/>
      <c r="C1648" s="5"/>
      <c r="D1648" s="5"/>
      <c r="E1648" s="5"/>
      <c r="F1648" s="5"/>
      <c r="G1648" s="5"/>
      <c r="H1648" s="5"/>
      <c r="I1648" s="5"/>
      <c r="J1648" s="5"/>
      <c r="K1648" s="5"/>
      <c r="L1648" s="5"/>
      <c r="M1648" s="5"/>
      <c r="N1648" s="130"/>
    </row>
    <row r="1649" spans="1:14" x14ac:dyDescent="0.25">
      <c r="A1649" s="5"/>
      <c r="B1649" s="5"/>
      <c r="C1649" s="5"/>
      <c r="D1649" s="5"/>
      <c r="E1649" s="5"/>
      <c r="F1649" s="5"/>
      <c r="G1649" s="5"/>
      <c r="H1649" s="5"/>
      <c r="I1649" s="5"/>
      <c r="J1649" s="5"/>
      <c r="K1649" s="5"/>
      <c r="L1649" s="5"/>
      <c r="M1649" s="5"/>
      <c r="N1649" s="130"/>
    </row>
    <row r="1650" spans="1:14" x14ac:dyDescent="0.25">
      <c r="A1650" s="5"/>
      <c r="B1650" s="5"/>
      <c r="C1650" s="5"/>
      <c r="D1650" s="5"/>
      <c r="E1650" s="5"/>
      <c r="F1650" s="5"/>
      <c r="G1650" s="5"/>
      <c r="H1650" s="5"/>
      <c r="I1650" s="5"/>
      <c r="J1650" s="5"/>
      <c r="K1650" s="5"/>
      <c r="L1650" s="5"/>
      <c r="M1650" s="5"/>
      <c r="N1650" s="130"/>
    </row>
    <row r="1651" spans="1:14" x14ac:dyDescent="0.25">
      <c r="A1651" s="5"/>
      <c r="B1651" s="5"/>
      <c r="C1651" s="5"/>
      <c r="D1651" s="5"/>
      <c r="E1651" s="5"/>
      <c r="F1651" s="5"/>
      <c r="G1651" s="5"/>
      <c r="H1651" s="5"/>
      <c r="I1651" s="5"/>
      <c r="J1651" s="5"/>
      <c r="K1651" s="5"/>
      <c r="L1651" s="5"/>
      <c r="M1651" s="5"/>
      <c r="N1651" s="130"/>
    </row>
    <row r="1652" spans="1:14" x14ac:dyDescent="0.25">
      <c r="A1652" s="5"/>
      <c r="B1652" s="5"/>
      <c r="C1652" s="5"/>
      <c r="D1652" s="5"/>
      <c r="E1652" s="5"/>
      <c r="F1652" s="5"/>
      <c r="G1652" s="5"/>
      <c r="H1652" s="5"/>
      <c r="I1652" s="5"/>
      <c r="J1652" s="5"/>
      <c r="K1652" s="5"/>
      <c r="L1652" s="5"/>
      <c r="M1652" s="5"/>
      <c r="N1652" s="130"/>
    </row>
    <row r="1653" spans="1:14" x14ac:dyDescent="0.25">
      <c r="A1653" s="5"/>
      <c r="B1653" s="5"/>
      <c r="C1653" s="5"/>
      <c r="D1653" s="5"/>
      <c r="E1653" s="5"/>
      <c r="F1653" s="5"/>
      <c r="G1653" s="5"/>
      <c r="H1653" s="5"/>
      <c r="I1653" s="5"/>
      <c r="J1653" s="5"/>
      <c r="K1653" s="5"/>
      <c r="L1653" s="5"/>
      <c r="M1653" s="5"/>
      <c r="N1653" s="130"/>
    </row>
    <row r="1654" spans="1:14" x14ac:dyDescent="0.25">
      <c r="A1654" s="5"/>
      <c r="B1654" s="5"/>
      <c r="C1654" s="5"/>
      <c r="D1654" s="5"/>
      <c r="E1654" s="5"/>
      <c r="F1654" s="5"/>
      <c r="G1654" s="5"/>
      <c r="H1654" s="5"/>
      <c r="I1654" s="5"/>
      <c r="J1654" s="5"/>
      <c r="K1654" s="5"/>
      <c r="L1654" s="5"/>
      <c r="M1654" s="5"/>
      <c r="N1654" s="130"/>
    </row>
    <row r="1655" spans="1:14" x14ac:dyDescent="0.25">
      <c r="A1655" s="5"/>
      <c r="B1655" s="5"/>
      <c r="C1655" s="5"/>
      <c r="D1655" s="5"/>
      <c r="E1655" s="5"/>
      <c r="F1655" s="5"/>
      <c r="G1655" s="5"/>
      <c r="H1655" s="5"/>
      <c r="I1655" s="5"/>
      <c r="J1655" s="5"/>
      <c r="K1655" s="5"/>
      <c r="L1655" s="5"/>
      <c r="M1655" s="5"/>
      <c r="N1655" s="130"/>
    </row>
    <row r="1656" spans="1:14" x14ac:dyDescent="0.25">
      <c r="A1656" s="5"/>
      <c r="B1656" s="5"/>
      <c r="C1656" s="5"/>
      <c r="D1656" s="5"/>
      <c r="E1656" s="5"/>
      <c r="F1656" s="5"/>
      <c r="G1656" s="5"/>
      <c r="H1656" s="5"/>
      <c r="I1656" s="5"/>
      <c r="J1656" s="5"/>
      <c r="K1656" s="5"/>
      <c r="L1656" s="5"/>
      <c r="M1656" s="5"/>
      <c r="N1656" s="130"/>
    </row>
    <row r="1657" spans="1:14" x14ac:dyDescent="0.25">
      <c r="A1657" s="5"/>
      <c r="B1657" s="5"/>
      <c r="C1657" s="5"/>
      <c r="D1657" s="5"/>
      <c r="E1657" s="5"/>
      <c r="F1657" s="5"/>
      <c r="G1657" s="5"/>
      <c r="H1657" s="5"/>
      <c r="I1657" s="5"/>
      <c r="J1657" s="5"/>
      <c r="K1657" s="5"/>
      <c r="L1657" s="5"/>
      <c r="M1657" s="5"/>
      <c r="N1657" s="130"/>
    </row>
    <row r="1658" spans="1:14" x14ac:dyDescent="0.25">
      <c r="A1658" s="5"/>
      <c r="B1658" s="5"/>
      <c r="C1658" s="5"/>
      <c r="D1658" s="5"/>
      <c r="E1658" s="5"/>
      <c r="F1658" s="5"/>
      <c r="G1658" s="5"/>
      <c r="H1658" s="5"/>
      <c r="I1658" s="5"/>
      <c r="J1658" s="5"/>
      <c r="K1658" s="5"/>
      <c r="L1658" s="5"/>
      <c r="M1658" s="5"/>
      <c r="N1658" s="130"/>
    </row>
    <row r="1659" spans="1:14" x14ac:dyDescent="0.25">
      <c r="A1659" s="5"/>
      <c r="B1659" s="5"/>
      <c r="C1659" s="5"/>
      <c r="D1659" s="5"/>
      <c r="E1659" s="5"/>
      <c r="F1659" s="5"/>
      <c r="G1659" s="5"/>
      <c r="H1659" s="5"/>
      <c r="I1659" s="5"/>
      <c r="J1659" s="5"/>
      <c r="K1659" s="5"/>
      <c r="L1659" s="5"/>
      <c r="M1659" s="5"/>
      <c r="N1659" s="130"/>
    </row>
    <row r="1660" spans="1:14" x14ac:dyDescent="0.25">
      <c r="A1660" s="5"/>
      <c r="B1660" s="5"/>
      <c r="C1660" s="5"/>
      <c r="D1660" s="5"/>
      <c r="E1660" s="5"/>
      <c r="F1660" s="5"/>
      <c r="G1660" s="5"/>
      <c r="H1660" s="5"/>
      <c r="I1660" s="5"/>
      <c r="J1660" s="5"/>
      <c r="K1660" s="5"/>
      <c r="L1660" s="5"/>
      <c r="M1660" s="5"/>
      <c r="N1660" s="130"/>
    </row>
    <row r="1661" spans="1:14" x14ac:dyDescent="0.25">
      <c r="A1661" s="5"/>
      <c r="B1661" s="5"/>
      <c r="C1661" s="5"/>
      <c r="D1661" s="5"/>
      <c r="E1661" s="5"/>
      <c r="F1661" s="5"/>
      <c r="G1661" s="5"/>
      <c r="H1661" s="5"/>
      <c r="I1661" s="5"/>
      <c r="J1661" s="5"/>
      <c r="K1661" s="5"/>
      <c r="L1661" s="5"/>
      <c r="M1661" s="5"/>
      <c r="N1661" s="130"/>
    </row>
    <row r="1662" spans="1:14" x14ac:dyDescent="0.25">
      <c r="A1662" s="5"/>
      <c r="B1662" s="5"/>
      <c r="C1662" s="5"/>
      <c r="D1662" s="5"/>
      <c r="E1662" s="5"/>
      <c r="F1662" s="5"/>
      <c r="G1662" s="5"/>
      <c r="H1662" s="5"/>
      <c r="I1662" s="5"/>
      <c r="J1662" s="5"/>
      <c r="K1662" s="5"/>
      <c r="L1662" s="5"/>
      <c r="M1662" s="5"/>
      <c r="N1662" s="130"/>
    </row>
    <row r="1663" spans="1:14" x14ac:dyDescent="0.25">
      <c r="A1663" s="5"/>
      <c r="B1663" s="5"/>
      <c r="C1663" s="5"/>
      <c r="D1663" s="5"/>
      <c r="E1663" s="5"/>
      <c r="F1663" s="5"/>
      <c r="G1663" s="5"/>
      <c r="H1663" s="5"/>
      <c r="I1663" s="5"/>
      <c r="J1663" s="5"/>
      <c r="K1663" s="5"/>
      <c r="L1663" s="5"/>
      <c r="M1663" s="5"/>
      <c r="N1663" s="130"/>
    </row>
    <row r="1664" spans="1:14" x14ac:dyDescent="0.25">
      <c r="A1664" s="5"/>
      <c r="B1664" s="5"/>
      <c r="C1664" s="5"/>
      <c r="D1664" s="5"/>
      <c r="E1664" s="5"/>
      <c r="F1664" s="5"/>
      <c r="G1664" s="5"/>
      <c r="H1664" s="5"/>
      <c r="I1664" s="5"/>
      <c r="J1664" s="5"/>
      <c r="K1664" s="5"/>
      <c r="L1664" s="5"/>
      <c r="M1664" s="5"/>
      <c r="N1664" s="130"/>
    </row>
    <row r="1665" spans="1:14" x14ac:dyDescent="0.25">
      <c r="A1665" s="5"/>
      <c r="B1665" s="5"/>
      <c r="C1665" s="5"/>
      <c r="D1665" s="5"/>
      <c r="E1665" s="5"/>
      <c r="F1665" s="5"/>
      <c r="G1665" s="5"/>
      <c r="H1665" s="5"/>
      <c r="I1665" s="5"/>
      <c r="J1665" s="5"/>
      <c r="K1665" s="5"/>
      <c r="L1665" s="5"/>
      <c r="M1665" s="5"/>
      <c r="N1665" s="130"/>
    </row>
    <row r="1666" spans="1:14" x14ac:dyDescent="0.25">
      <c r="A1666" s="5"/>
      <c r="B1666" s="5"/>
      <c r="C1666" s="5"/>
      <c r="D1666" s="5"/>
      <c r="E1666" s="5"/>
      <c r="F1666" s="5"/>
      <c r="G1666" s="5"/>
      <c r="H1666" s="5"/>
      <c r="I1666" s="5"/>
      <c r="J1666" s="5"/>
      <c r="K1666" s="5"/>
      <c r="L1666" s="5"/>
      <c r="M1666" s="5"/>
      <c r="N1666" s="130"/>
    </row>
    <row r="1667" spans="1:14" x14ac:dyDescent="0.25">
      <c r="A1667" s="5"/>
      <c r="B1667" s="5"/>
      <c r="C1667" s="5"/>
      <c r="D1667" s="5"/>
      <c r="E1667" s="5"/>
      <c r="F1667" s="5"/>
      <c r="G1667" s="5"/>
      <c r="H1667" s="5"/>
      <c r="I1667" s="5"/>
      <c r="J1667" s="5"/>
      <c r="K1667" s="5"/>
      <c r="L1667" s="5"/>
      <c r="M1667" s="5"/>
      <c r="N1667" s="130"/>
    </row>
    <row r="1668" spans="1:14" x14ac:dyDescent="0.25">
      <c r="A1668" s="5"/>
      <c r="B1668" s="5"/>
      <c r="C1668" s="5"/>
      <c r="D1668" s="5"/>
      <c r="E1668" s="5"/>
      <c r="F1668" s="5"/>
      <c r="G1668" s="5"/>
      <c r="H1668" s="5"/>
      <c r="I1668" s="5"/>
      <c r="J1668" s="5"/>
      <c r="K1668" s="5"/>
      <c r="L1668" s="5"/>
      <c r="M1668" s="5"/>
      <c r="N1668" s="130"/>
    </row>
    <row r="1669" spans="1:14" x14ac:dyDescent="0.25">
      <c r="A1669" s="5"/>
      <c r="B1669" s="5"/>
      <c r="C1669" s="5"/>
      <c r="D1669" s="5"/>
      <c r="E1669" s="5"/>
      <c r="F1669" s="5"/>
      <c r="G1669" s="5"/>
      <c r="H1669" s="5"/>
      <c r="I1669" s="5"/>
      <c r="J1669" s="5"/>
      <c r="K1669" s="5"/>
      <c r="L1669" s="5"/>
      <c r="M1669" s="5"/>
      <c r="N1669" s="130"/>
    </row>
    <row r="1670" spans="1:14" x14ac:dyDescent="0.25">
      <c r="A1670" s="5"/>
      <c r="B1670" s="5"/>
      <c r="C1670" s="5"/>
      <c r="D1670" s="5"/>
      <c r="E1670" s="5"/>
      <c r="F1670" s="5"/>
      <c r="G1670" s="5"/>
      <c r="H1670" s="5"/>
      <c r="I1670" s="5"/>
      <c r="J1670" s="5"/>
      <c r="K1670" s="5"/>
      <c r="L1670" s="5"/>
      <c r="M1670" s="5"/>
      <c r="N1670" s="130"/>
    </row>
    <row r="1671" spans="1:14" x14ac:dyDescent="0.25">
      <c r="A1671" s="5"/>
      <c r="B1671" s="5"/>
      <c r="C1671" s="5"/>
      <c r="D1671" s="5"/>
      <c r="E1671" s="5"/>
      <c r="F1671" s="5"/>
      <c r="G1671" s="5"/>
      <c r="H1671" s="5"/>
      <c r="I1671" s="5"/>
      <c r="J1671" s="5"/>
      <c r="K1671" s="5"/>
      <c r="L1671" s="5"/>
      <c r="M1671" s="5"/>
      <c r="N1671" s="130"/>
    </row>
    <row r="1672" spans="1:14" x14ac:dyDescent="0.25">
      <c r="A1672" s="5"/>
      <c r="B1672" s="5"/>
      <c r="C1672" s="5"/>
      <c r="D1672" s="5"/>
      <c r="E1672" s="5"/>
      <c r="F1672" s="5"/>
      <c r="G1672" s="5"/>
      <c r="H1672" s="5"/>
      <c r="I1672" s="5"/>
      <c r="J1672" s="5"/>
      <c r="K1672" s="5"/>
      <c r="L1672" s="5"/>
      <c r="M1672" s="5"/>
      <c r="N1672" s="130"/>
    </row>
    <row r="1673" spans="1:14" x14ac:dyDescent="0.25">
      <c r="A1673" s="5"/>
      <c r="B1673" s="5"/>
      <c r="C1673" s="5"/>
      <c r="D1673" s="5"/>
      <c r="E1673" s="5"/>
      <c r="F1673" s="5"/>
      <c r="G1673" s="5"/>
      <c r="H1673" s="5"/>
      <c r="I1673" s="5"/>
      <c r="J1673" s="5"/>
      <c r="K1673" s="5"/>
      <c r="L1673" s="5"/>
      <c r="M1673" s="5"/>
      <c r="N1673" s="130"/>
    </row>
    <row r="1674" spans="1:14" x14ac:dyDescent="0.25">
      <c r="A1674" s="5"/>
      <c r="B1674" s="5"/>
      <c r="C1674" s="5"/>
      <c r="D1674" s="5"/>
      <c r="E1674" s="5"/>
      <c r="F1674" s="5"/>
      <c r="G1674" s="5"/>
      <c r="H1674" s="5"/>
      <c r="I1674" s="5"/>
      <c r="J1674" s="5"/>
      <c r="K1674" s="5"/>
      <c r="L1674" s="5"/>
      <c r="M1674" s="5"/>
      <c r="N1674" s="130"/>
    </row>
    <row r="1675" spans="1:14" x14ac:dyDescent="0.25">
      <c r="A1675" s="5"/>
      <c r="B1675" s="5"/>
      <c r="C1675" s="5"/>
      <c r="D1675" s="5"/>
      <c r="E1675" s="5"/>
      <c r="F1675" s="5"/>
      <c r="G1675" s="5"/>
      <c r="H1675" s="5"/>
      <c r="I1675" s="5"/>
      <c r="J1675" s="5"/>
      <c r="K1675" s="5"/>
      <c r="L1675" s="5"/>
      <c r="M1675" s="5"/>
      <c r="N1675" s="130"/>
    </row>
    <row r="1676" spans="1:14" x14ac:dyDescent="0.25">
      <c r="A1676" s="5"/>
      <c r="B1676" s="5"/>
      <c r="C1676" s="5"/>
      <c r="D1676" s="5"/>
      <c r="E1676" s="5"/>
      <c r="F1676" s="5"/>
      <c r="G1676" s="5"/>
      <c r="H1676" s="5"/>
      <c r="I1676" s="5"/>
      <c r="J1676" s="5"/>
      <c r="K1676" s="5"/>
      <c r="L1676" s="5"/>
      <c r="M1676" s="5"/>
      <c r="N1676" s="130"/>
    </row>
    <row r="1677" spans="1:14" x14ac:dyDescent="0.25">
      <c r="A1677" s="5"/>
      <c r="B1677" s="5"/>
      <c r="C1677" s="5"/>
      <c r="D1677" s="5"/>
      <c r="E1677" s="5"/>
      <c r="F1677" s="5"/>
      <c r="G1677" s="5"/>
      <c r="H1677" s="5"/>
      <c r="I1677" s="5"/>
      <c r="J1677" s="5"/>
      <c r="K1677" s="5"/>
      <c r="L1677" s="5"/>
      <c r="M1677" s="5"/>
      <c r="N1677" s="130"/>
    </row>
    <row r="1678" spans="1:14" x14ac:dyDescent="0.25">
      <c r="A1678" s="5"/>
      <c r="B1678" s="5"/>
      <c r="C1678" s="5"/>
      <c r="D1678" s="5"/>
      <c r="E1678" s="5"/>
      <c r="F1678" s="5"/>
      <c r="G1678" s="5"/>
      <c r="H1678" s="5"/>
      <c r="I1678" s="5"/>
      <c r="J1678" s="5"/>
      <c r="K1678" s="5"/>
      <c r="L1678" s="5"/>
      <c r="M1678" s="5"/>
      <c r="N1678" s="130"/>
    </row>
    <row r="1679" spans="1:14" x14ac:dyDescent="0.25">
      <c r="A1679" s="5"/>
      <c r="B1679" s="5"/>
      <c r="C1679" s="5"/>
      <c r="D1679" s="5"/>
      <c r="E1679" s="5"/>
      <c r="F1679" s="5"/>
      <c r="G1679" s="5"/>
      <c r="H1679" s="5"/>
      <c r="I1679" s="5"/>
      <c r="J1679" s="5"/>
      <c r="K1679" s="5"/>
      <c r="L1679" s="5"/>
      <c r="M1679" s="5"/>
      <c r="N1679" s="130"/>
    </row>
    <row r="1680" spans="1:14" x14ac:dyDescent="0.25">
      <c r="A1680" s="5"/>
      <c r="B1680" s="5"/>
      <c r="C1680" s="5"/>
      <c r="D1680" s="5"/>
      <c r="E1680" s="5"/>
      <c r="F1680" s="5"/>
      <c r="G1680" s="5"/>
      <c r="H1680" s="5"/>
      <c r="I1680" s="5"/>
      <c r="J1680" s="5"/>
      <c r="K1680" s="5"/>
      <c r="L1680" s="5"/>
      <c r="M1680" s="5"/>
      <c r="N1680" s="130"/>
    </row>
    <row r="1681" spans="1:14" x14ac:dyDescent="0.25">
      <c r="A1681" s="5"/>
      <c r="B1681" s="5"/>
      <c r="C1681" s="5"/>
      <c r="D1681" s="5"/>
      <c r="E1681" s="5"/>
      <c r="F1681" s="5"/>
      <c r="G1681" s="5"/>
      <c r="H1681" s="5"/>
      <c r="I1681" s="5"/>
      <c r="J1681" s="5"/>
      <c r="K1681" s="5"/>
      <c r="L1681" s="5"/>
      <c r="M1681" s="5"/>
      <c r="N1681" s="130"/>
    </row>
    <row r="1682" spans="1:14" x14ac:dyDescent="0.25">
      <c r="A1682" s="5"/>
      <c r="B1682" s="5"/>
      <c r="C1682" s="5"/>
      <c r="D1682" s="5"/>
      <c r="E1682" s="5"/>
      <c r="F1682" s="5"/>
      <c r="G1682" s="5"/>
      <c r="H1682" s="5"/>
      <c r="I1682" s="5"/>
      <c r="J1682" s="5"/>
      <c r="K1682" s="5"/>
      <c r="L1682" s="5"/>
      <c r="M1682" s="5"/>
      <c r="N1682" s="130"/>
    </row>
    <row r="1683" spans="1:14" x14ac:dyDescent="0.25">
      <c r="A1683" s="5"/>
      <c r="B1683" s="5"/>
      <c r="C1683" s="5"/>
      <c r="D1683" s="5"/>
      <c r="E1683" s="5"/>
      <c r="F1683" s="5"/>
      <c r="G1683" s="5"/>
      <c r="H1683" s="5"/>
      <c r="I1683" s="5"/>
      <c r="J1683" s="5"/>
      <c r="K1683" s="5"/>
      <c r="L1683" s="5"/>
      <c r="M1683" s="5"/>
      <c r="N1683" s="130"/>
    </row>
    <row r="1684" spans="1:14" x14ac:dyDescent="0.25">
      <c r="A1684" s="5"/>
      <c r="B1684" s="5"/>
      <c r="C1684" s="5"/>
      <c r="D1684" s="5"/>
      <c r="E1684" s="5"/>
      <c r="F1684" s="5"/>
      <c r="G1684" s="5"/>
      <c r="H1684" s="5"/>
      <c r="I1684" s="5"/>
      <c r="J1684" s="5"/>
      <c r="K1684" s="5"/>
      <c r="L1684" s="5"/>
      <c r="M1684" s="5"/>
      <c r="N1684" s="130"/>
    </row>
    <row r="1685" spans="1:14" x14ac:dyDescent="0.25">
      <c r="A1685" s="5"/>
      <c r="B1685" s="5"/>
      <c r="C1685" s="5"/>
      <c r="D1685" s="5"/>
      <c r="E1685" s="5"/>
      <c r="F1685" s="5"/>
      <c r="G1685" s="5"/>
      <c r="H1685" s="5"/>
      <c r="I1685" s="5"/>
      <c r="J1685" s="5"/>
      <c r="K1685" s="5"/>
      <c r="L1685" s="5"/>
      <c r="M1685" s="5"/>
      <c r="N1685" s="130"/>
    </row>
    <row r="1686" spans="1:14" x14ac:dyDescent="0.25">
      <c r="A1686" s="5"/>
      <c r="B1686" s="5"/>
      <c r="C1686" s="5"/>
      <c r="D1686" s="5"/>
      <c r="E1686" s="5"/>
      <c r="F1686" s="5"/>
      <c r="G1686" s="5"/>
      <c r="H1686" s="5"/>
      <c r="I1686" s="5"/>
      <c r="J1686" s="5"/>
      <c r="K1686" s="5"/>
      <c r="L1686" s="5"/>
      <c r="M1686" s="5"/>
      <c r="N1686" s="130"/>
    </row>
    <row r="1687" spans="1:14" x14ac:dyDescent="0.25">
      <c r="A1687" s="5"/>
      <c r="B1687" s="5"/>
      <c r="C1687" s="5"/>
      <c r="D1687" s="5"/>
      <c r="E1687" s="5"/>
      <c r="F1687" s="5"/>
      <c r="G1687" s="5"/>
      <c r="H1687" s="5"/>
      <c r="I1687" s="5"/>
      <c r="J1687" s="5"/>
      <c r="K1687" s="5"/>
      <c r="L1687" s="5"/>
      <c r="M1687" s="5"/>
      <c r="N1687" s="130"/>
    </row>
    <row r="1688" spans="1:14" x14ac:dyDescent="0.25">
      <c r="A1688" s="5"/>
      <c r="B1688" s="5"/>
      <c r="C1688" s="5"/>
      <c r="D1688" s="5"/>
      <c r="E1688" s="5"/>
      <c r="F1688" s="5"/>
      <c r="G1688" s="5"/>
      <c r="H1688" s="5"/>
      <c r="I1688" s="5"/>
      <c r="J1688" s="5"/>
      <c r="K1688" s="5"/>
      <c r="L1688" s="5"/>
      <c r="M1688" s="5"/>
      <c r="N1688" s="130"/>
    </row>
    <row r="1689" spans="1:14" x14ac:dyDescent="0.25">
      <c r="A1689" s="5"/>
      <c r="B1689" s="5"/>
      <c r="C1689" s="5"/>
      <c r="D1689" s="5"/>
      <c r="E1689" s="5"/>
      <c r="F1689" s="5"/>
      <c r="G1689" s="5"/>
      <c r="H1689" s="5"/>
      <c r="I1689" s="5"/>
      <c r="J1689" s="5"/>
      <c r="K1689" s="5"/>
      <c r="L1689" s="5"/>
      <c r="M1689" s="5"/>
      <c r="N1689" s="130"/>
    </row>
    <row r="1690" spans="1:14" x14ac:dyDescent="0.25">
      <c r="A1690" s="5"/>
      <c r="B1690" s="5"/>
      <c r="C1690" s="5"/>
      <c r="D1690" s="5"/>
      <c r="E1690" s="5"/>
      <c r="F1690" s="5"/>
      <c r="G1690" s="5"/>
      <c r="H1690" s="5"/>
      <c r="I1690" s="5"/>
      <c r="J1690" s="5"/>
      <c r="K1690" s="5"/>
      <c r="L1690" s="5"/>
      <c r="M1690" s="5"/>
      <c r="N1690" s="130"/>
    </row>
    <row r="1691" spans="1:14" x14ac:dyDescent="0.25">
      <c r="A1691" s="5"/>
      <c r="B1691" s="5"/>
      <c r="C1691" s="5"/>
      <c r="D1691" s="5"/>
      <c r="E1691" s="5"/>
      <c r="F1691" s="5"/>
      <c r="G1691" s="5"/>
      <c r="H1691" s="5"/>
      <c r="I1691" s="5"/>
      <c r="J1691" s="5"/>
      <c r="K1691" s="5"/>
      <c r="L1691" s="5"/>
      <c r="M1691" s="5"/>
      <c r="N1691" s="130"/>
    </row>
    <row r="1692" spans="1:14" x14ac:dyDescent="0.25">
      <c r="A1692" s="5"/>
      <c r="B1692" s="5"/>
      <c r="C1692" s="5"/>
      <c r="D1692" s="5"/>
      <c r="E1692" s="5"/>
      <c r="F1692" s="5"/>
      <c r="G1692" s="5"/>
      <c r="H1692" s="5"/>
      <c r="I1692" s="5"/>
      <c r="J1692" s="5"/>
      <c r="K1692" s="5"/>
      <c r="L1692" s="5"/>
      <c r="M1692" s="5"/>
      <c r="N1692" s="130"/>
    </row>
    <row r="1693" spans="1:14" x14ac:dyDescent="0.25">
      <c r="A1693" s="5"/>
      <c r="B1693" s="5"/>
      <c r="C1693" s="5"/>
      <c r="D1693" s="5"/>
      <c r="E1693" s="5"/>
      <c r="F1693" s="5"/>
      <c r="G1693" s="5"/>
      <c r="H1693" s="5"/>
      <c r="I1693" s="5"/>
      <c r="J1693" s="5"/>
      <c r="K1693" s="5"/>
      <c r="L1693" s="5"/>
      <c r="M1693" s="5"/>
      <c r="N1693" s="130"/>
    </row>
    <row r="1694" spans="1:14" x14ac:dyDescent="0.25">
      <c r="A1694" s="5"/>
      <c r="B1694" s="5"/>
      <c r="C1694" s="5"/>
      <c r="D1694" s="5"/>
      <c r="E1694" s="5"/>
      <c r="F1694" s="5"/>
      <c r="G1694" s="5"/>
      <c r="H1694" s="5"/>
      <c r="I1694" s="5"/>
      <c r="J1694" s="5"/>
      <c r="K1694" s="5"/>
      <c r="L1694" s="5"/>
      <c r="M1694" s="5"/>
      <c r="N1694" s="130"/>
    </row>
    <row r="1695" spans="1:14" x14ac:dyDescent="0.25">
      <c r="A1695" s="5"/>
      <c r="B1695" s="5"/>
      <c r="C1695" s="5"/>
      <c r="D1695" s="5"/>
      <c r="E1695" s="5"/>
      <c r="F1695" s="5"/>
      <c r="G1695" s="5"/>
      <c r="H1695" s="5"/>
      <c r="I1695" s="5"/>
      <c r="J1695" s="5"/>
      <c r="K1695" s="5"/>
      <c r="L1695" s="5"/>
      <c r="M1695" s="5"/>
      <c r="N1695" s="130"/>
    </row>
    <row r="1696" spans="1:14" x14ac:dyDescent="0.25">
      <c r="A1696" s="5"/>
      <c r="B1696" s="5"/>
      <c r="C1696" s="5"/>
      <c r="D1696" s="5"/>
      <c r="E1696" s="5"/>
      <c r="F1696" s="5"/>
      <c r="G1696" s="5"/>
      <c r="H1696" s="5"/>
      <c r="I1696" s="5"/>
      <c r="J1696" s="5"/>
      <c r="K1696" s="5"/>
      <c r="L1696" s="5"/>
      <c r="M1696" s="5"/>
      <c r="N1696" s="130"/>
    </row>
    <row r="1697" spans="1:14" x14ac:dyDescent="0.25">
      <c r="A1697" s="5"/>
      <c r="B1697" s="5"/>
      <c r="C1697" s="5"/>
      <c r="D1697" s="5"/>
      <c r="E1697" s="5"/>
      <c r="F1697" s="5"/>
      <c r="G1697" s="5"/>
      <c r="H1697" s="5"/>
      <c r="I1697" s="5"/>
      <c r="J1697" s="5"/>
      <c r="K1697" s="5"/>
      <c r="L1697" s="5"/>
      <c r="M1697" s="5"/>
      <c r="N1697" s="130"/>
    </row>
    <row r="1698" spans="1:14" x14ac:dyDescent="0.25">
      <c r="A1698" s="5"/>
      <c r="B1698" s="5"/>
      <c r="C1698" s="5"/>
      <c r="D1698" s="5"/>
      <c r="E1698" s="5"/>
      <c r="F1698" s="5"/>
      <c r="G1698" s="5"/>
      <c r="H1698" s="5"/>
      <c r="I1698" s="5"/>
      <c r="J1698" s="5"/>
      <c r="K1698" s="5"/>
      <c r="L1698" s="5"/>
      <c r="M1698" s="5"/>
      <c r="N1698" s="130"/>
    </row>
    <row r="1699" spans="1:14" x14ac:dyDescent="0.25">
      <c r="A1699" s="5"/>
      <c r="B1699" s="5"/>
      <c r="C1699" s="5"/>
      <c r="D1699" s="5"/>
      <c r="E1699" s="5"/>
      <c r="F1699" s="5"/>
      <c r="G1699" s="5"/>
      <c r="H1699" s="5"/>
      <c r="I1699" s="5"/>
      <c r="J1699" s="5"/>
      <c r="K1699" s="5"/>
      <c r="L1699" s="5"/>
      <c r="M1699" s="5"/>
      <c r="N1699" s="130"/>
    </row>
    <row r="1700" spans="1:14" x14ac:dyDescent="0.25">
      <c r="A1700" s="5"/>
      <c r="B1700" s="5"/>
      <c r="C1700" s="5"/>
      <c r="D1700" s="5"/>
      <c r="E1700" s="5"/>
      <c r="F1700" s="5"/>
      <c r="G1700" s="5"/>
      <c r="H1700" s="5"/>
      <c r="I1700" s="5"/>
      <c r="J1700" s="5"/>
      <c r="K1700" s="5"/>
      <c r="L1700" s="5"/>
      <c r="M1700" s="5"/>
      <c r="N1700" s="130"/>
    </row>
    <row r="1701" spans="1:14" x14ac:dyDescent="0.25">
      <c r="A1701" s="5"/>
      <c r="B1701" s="5"/>
      <c r="C1701" s="5"/>
      <c r="D1701" s="5"/>
      <c r="E1701" s="5"/>
      <c r="F1701" s="5"/>
      <c r="G1701" s="5"/>
      <c r="H1701" s="5"/>
      <c r="I1701" s="5"/>
      <c r="J1701" s="5"/>
      <c r="K1701" s="5"/>
      <c r="L1701" s="5"/>
      <c r="M1701" s="5"/>
      <c r="N1701" s="130"/>
    </row>
    <row r="1702" spans="1:14" x14ac:dyDescent="0.25">
      <c r="A1702" s="5"/>
      <c r="B1702" s="5"/>
      <c r="C1702" s="5"/>
      <c r="D1702" s="5"/>
      <c r="E1702" s="5"/>
      <c r="F1702" s="5"/>
      <c r="G1702" s="5"/>
      <c r="H1702" s="5"/>
      <c r="I1702" s="5"/>
      <c r="J1702" s="5"/>
      <c r="K1702" s="5"/>
      <c r="L1702" s="5"/>
      <c r="M1702" s="5"/>
      <c r="N1702" s="130"/>
    </row>
    <row r="1703" spans="1:14" x14ac:dyDescent="0.25">
      <c r="A1703" s="5"/>
      <c r="B1703" s="5"/>
      <c r="C1703" s="5"/>
      <c r="D1703" s="5"/>
      <c r="E1703" s="5"/>
      <c r="F1703" s="5"/>
      <c r="G1703" s="5"/>
      <c r="H1703" s="5"/>
      <c r="I1703" s="5"/>
      <c r="J1703" s="5"/>
      <c r="K1703" s="5"/>
      <c r="L1703" s="5"/>
      <c r="M1703" s="5"/>
      <c r="N1703" s="130"/>
    </row>
    <row r="1704" spans="1:14" x14ac:dyDescent="0.25">
      <c r="A1704" s="5"/>
      <c r="B1704" s="5"/>
      <c r="C1704" s="5"/>
      <c r="D1704" s="5"/>
      <c r="E1704" s="5"/>
      <c r="F1704" s="5"/>
      <c r="G1704" s="5"/>
      <c r="H1704" s="5"/>
      <c r="I1704" s="5"/>
      <c r="J1704" s="5"/>
      <c r="K1704" s="5"/>
      <c r="L1704" s="5"/>
      <c r="M1704" s="5"/>
      <c r="N1704" s="130"/>
    </row>
    <row r="1705" spans="1:14" x14ac:dyDescent="0.25">
      <c r="A1705" s="5"/>
      <c r="B1705" s="5"/>
      <c r="C1705" s="5"/>
      <c r="D1705" s="5"/>
      <c r="E1705" s="5"/>
      <c r="F1705" s="5"/>
      <c r="G1705" s="5"/>
      <c r="H1705" s="5"/>
      <c r="I1705" s="5"/>
      <c r="J1705" s="5"/>
      <c r="K1705" s="5"/>
      <c r="L1705" s="5"/>
      <c r="M1705" s="5"/>
      <c r="N1705" s="130"/>
    </row>
    <row r="1706" spans="1:14" x14ac:dyDescent="0.25">
      <c r="A1706" s="5"/>
      <c r="B1706" s="5"/>
      <c r="C1706" s="5"/>
      <c r="D1706" s="5"/>
      <c r="E1706" s="5"/>
      <c r="F1706" s="5"/>
      <c r="G1706" s="5"/>
      <c r="H1706" s="5"/>
      <c r="I1706" s="5"/>
      <c r="J1706" s="5"/>
      <c r="K1706" s="5"/>
      <c r="L1706" s="5"/>
      <c r="M1706" s="5"/>
      <c r="N1706" s="130"/>
    </row>
    <row r="1707" spans="1:14" x14ac:dyDescent="0.25">
      <c r="A1707" s="5"/>
      <c r="B1707" s="5"/>
      <c r="C1707" s="5"/>
      <c r="D1707" s="5"/>
      <c r="E1707" s="5"/>
      <c r="F1707" s="5"/>
      <c r="G1707" s="5"/>
      <c r="H1707" s="5"/>
      <c r="I1707" s="5"/>
      <c r="J1707" s="5"/>
      <c r="K1707" s="5"/>
      <c r="L1707" s="5"/>
      <c r="M1707" s="5"/>
      <c r="N1707" s="130"/>
    </row>
    <row r="1708" spans="1:14" x14ac:dyDescent="0.25">
      <c r="A1708" s="5"/>
      <c r="B1708" s="5"/>
      <c r="C1708" s="5"/>
      <c r="D1708" s="5"/>
      <c r="E1708" s="5"/>
      <c r="F1708" s="5"/>
      <c r="G1708" s="5"/>
      <c r="H1708" s="5"/>
      <c r="I1708" s="5"/>
      <c r="J1708" s="5"/>
      <c r="K1708" s="5"/>
      <c r="L1708" s="5"/>
      <c r="M1708" s="5"/>
      <c r="N1708" s="130"/>
    </row>
    <row r="1709" spans="1:14" x14ac:dyDescent="0.25">
      <c r="A1709" s="5"/>
      <c r="B1709" s="5"/>
      <c r="C1709" s="5"/>
      <c r="D1709" s="5"/>
      <c r="E1709" s="5"/>
      <c r="F1709" s="5"/>
      <c r="G1709" s="5"/>
      <c r="H1709" s="5"/>
      <c r="I1709" s="5"/>
      <c r="J1709" s="5"/>
      <c r="K1709" s="5"/>
      <c r="L1709" s="5"/>
      <c r="M1709" s="5"/>
      <c r="N1709" s="130"/>
    </row>
    <row r="1710" spans="1:14" x14ac:dyDescent="0.25">
      <c r="A1710" s="5"/>
      <c r="B1710" s="5"/>
      <c r="C1710" s="5"/>
      <c r="D1710" s="5"/>
      <c r="E1710" s="5"/>
      <c r="F1710" s="5"/>
      <c r="G1710" s="5"/>
      <c r="H1710" s="5"/>
      <c r="I1710" s="5"/>
      <c r="J1710" s="5"/>
      <c r="K1710" s="5"/>
      <c r="L1710" s="5"/>
      <c r="M1710" s="5"/>
      <c r="N1710" s="130"/>
    </row>
    <row r="1711" spans="1:14" x14ac:dyDescent="0.25">
      <c r="A1711" s="5"/>
      <c r="B1711" s="5"/>
      <c r="C1711" s="5"/>
      <c r="D1711" s="5"/>
      <c r="E1711" s="5"/>
      <c r="F1711" s="5"/>
      <c r="G1711" s="5"/>
      <c r="H1711" s="5"/>
      <c r="I1711" s="5"/>
      <c r="J1711" s="5"/>
      <c r="K1711" s="5"/>
      <c r="L1711" s="5"/>
      <c r="M1711" s="5"/>
      <c r="N1711" s="130"/>
    </row>
    <row r="1712" spans="1:14" x14ac:dyDescent="0.25">
      <c r="A1712" s="5"/>
      <c r="B1712" s="5"/>
      <c r="C1712" s="5"/>
      <c r="D1712" s="5"/>
      <c r="E1712" s="5"/>
      <c r="F1712" s="5"/>
      <c r="G1712" s="5"/>
      <c r="H1712" s="5"/>
      <c r="I1712" s="5"/>
      <c r="J1712" s="5"/>
      <c r="K1712" s="5"/>
      <c r="L1712" s="5"/>
      <c r="M1712" s="5"/>
      <c r="N1712" s="130"/>
    </row>
    <row r="1713" spans="1:14" x14ac:dyDescent="0.25">
      <c r="A1713" s="5"/>
      <c r="B1713" s="5"/>
      <c r="C1713" s="5"/>
      <c r="D1713" s="5"/>
      <c r="E1713" s="5"/>
      <c r="F1713" s="5"/>
      <c r="G1713" s="5"/>
      <c r="H1713" s="5"/>
      <c r="I1713" s="5"/>
      <c r="J1713" s="5"/>
      <c r="K1713" s="5"/>
      <c r="L1713" s="5"/>
      <c r="M1713" s="5"/>
      <c r="N1713" s="130"/>
    </row>
    <row r="1714" spans="1:14" x14ac:dyDescent="0.25">
      <c r="A1714" s="5"/>
      <c r="B1714" s="5"/>
      <c r="C1714" s="5"/>
      <c r="D1714" s="5"/>
      <c r="E1714" s="5"/>
      <c r="F1714" s="5"/>
      <c r="G1714" s="5"/>
      <c r="H1714" s="5"/>
      <c r="I1714" s="5"/>
      <c r="J1714" s="5"/>
      <c r="K1714" s="5"/>
      <c r="L1714" s="5"/>
      <c r="M1714" s="5"/>
      <c r="N1714" s="130"/>
    </row>
    <row r="1715" spans="1:14" x14ac:dyDescent="0.25">
      <c r="A1715" s="5"/>
      <c r="B1715" s="5"/>
      <c r="C1715" s="5"/>
      <c r="D1715" s="5"/>
      <c r="E1715" s="5"/>
      <c r="F1715" s="5"/>
      <c r="G1715" s="5"/>
      <c r="H1715" s="5"/>
      <c r="I1715" s="5"/>
      <c r="J1715" s="5"/>
      <c r="K1715" s="5"/>
      <c r="L1715" s="5"/>
      <c r="M1715" s="5"/>
      <c r="N1715" s="130"/>
    </row>
    <row r="1716" spans="1:14" x14ac:dyDescent="0.25">
      <c r="A1716" s="5"/>
      <c r="B1716" s="5"/>
      <c r="C1716" s="5"/>
      <c r="D1716" s="5"/>
      <c r="E1716" s="5"/>
      <c r="F1716" s="5"/>
      <c r="G1716" s="5"/>
      <c r="H1716" s="5"/>
      <c r="I1716" s="5"/>
      <c r="J1716" s="5"/>
      <c r="K1716" s="5"/>
      <c r="L1716" s="5"/>
      <c r="M1716" s="5"/>
      <c r="N1716" s="130"/>
    </row>
    <row r="1717" spans="1:14" x14ac:dyDescent="0.25">
      <c r="A1717" s="5"/>
      <c r="B1717" s="5"/>
      <c r="C1717" s="5"/>
      <c r="D1717" s="5"/>
      <c r="E1717" s="5"/>
      <c r="F1717" s="5"/>
      <c r="G1717" s="5"/>
      <c r="H1717" s="5"/>
      <c r="I1717" s="5"/>
      <c r="J1717" s="5"/>
      <c r="K1717" s="5"/>
      <c r="L1717" s="5"/>
      <c r="M1717" s="5"/>
      <c r="N1717" s="130"/>
    </row>
    <row r="1718" spans="1:14" x14ac:dyDescent="0.25">
      <c r="A1718" s="5"/>
      <c r="B1718" s="5"/>
      <c r="C1718" s="5"/>
      <c r="D1718" s="5"/>
      <c r="E1718" s="5"/>
      <c r="F1718" s="5"/>
      <c r="G1718" s="5"/>
      <c r="H1718" s="5"/>
      <c r="I1718" s="5"/>
      <c r="J1718" s="5"/>
      <c r="K1718" s="5"/>
      <c r="L1718" s="5"/>
      <c r="M1718" s="5"/>
      <c r="N1718" s="130"/>
    </row>
    <row r="1719" spans="1:14" x14ac:dyDescent="0.25">
      <c r="A1719" s="5"/>
      <c r="B1719" s="5"/>
      <c r="C1719" s="5"/>
      <c r="D1719" s="5"/>
      <c r="E1719" s="5"/>
      <c r="F1719" s="5"/>
      <c r="G1719" s="5"/>
      <c r="H1719" s="5"/>
      <c r="I1719" s="5"/>
      <c r="J1719" s="5"/>
      <c r="K1719" s="5"/>
      <c r="L1719" s="5"/>
      <c r="M1719" s="5"/>
      <c r="N1719" s="130"/>
    </row>
    <row r="1720" spans="1:14" x14ac:dyDescent="0.25">
      <c r="A1720" s="5"/>
      <c r="B1720" s="5"/>
      <c r="C1720" s="5"/>
      <c r="D1720" s="5"/>
      <c r="E1720" s="5"/>
      <c r="F1720" s="5"/>
      <c r="G1720" s="5"/>
      <c r="H1720" s="5"/>
      <c r="I1720" s="5"/>
      <c r="J1720" s="5"/>
      <c r="K1720" s="5"/>
      <c r="L1720" s="5"/>
      <c r="M1720" s="5"/>
      <c r="N1720" s="130"/>
    </row>
    <row r="1721" spans="1:14" x14ac:dyDescent="0.25">
      <c r="A1721" s="5"/>
      <c r="B1721" s="5"/>
      <c r="C1721" s="5"/>
      <c r="D1721" s="5"/>
      <c r="E1721" s="5"/>
      <c r="F1721" s="5"/>
      <c r="G1721" s="5"/>
      <c r="H1721" s="5"/>
      <c r="I1721" s="5"/>
      <c r="J1721" s="5"/>
      <c r="K1721" s="5"/>
      <c r="L1721" s="5"/>
      <c r="M1721" s="5"/>
      <c r="N1721" s="130"/>
    </row>
    <row r="1722" spans="1:14" x14ac:dyDescent="0.25">
      <c r="A1722" s="5"/>
      <c r="B1722" s="5"/>
      <c r="C1722" s="5"/>
      <c r="D1722" s="5"/>
      <c r="E1722" s="5"/>
      <c r="F1722" s="5"/>
      <c r="G1722" s="5"/>
      <c r="H1722" s="5"/>
      <c r="I1722" s="5"/>
      <c r="J1722" s="5"/>
      <c r="K1722" s="5"/>
      <c r="L1722" s="5"/>
      <c r="M1722" s="5"/>
      <c r="N1722" s="130"/>
    </row>
    <row r="1723" spans="1:14" x14ac:dyDescent="0.25">
      <c r="A1723" s="5"/>
      <c r="B1723" s="5"/>
      <c r="C1723" s="5"/>
      <c r="D1723" s="5"/>
      <c r="E1723" s="5"/>
      <c r="F1723" s="5"/>
      <c r="G1723" s="5"/>
      <c r="H1723" s="5"/>
      <c r="I1723" s="5"/>
      <c r="J1723" s="5"/>
      <c r="K1723" s="5"/>
      <c r="L1723" s="5"/>
      <c r="M1723" s="5"/>
      <c r="N1723" s="130"/>
    </row>
    <row r="1724" spans="1:14" x14ac:dyDescent="0.25">
      <c r="A1724" s="5"/>
      <c r="B1724" s="5"/>
      <c r="C1724" s="5"/>
      <c r="D1724" s="5"/>
      <c r="E1724" s="5"/>
      <c r="F1724" s="5"/>
      <c r="G1724" s="5"/>
      <c r="H1724" s="5"/>
      <c r="I1724" s="5"/>
      <c r="J1724" s="5"/>
      <c r="K1724" s="5"/>
      <c r="L1724" s="5"/>
      <c r="M1724" s="5"/>
      <c r="N1724" s="130"/>
    </row>
    <row r="1725" spans="1:14" x14ac:dyDescent="0.25">
      <c r="A1725" s="5"/>
      <c r="B1725" s="5"/>
      <c r="C1725" s="5"/>
      <c r="D1725" s="5"/>
      <c r="E1725" s="5"/>
      <c r="F1725" s="5"/>
      <c r="G1725" s="5"/>
      <c r="H1725" s="5"/>
      <c r="I1725" s="5"/>
      <c r="J1725" s="5"/>
      <c r="K1725" s="5"/>
      <c r="L1725" s="5"/>
      <c r="M1725" s="5"/>
      <c r="N1725" s="130"/>
    </row>
    <row r="1726" spans="1:14" x14ac:dyDescent="0.25">
      <c r="A1726" s="5"/>
      <c r="B1726" s="5"/>
      <c r="C1726" s="5"/>
      <c r="D1726" s="5"/>
      <c r="E1726" s="5"/>
      <c r="F1726" s="5"/>
      <c r="G1726" s="5"/>
      <c r="H1726" s="5"/>
      <c r="I1726" s="5"/>
      <c r="J1726" s="5"/>
      <c r="K1726" s="5"/>
      <c r="L1726" s="5"/>
      <c r="M1726" s="5"/>
      <c r="N1726" s="130"/>
    </row>
    <row r="1727" spans="1:14" x14ac:dyDescent="0.25">
      <c r="A1727" s="5"/>
      <c r="B1727" s="5"/>
      <c r="C1727" s="5"/>
      <c r="D1727" s="5"/>
      <c r="E1727" s="5"/>
      <c r="F1727" s="5"/>
      <c r="G1727" s="5"/>
      <c r="H1727" s="5"/>
      <c r="I1727" s="5"/>
      <c r="J1727" s="5"/>
      <c r="K1727" s="5"/>
      <c r="L1727" s="5"/>
      <c r="M1727" s="5"/>
      <c r="N1727" s="130"/>
    </row>
    <row r="1728" spans="1:14" x14ac:dyDescent="0.25">
      <c r="A1728" s="5"/>
      <c r="B1728" s="5"/>
      <c r="C1728" s="5"/>
      <c r="D1728" s="5"/>
      <c r="E1728" s="5"/>
      <c r="F1728" s="5"/>
      <c r="G1728" s="5"/>
      <c r="H1728" s="5"/>
      <c r="I1728" s="5"/>
      <c r="J1728" s="5"/>
      <c r="K1728" s="5"/>
      <c r="L1728" s="5"/>
      <c r="M1728" s="5"/>
      <c r="N1728" s="130"/>
    </row>
  </sheetData>
  <mergeCells count="86">
    <mergeCell ref="A1:H3"/>
    <mergeCell ref="J1:L1"/>
    <mergeCell ref="J2:K2"/>
    <mergeCell ref="J3:L3"/>
    <mergeCell ref="A5:A6"/>
    <mergeCell ref="B5:B6"/>
    <mergeCell ref="C5:F5"/>
    <mergeCell ref="G5:I5"/>
    <mergeCell ref="J5:J6"/>
    <mergeCell ref="K5:L5"/>
    <mergeCell ref="L22:M22"/>
    <mergeCell ref="M5:O5"/>
    <mergeCell ref="A15:H15"/>
    <mergeCell ref="I15:K15"/>
    <mergeCell ref="L15:O15"/>
    <mergeCell ref="A16:B16"/>
    <mergeCell ref="L16:M16"/>
    <mergeCell ref="L17:M17"/>
    <mergeCell ref="L18:M18"/>
    <mergeCell ref="L19:M19"/>
    <mergeCell ref="L20:M20"/>
    <mergeCell ref="L21:M21"/>
    <mergeCell ref="A31:B31"/>
    <mergeCell ref="I23:J23"/>
    <mergeCell ref="L23:M23"/>
    <mergeCell ref="I24:J24"/>
    <mergeCell ref="L24:M24"/>
    <mergeCell ref="L25:M25"/>
    <mergeCell ref="L26:M26"/>
    <mergeCell ref="L27:M27"/>
    <mergeCell ref="L28:M28"/>
    <mergeCell ref="I29:J29"/>
    <mergeCell ref="L29:M29"/>
    <mergeCell ref="L30:M30"/>
    <mergeCell ref="A55:B55"/>
    <mergeCell ref="L35:M35"/>
    <mergeCell ref="L36:M36"/>
    <mergeCell ref="A40:B40"/>
    <mergeCell ref="L40:M40"/>
    <mergeCell ref="A41:B41"/>
    <mergeCell ref="I41:J41"/>
    <mergeCell ref="K41:O41"/>
    <mergeCell ref="A42:B42"/>
    <mergeCell ref="A45:D45"/>
    <mergeCell ref="I51:J51"/>
    <mergeCell ref="I52:J52"/>
    <mergeCell ref="A54:B54"/>
    <mergeCell ref="A56:B56"/>
    <mergeCell ref="I57:J57"/>
    <mergeCell ref="L57:M57"/>
    <mergeCell ref="N57:O57"/>
    <mergeCell ref="A58:D58"/>
    <mergeCell ref="L58:M58"/>
    <mergeCell ref="A59:B59"/>
    <mergeCell ref="A60:B60"/>
    <mergeCell ref="A61:B61"/>
    <mergeCell ref="A62:B62"/>
    <mergeCell ref="I62:J62"/>
    <mergeCell ref="L63:M63"/>
    <mergeCell ref="A64:B64"/>
    <mergeCell ref="A65:B65"/>
    <mergeCell ref="N65:O68"/>
    <mergeCell ref="A66:D66"/>
    <mergeCell ref="A67:D67"/>
    <mergeCell ref="I67:J67"/>
    <mergeCell ref="A68:B68"/>
    <mergeCell ref="L68:M68"/>
    <mergeCell ref="A63:B63"/>
    <mergeCell ref="A76:C76"/>
    <mergeCell ref="A69:B69"/>
    <mergeCell ref="L69:M69"/>
    <mergeCell ref="N69:O69"/>
    <mergeCell ref="A70:B70"/>
    <mergeCell ref="A71:B71"/>
    <mergeCell ref="A72:B72"/>
    <mergeCell ref="I72:J72"/>
    <mergeCell ref="A73:B73"/>
    <mergeCell ref="A74:D74"/>
    <mergeCell ref="L74:M74"/>
    <mergeCell ref="N74:O74"/>
    <mergeCell ref="A75:D75"/>
    <mergeCell ref="A77:C77"/>
    <mergeCell ref="A79:C79"/>
    <mergeCell ref="A80:C80"/>
    <mergeCell ref="A82:C82"/>
    <mergeCell ref="A84:B84"/>
  </mergeCells>
  <pageMargins left="0.7" right="0.7" top="0.75" bottom="0.75" header="0.3" footer="0.3"/>
  <pageSetup paperSize="9" scale="35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17-03-2020</vt:lpstr>
      <vt:lpstr>'17-03-2020'!Área_de_impresión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reinaldo costa</dc:creator>
  <cp:lastModifiedBy>sistemas</cp:lastModifiedBy>
  <cp:lastPrinted>2020-04-01T15:25:01Z</cp:lastPrinted>
  <dcterms:created xsi:type="dcterms:W3CDTF">2020-03-02T14:29:49Z</dcterms:created>
  <dcterms:modified xsi:type="dcterms:W3CDTF">2025-06-06T08:40:48Z</dcterms:modified>
</cp:coreProperties>
</file>